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已产生费用" sheetId="3" r:id="rId1"/>
    <sheet name="物料清单" sheetId="4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3" l="1"/>
  <c r="I10" i="3"/>
  <c r="I5" i="3"/>
  <c r="I6" i="3"/>
  <c r="I7" i="3"/>
  <c r="I8" i="3"/>
  <c r="I3" i="3"/>
  <c r="I4" i="3"/>
  <c r="I11" i="3"/>
  <c r="E2" i="4"/>
  <c r="E16" i="4"/>
  <c r="I12" i="3"/>
  <c r="I13" i="3"/>
  <c r="I14" i="3"/>
</calcChain>
</file>

<file path=xl/sharedStrings.xml><?xml version="1.0" encoding="utf-8"?>
<sst xmlns="http://schemas.openxmlformats.org/spreadsheetml/2006/main" count="102" uniqueCount="82">
  <si>
    <t>360政企安全集团2022年度全体营销大会  已产生费用</t>
  </si>
  <si>
    <t>类别</t>
  </si>
  <si>
    <t>内容</t>
  </si>
  <si>
    <t>数量1</t>
  </si>
  <si>
    <t>单位</t>
  </si>
  <si>
    <t>数量2</t>
  </si>
  <si>
    <t>单位2</t>
  </si>
  <si>
    <t>单价</t>
  </si>
  <si>
    <t>金额</t>
  </si>
  <si>
    <t>备注</t>
  </si>
  <si>
    <t>项</t>
  </si>
  <si>
    <t>次</t>
  </si>
  <si>
    <t>立体logo字</t>
  </si>
  <si>
    <t>已经制作</t>
  </si>
  <si>
    <t>创意与视频</t>
  </si>
  <si>
    <t>开场视频</t>
  </si>
  <si>
    <t>支</t>
  </si>
  <si>
    <t>因场地变更，含中途尺寸更改</t>
  </si>
  <si>
    <t>串场视频</t>
  </si>
  <si>
    <t>道具采买</t>
  </si>
  <si>
    <t>视频费用小计</t>
  </si>
  <si>
    <t>物料</t>
  </si>
  <si>
    <t>物料费用小计</t>
  </si>
  <si>
    <t>小计</t>
  </si>
  <si>
    <t>服务费10%</t>
  </si>
  <si>
    <t>税费6%</t>
  </si>
  <si>
    <t>合计</t>
  </si>
  <si>
    <t>主会</t>
  </si>
  <si>
    <t>上午</t>
  </si>
  <si>
    <t>1固定1花絮1摄影</t>
  </si>
  <si>
    <t>下午</t>
  </si>
  <si>
    <t>1摄影1摄像</t>
  </si>
  <si>
    <t>环节</t>
  </si>
  <si>
    <t>名称</t>
  </si>
  <si>
    <t>数量</t>
  </si>
  <si>
    <t>总金额</t>
  </si>
  <si>
    <t>工期</t>
  </si>
  <si>
    <t>制作</t>
  </si>
  <si>
    <t>印章</t>
  </si>
  <si>
    <t>采购</t>
  </si>
  <si>
    <t>旗杆</t>
  </si>
  <si>
    <t>旗架</t>
  </si>
  <si>
    <t>分会议程画面</t>
  </si>
  <si>
    <t>9个</t>
  </si>
  <si>
    <t>每个会场配一个</t>
  </si>
  <si>
    <t>服装</t>
  </si>
  <si>
    <t>200件</t>
  </si>
  <si>
    <t>红色帽衫200件</t>
  </si>
  <si>
    <t>签到物品</t>
  </si>
  <si>
    <t>220套</t>
  </si>
  <si>
    <t>拎袋+笔+本200套</t>
  </si>
  <si>
    <t>马克笔</t>
  </si>
  <si>
    <t>每个会场各1套（红+蓝+黑），备1套</t>
  </si>
  <si>
    <t>签字笔</t>
  </si>
  <si>
    <t>每个会场配2盒</t>
  </si>
  <si>
    <t>每组都配一个</t>
  </si>
  <si>
    <t>美纹纸</t>
  </si>
  <si>
    <t>每组1卷美纹纸</t>
  </si>
  <si>
    <t>士力架</t>
  </si>
  <si>
    <t>一次性纸杯</t>
  </si>
  <si>
    <t>300个</t>
  </si>
  <si>
    <t>电子计时器</t>
  </si>
  <si>
    <t>引导布便利贴纸</t>
  </si>
  <si>
    <t>每组2包、不同颜色2-3色https://item.jd.com/7037384.html#crumb-wrap</t>
  </si>
  <si>
    <t>物料与采买</t>
    <phoneticPr fontId="13" type="noConversion"/>
  </si>
  <si>
    <t>沙琪玛</t>
  </si>
  <si>
    <t>会议物料</t>
    <rPh sb="0" eb="1">
      <t>hui yi</t>
    </rPh>
    <rPh sb="2" eb="3">
      <t>wu li o a</t>
    </rPh>
    <rPh sb="3" eb="4">
      <t>liao</t>
    </rPh>
    <phoneticPr fontId="13" type="noConversion"/>
  </si>
  <si>
    <t>军令状
道具采买</t>
    <rPh sb="0" eb="1">
      <t>jun ling zhuang</t>
    </rPh>
    <rPh sb="4" eb="5">
      <t>dao ju</t>
    </rPh>
    <rPh sb="6" eb="7">
      <t>cai mai</t>
    </rPh>
    <phoneticPr fontId="13" type="noConversion"/>
  </si>
  <si>
    <t>制作费用小计</t>
    <rPh sb="0" eb="1">
      <t>zhi zuo</t>
    </rPh>
    <phoneticPr fontId="13" type="noConversion"/>
  </si>
  <si>
    <t>延米</t>
  </si>
  <si>
    <t>CNY</t>
  </si>
  <si>
    <t>延米</t>
    <rPh sb="0" eb="1">
      <t>yan chang</t>
    </rPh>
    <rPh sb="1" eb="2">
      <t>mi</t>
    </rPh>
    <phoneticPr fontId="13" type="noConversion"/>
  </si>
  <si>
    <t>每阶每米</t>
  </si>
  <si>
    <t>规格：有机玻璃/亚克力,10mm</t>
  </si>
  <si>
    <t>规格：木结构，不含表面材质</t>
    <rPh sb="0" eb="1">
      <t>gui ge</t>
    </rPh>
    <rPh sb="3" eb="4">
      <t>mu jie gou</t>
    </rPh>
    <rPh sb="7" eb="8">
      <t>bu han</t>
    </rPh>
    <rPh sb="9" eb="10">
      <t>biao mian</t>
    </rPh>
    <rPh sb="11" eb="12">
      <t>cai zhi</t>
    </rPh>
    <phoneticPr fontId="13" type="noConversion"/>
  </si>
  <si>
    <t>剪辑包装，音效设计，AE特效设计制作，含素材购买；2min</t>
    <rPh sb="5" eb="6">
      <t>yin xiao</t>
    </rPh>
    <rPh sb="7" eb="8">
      <t>she ji</t>
    </rPh>
    <rPh sb="12" eb="13">
      <t>te xiao</t>
    </rPh>
    <rPh sb="14" eb="15">
      <t>she ji</t>
    </rPh>
    <rPh sb="16" eb="17">
      <t>zhi zuo</t>
    </rPh>
    <phoneticPr fontId="13" type="noConversion"/>
  </si>
  <si>
    <t>剪辑包装，音乐，AE特效设计制作，含素材购买；1min</t>
    <rPh sb="5" eb="6">
      <t>yin yue</t>
    </rPh>
    <phoneticPr fontId="13" type="noConversion"/>
  </si>
  <si>
    <t>印章、旗杆、旗架采购</t>
    <rPh sb="0" eb="1">
      <t>yin zhang</t>
    </rPh>
    <rPh sb="3" eb="4">
      <t>qi gan</t>
    </rPh>
    <rPh sb="6" eb="7">
      <t>qi zi</t>
    </rPh>
    <rPh sb="7" eb="8">
      <t>jia zi</t>
    </rPh>
    <rPh sb="8" eb="9">
      <t>cai gou</t>
    </rPh>
    <phoneticPr fontId="13" type="noConversion"/>
  </si>
  <si>
    <t>物料采买，详见会议物料采买清单</t>
    <rPh sb="5" eb="6">
      <t>xiang jian</t>
    </rPh>
    <rPh sb="7" eb="8">
      <t>hui yi</t>
    </rPh>
    <rPh sb="9" eb="10">
      <t>wu liao</t>
    </rPh>
    <rPh sb="11" eb="12">
      <t>cai mai</t>
    </rPh>
    <rPh sb="13" eb="14">
      <t>qing dan</t>
    </rPh>
    <phoneticPr fontId="13" type="noConversion"/>
  </si>
  <si>
    <t>搭建制作</t>
    <rPh sb="0" eb="1">
      <t>da jian</t>
    </rPh>
    <rPh sb="2" eb="3">
      <t>zhi zuo</t>
    </rPh>
    <phoneticPr fontId="13" type="noConversion"/>
  </si>
  <si>
    <t>50-100mm厚PVC雕刻立体字10mm有机玻璃&amp;木质地台；
3.5m*1.1m</t>
    <rPh sb="12" eb="13">
      <t>diao ke</t>
    </rPh>
    <rPh sb="14" eb="15">
      <t>li ti zi</t>
    </rPh>
    <rPh sb="21" eb="22">
      <t>you ji bo li</t>
    </rPh>
    <rPh sb="26" eb="27">
      <t>mu zhi</t>
    </rPh>
    <rPh sb="28" eb="29">
      <t>di tai</t>
    </rPh>
    <phoneticPr fontId="13" type="noConversion"/>
  </si>
  <si>
    <t>米</t>
    <rPh sb="0" eb="1">
      <t>mi</t>
    </rPh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</si>
</sst>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¥#,##0.00_);\(\¥#,##0.00\)"/>
    <numFmt numFmtId="177" formatCode="[$-409]d\/mmm\/yy;@"/>
    <numFmt numFmtId="178" formatCode="&quot;¥&quot;#,##0.00"/>
    <numFmt numFmtId="179" formatCode="0.00_);[Red]\(0.00\)"/>
  </numFmts>
  <fonts count="17" x14ac:knownFonts="1">
    <font>
      <sz val="12"/>
      <color theme="1"/>
      <name val="宋体"/>
      <family val="2"/>
      <charset val="134"/>
      <scheme val="minor"/>
    </font>
    <font>
      <sz val="16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2EA1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7" fontId="1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178" fontId="14" fillId="0" borderId="0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7" fontId="16" fillId="4" borderId="1" xfId="1" applyNumberFormat="1" applyFont="1" applyFill="1" applyBorder="1" applyAlignment="1" applyProtection="1">
      <alignment horizontal="center" vertical="center" wrapText="1"/>
    </xf>
    <xf numFmtId="179" fontId="16" fillId="4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</cellXfs>
  <cellStyles count="2">
    <cellStyle name="常规" xfId="0" builtinId="0"/>
    <cellStyle name="常规 1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showGridLines="0" tabSelected="1" zoomScale="169" workbookViewId="0">
      <selection activeCell="A4" sqref="A4:H4"/>
    </sheetView>
  </sheetViews>
  <sheetFormatPr baseColWidth="10" defaultColWidth="9.1640625" defaultRowHeight="18" x14ac:dyDescent="0.15"/>
  <cols>
    <col min="1" max="1" width="9.83203125" style="4" bestFit="1" customWidth="1"/>
    <col min="2" max="2" width="10" style="5" bestFit="1" customWidth="1"/>
    <col min="3" max="3" width="46" style="4" customWidth="1"/>
    <col min="4" max="4" width="5.83203125" style="4" bestFit="1" customWidth="1"/>
    <col min="5" max="5" width="5.5" style="4" bestFit="1" customWidth="1"/>
    <col min="6" max="6" width="7" style="4" customWidth="1"/>
    <col min="7" max="7" width="5.83203125" style="4" bestFit="1" customWidth="1"/>
    <col min="8" max="8" width="10.6640625" style="4" bestFit="1" customWidth="1"/>
    <col min="9" max="9" width="14.5" style="6" bestFit="1" customWidth="1"/>
    <col min="10" max="10" width="23.1640625" style="6" bestFit="1" customWidth="1"/>
    <col min="11" max="11" width="24.33203125" style="4" bestFit="1" customWidth="1"/>
    <col min="12" max="12" width="8.1640625" style="4" bestFit="1" customWidth="1"/>
    <col min="13" max="13" width="4.83203125" style="4" bestFit="1" customWidth="1"/>
    <col min="14" max="14" width="7.1640625" style="4" bestFit="1" customWidth="1"/>
    <col min="15" max="16384" width="9.1640625" style="4"/>
  </cols>
  <sheetData>
    <row r="1" spans="1:14" s="1" customFormat="1" ht="40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4" s="2" customFormat="1" ht="23" customHeight="1" x14ac:dyDescent="0.15">
      <c r="A2" s="7"/>
      <c r="B2" s="8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</row>
    <row r="3" spans="1:14" s="3" customFormat="1" ht="32" x14ac:dyDescent="0.15">
      <c r="A3" s="32" t="s">
        <v>79</v>
      </c>
      <c r="B3" s="10" t="s">
        <v>12</v>
      </c>
      <c r="C3" s="10" t="s">
        <v>80</v>
      </c>
      <c r="D3" s="11">
        <v>3.5</v>
      </c>
      <c r="E3" s="11" t="s">
        <v>71</v>
      </c>
      <c r="F3" s="11">
        <v>1.1000000000000001</v>
      </c>
      <c r="G3" s="11" t="s">
        <v>81</v>
      </c>
      <c r="H3" s="15">
        <v>900</v>
      </c>
      <c r="I3" s="15">
        <f>D3*F3*H3</f>
        <v>3465.0000000000005</v>
      </c>
      <c r="J3" s="11" t="s">
        <v>13</v>
      </c>
      <c r="K3" s="33" t="s">
        <v>73</v>
      </c>
      <c r="L3" s="33" t="s">
        <v>69</v>
      </c>
      <c r="M3" s="33" t="s">
        <v>70</v>
      </c>
      <c r="N3" s="34">
        <v>380</v>
      </c>
    </row>
    <row r="4" spans="1:14" s="3" customFormat="1" ht="23" customHeight="1" x14ac:dyDescent="0.15">
      <c r="A4" s="37" t="s">
        <v>68</v>
      </c>
      <c r="B4" s="37"/>
      <c r="C4" s="37"/>
      <c r="D4" s="37"/>
      <c r="E4" s="37"/>
      <c r="F4" s="37"/>
      <c r="G4" s="37"/>
      <c r="H4" s="37"/>
      <c r="I4" s="16">
        <f>SUM(I3:I3)</f>
        <v>3465.0000000000005</v>
      </c>
      <c r="J4" s="12"/>
      <c r="K4" s="33" t="s">
        <v>74</v>
      </c>
      <c r="L4" s="33" t="s">
        <v>72</v>
      </c>
      <c r="M4" s="33" t="s">
        <v>70</v>
      </c>
      <c r="N4" s="34">
        <v>130</v>
      </c>
    </row>
    <row r="5" spans="1:14" ht="23" customHeight="1" x14ac:dyDescent="0.15">
      <c r="A5" s="37" t="s">
        <v>14</v>
      </c>
      <c r="B5" s="10" t="s">
        <v>15</v>
      </c>
      <c r="C5" s="10" t="s">
        <v>75</v>
      </c>
      <c r="D5" s="11">
        <v>1</v>
      </c>
      <c r="E5" s="11" t="s">
        <v>16</v>
      </c>
      <c r="F5" s="11">
        <v>1</v>
      </c>
      <c r="G5" s="11" t="s">
        <v>10</v>
      </c>
      <c r="H5" s="15">
        <v>45000</v>
      </c>
      <c r="I5" s="15">
        <f>D5*F5*H5</f>
        <v>45000</v>
      </c>
      <c r="J5" s="11" t="s">
        <v>17</v>
      </c>
    </row>
    <row r="6" spans="1:14" ht="23" customHeight="1" x14ac:dyDescent="0.15">
      <c r="A6" s="37"/>
      <c r="B6" s="10" t="s">
        <v>18</v>
      </c>
      <c r="C6" s="10" t="s">
        <v>76</v>
      </c>
      <c r="D6" s="11">
        <v>1</v>
      </c>
      <c r="E6" s="11" t="s">
        <v>16</v>
      </c>
      <c r="F6" s="11">
        <v>1</v>
      </c>
      <c r="G6" s="11" t="s">
        <v>10</v>
      </c>
      <c r="H6" s="15">
        <v>16000</v>
      </c>
      <c r="I6" s="15">
        <f>D6*F6*H6</f>
        <v>16000</v>
      </c>
      <c r="J6" s="11" t="s">
        <v>17</v>
      </c>
    </row>
    <row r="7" spans="1:14" ht="23" customHeight="1" x14ac:dyDescent="0.15">
      <c r="A7" s="37"/>
      <c r="B7" s="10" t="s">
        <v>19</v>
      </c>
      <c r="C7" s="10" t="s">
        <v>77</v>
      </c>
      <c r="D7" s="11">
        <v>1</v>
      </c>
      <c r="E7" s="11" t="s">
        <v>10</v>
      </c>
      <c r="F7" s="11">
        <v>1</v>
      </c>
      <c r="G7" s="11" t="s">
        <v>11</v>
      </c>
      <c r="H7" s="15">
        <v>1903</v>
      </c>
      <c r="I7" s="15">
        <f>D7*F7*H7</f>
        <v>1903</v>
      </c>
      <c r="J7" s="11"/>
    </row>
    <row r="8" spans="1:14" s="3" customFormat="1" ht="23" customHeight="1" x14ac:dyDescent="0.15">
      <c r="A8" s="39" t="s">
        <v>20</v>
      </c>
      <c r="B8" s="39"/>
      <c r="C8" s="39"/>
      <c r="D8" s="39"/>
      <c r="E8" s="39"/>
      <c r="F8" s="39"/>
      <c r="G8" s="39"/>
      <c r="H8" s="39"/>
      <c r="I8" s="16">
        <f>SUM(I5:I7)</f>
        <v>62903</v>
      </c>
      <c r="J8" s="17"/>
    </row>
    <row r="9" spans="1:14" ht="23" customHeight="1" x14ac:dyDescent="0.15">
      <c r="A9" s="12" t="s">
        <v>64</v>
      </c>
      <c r="B9" s="10" t="s">
        <v>21</v>
      </c>
      <c r="C9" s="10" t="s">
        <v>78</v>
      </c>
      <c r="D9" s="11">
        <v>1</v>
      </c>
      <c r="E9" s="11" t="s">
        <v>10</v>
      </c>
      <c r="F9" s="11">
        <v>1</v>
      </c>
      <c r="G9" s="11" t="s">
        <v>11</v>
      </c>
      <c r="H9" s="15">
        <v>41055.4</v>
      </c>
      <c r="I9" s="15">
        <f>D9*F9*H9</f>
        <v>41055.4</v>
      </c>
      <c r="J9" s="12"/>
    </row>
    <row r="10" spans="1:14" s="3" customFormat="1" ht="23" customHeight="1" x14ac:dyDescent="0.15">
      <c r="A10" s="39" t="s">
        <v>22</v>
      </c>
      <c r="B10" s="39"/>
      <c r="C10" s="39"/>
      <c r="D10" s="39"/>
      <c r="E10" s="39"/>
      <c r="F10" s="39"/>
      <c r="G10" s="39"/>
      <c r="H10" s="39"/>
      <c r="I10" s="16">
        <f>SUM(I9:I9)</f>
        <v>41055.4</v>
      </c>
      <c r="J10" s="12"/>
      <c r="M10" s="20"/>
    </row>
    <row r="11" spans="1:14" ht="23" customHeight="1" x14ac:dyDescent="0.15">
      <c r="A11" s="13"/>
      <c r="B11" s="35" t="s">
        <v>23</v>
      </c>
      <c r="C11" s="35"/>
      <c r="D11" s="36"/>
      <c r="E11" s="36"/>
      <c r="F11" s="36"/>
      <c r="G11" s="36"/>
      <c r="H11" s="36"/>
      <c r="I11" s="18">
        <f>I10+I8+I4</f>
        <v>107423.4</v>
      </c>
      <c r="J11" s="14"/>
    </row>
    <row r="12" spans="1:14" ht="23" customHeight="1" x14ac:dyDescent="0.15">
      <c r="A12" s="13"/>
      <c r="B12" s="35" t="s">
        <v>24</v>
      </c>
      <c r="C12" s="35"/>
      <c r="D12" s="36"/>
      <c r="E12" s="36"/>
      <c r="F12" s="36"/>
      <c r="G12" s="36"/>
      <c r="H12" s="36"/>
      <c r="I12" s="18">
        <f>I11*10%</f>
        <v>10742.34</v>
      </c>
      <c r="J12" s="14"/>
    </row>
    <row r="13" spans="1:14" ht="23" customHeight="1" x14ac:dyDescent="0.15">
      <c r="A13" s="13"/>
      <c r="B13" s="35" t="s">
        <v>25</v>
      </c>
      <c r="C13" s="35"/>
      <c r="D13" s="36"/>
      <c r="E13" s="36"/>
      <c r="F13" s="36"/>
      <c r="G13" s="36"/>
      <c r="H13" s="36"/>
      <c r="I13" s="18">
        <f>(I11+I12)*6%</f>
        <v>7089.9443999999994</v>
      </c>
      <c r="J13" s="14"/>
    </row>
    <row r="14" spans="1:14" ht="23" customHeight="1" x14ac:dyDescent="0.15">
      <c r="A14" s="13"/>
      <c r="B14" s="35" t="s">
        <v>26</v>
      </c>
      <c r="C14" s="35"/>
      <c r="D14" s="36"/>
      <c r="E14" s="36"/>
      <c r="F14" s="36"/>
      <c r="G14" s="36"/>
      <c r="H14" s="36"/>
      <c r="I14" s="18">
        <f>I11+I12+I13</f>
        <v>125255.68439999998</v>
      </c>
      <c r="J14" s="14"/>
    </row>
    <row r="15" spans="1:14" x14ac:dyDescent="0.15">
      <c r="I15" s="19"/>
    </row>
    <row r="103" spans="4:6" x14ac:dyDescent="0.15">
      <c r="D103" s="4" t="s">
        <v>27</v>
      </c>
      <c r="E103" s="4" t="s">
        <v>28</v>
      </c>
      <c r="F103" s="4" t="s">
        <v>29</v>
      </c>
    </row>
    <row r="104" spans="4:6" x14ac:dyDescent="0.15">
      <c r="E104" s="4" t="s">
        <v>30</v>
      </c>
      <c r="F104" s="4" t="s">
        <v>31</v>
      </c>
    </row>
  </sheetData>
  <mergeCells count="9">
    <mergeCell ref="B12:H12"/>
    <mergeCell ref="B13:H13"/>
    <mergeCell ref="B14:H14"/>
    <mergeCell ref="A5:A7"/>
    <mergeCell ref="A1:J1"/>
    <mergeCell ref="A4:H4"/>
    <mergeCell ref="A8:H8"/>
    <mergeCell ref="A10:H10"/>
    <mergeCell ref="B11:H11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9"/>
  <sheetViews>
    <sheetView zoomScale="150" workbookViewId="0">
      <selection activeCell="C9" sqref="C9"/>
    </sheetView>
  </sheetViews>
  <sheetFormatPr baseColWidth="10" defaultColWidth="9.1640625" defaultRowHeight="18" x14ac:dyDescent="0.15"/>
  <cols>
    <col min="1" max="1" width="11.33203125" style="28" customWidth="1"/>
    <col min="2" max="2" width="9.1640625" style="28"/>
    <col min="3" max="3" width="17.33203125" style="28" customWidth="1"/>
    <col min="4" max="4" width="15.83203125" style="28" customWidth="1"/>
    <col min="5" max="5" width="17.1640625" style="22" customWidth="1"/>
    <col min="6" max="6" width="61.6640625" style="23" customWidth="1"/>
    <col min="7" max="16384" width="9.1640625" style="23"/>
  </cols>
  <sheetData>
    <row r="1" spans="1:18" ht="20" customHeight="1" x14ac:dyDescent="0.15">
      <c r="A1" s="21" t="s">
        <v>32</v>
      </c>
      <c r="B1" s="21" t="s">
        <v>1</v>
      </c>
      <c r="C1" s="21" t="s">
        <v>33</v>
      </c>
      <c r="D1" s="21" t="s">
        <v>34</v>
      </c>
      <c r="E1" s="21" t="s">
        <v>35</v>
      </c>
      <c r="F1" s="21" t="s">
        <v>36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0" customHeight="1" x14ac:dyDescent="0.15">
      <c r="A2" s="40" t="s">
        <v>67</v>
      </c>
      <c r="B2" s="24" t="s">
        <v>37</v>
      </c>
      <c r="C2" s="24" t="s">
        <v>38</v>
      </c>
      <c r="D2" s="24">
        <v>1</v>
      </c>
      <c r="E2" s="29">
        <f>84+65</f>
        <v>149</v>
      </c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0" customHeight="1" x14ac:dyDescent="0.15">
      <c r="A3" s="41"/>
      <c r="B3" s="24" t="s">
        <v>39</v>
      </c>
      <c r="C3" s="24" t="s">
        <v>40</v>
      </c>
      <c r="D3" s="24">
        <v>36</v>
      </c>
      <c r="E3" s="29">
        <v>630</v>
      </c>
      <c r="F3" s="2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20" customHeight="1" x14ac:dyDescent="0.15">
      <c r="A4" s="41"/>
      <c r="B4" s="24" t="s">
        <v>39</v>
      </c>
      <c r="C4" s="24" t="s">
        <v>41</v>
      </c>
      <c r="D4" s="24">
        <v>3</v>
      </c>
      <c r="E4" s="29">
        <v>1124</v>
      </c>
      <c r="F4" s="24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ht="20" customHeight="1" x14ac:dyDescent="0.15">
      <c r="A5" s="41" t="s">
        <v>66</v>
      </c>
      <c r="B5" s="24" t="s">
        <v>37</v>
      </c>
      <c r="C5" s="24" t="s">
        <v>42</v>
      </c>
      <c r="D5" s="24" t="s">
        <v>43</v>
      </c>
      <c r="E5" s="29">
        <v>332.1</v>
      </c>
      <c r="F5" s="24" t="s">
        <v>44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20" customHeight="1" x14ac:dyDescent="0.15">
      <c r="A6" s="41"/>
      <c r="B6" s="24" t="s">
        <v>39</v>
      </c>
      <c r="C6" s="24" t="s">
        <v>45</v>
      </c>
      <c r="D6" s="24" t="s">
        <v>46</v>
      </c>
      <c r="E6" s="29">
        <v>30000</v>
      </c>
      <c r="F6" s="24" t="s">
        <v>47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20" customHeight="1" x14ac:dyDescent="0.15">
      <c r="A7" s="41"/>
      <c r="B7" s="24" t="s">
        <v>39</v>
      </c>
      <c r="C7" s="24" t="s">
        <v>48</v>
      </c>
      <c r="D7" s="24" t="s">
        <v>49</v>
      </c>
      <c r="E7" s="29">
        <v>8800</v>
      </c>
      <c r="F7" s="24" t="s">
        <v>50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20" customHeight="1" x14ac:dyDescent="0.15">
      <c r="A8" s="41"/>
      <c r="B8" s="24" t="s">
        <v>39</v>
      </c>
      <c r="C8" s="24" t="s">
        <v>51</v>
      </c>
      <c r="D8" s="24">
        <v>12</v>
      </c>
      <c r="E8" s="29">
        <v>286.8</v>
      </c>
      <c r="F8" s="24" t="s">
        <v>52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ht="20" customHeight="1" x14ac:dyDescent="0.15">
      <c r="A9" s="41"/>
      <c r="B9" s="24" t="s">
        <v>39</v>
      </c>
      <c r="C9" s="24" t="s">
        <v>53</v>
      </c>
      <c r="D9" s="24">
        <v>2</v>
      </c>
      <c r="E9" s="29">
        <v>46.8</v>
      </c>
      <c r="F9" s="24" t="s">
        <v>54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 ht="20" customHeight="1" x14ac:dyDescent="0.15">
      <c r="A10" s="41"/>
      <c r="B10" s="24" t="s">
        <v>39</v>
      </c>
      <c r="C10" s="24" t="s">
        <v>56</v>
      </c>
      <c r="D10" s="24" t="s">
        <v>57</v>
      </c>
      <c r="E10" s="29">
        <v>129</v>
      </c>
      <c r="F10" s="24" t="s">
        <v>55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8" ht="20" customHeight="1" x14ac:dyDescent="0.15">
      <c r="A11" s="41"/>
      <c r="B11" s="24" t="s">
        <v>39</v>
      </c>
      <c r="C11" s="24" t="s">
        <v>58</v>
      </c>
      <c r="D11" s="24"/>
      <c r="E11" s="29">
        <v>223.2</v>
      </c>
      <c r="F11" s="2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 ht="20" customHeight="1" x14ac:dyDescent="0.15">
      <c r="A12" s="41"/>
      <c r="B12" s="24" t="s">
        <v>39</v>
      </c>
      <c r="C12" s="24" t="s">
        <v>65</v>
      </c>
      <c r="D12" s="24"/>
      <c r="E12" s="29">
        <v>159.80000000000001</v>
      </c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ht="20" customHeight="1" x14ac:dyDescent="0.15">
      <c r="A13" s="41"/>
      <c r="B13" s="24" t="s">
        <v>39</v>
      </c>
      <c r="C13" s="24" t="s">
        <v>59</v>
      </c>
      <c r="D13" s="24" t="s">
        <v>60</v>
      </c>
      <c r="E13" s="29">
        <v>56.7</v>
      </c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ht="20" customHeight="1" x14ac:dyDescent="0.15">
      <c r="A14" s="41"/>
      <c r="B14" s="24" t="s">
        <v>39</v>
      </c>
      <c r="C14" s="24" t="s">
        <v>61</v>
      </c>
      <c r="D14" s="24">
        <v>9</v>
      </c>
      <c r="E14" s="29">
        <v>621</v>
      </c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ht="20" customHeight="1" x14ac:dyDescent="0.15">
      <c r="A15" s="42"/>
      <c r="B15" s="24" t="s">
        <v>39</v>
      </c>
      <c r="C15" s="24" t="s">
        <v>62</v>
      </c>
      <c r="D15" s="24">
        <v>20</v>
      </c>
      <c r="E15" s="29">
        <v>400</v>
      </c>
      <c r="F15" s="26" t="s">
        <v>63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s="30" customFormat="1" ht="20" customHeight="1" x14ac:dyDescent="0.15">
      <c r="A16" s="22"/>
      <c r="B16" s="27"/>
      <c r="C16" s="27"/>
      <c r="D16" s="27"/>
      <c r="E16" s="31">
        <f>SUM(E2:E15)</f>
        <v>42958.400000000001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x14ac:dyDescent="0.15">
      <c r="A17" s="22"/>
      <c r="B17" s="25"/>
      <c r="C17" s="25"/>
      <c r="D17" s="25"/>
      <c r="E17" s="27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x14ac:dyDescent="0.15">
      <c r="A18" s="22"/>
      <c r="B18" s="25"/>
      <c r="C18" s="25"/>
      <c r="D18" s="25"/>
      <c r="E18" s="27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x14ac:dyDescent="0.15">
      <c r="A19" s="22"/>
      <c r="B19" s="25"/>
      <c r="C19" s="25"/>
      <c r="D19" s="25"/>
      <c r="E19" s="27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x14ac:dyDescent="0.15">
      <c r="A20" s="22"/>
      <c r="B20" s="25"/>
      <c r="C20" s="25"/>
      <c r="D20" s="25"/>
      <c r="E20" s="27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15">
      <c r="A21" s="22"/>
      <c r="B21" s="25"/>
      <c r="C21" s="25"/>
      <c r="D21" s="25"/>
      <c r="E21" s="27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15">
      <c r="A22" s="22"/>
      <c r="B22" s="25"/>
      <c r="C22" s="25"/>
      <c r="D22" s="25"/>
      <c r="E22" s="27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 x14ac:dyDescent="0.15">
      <c r="A23" s="22"/>
      <c r="B23" s="25"/>
      <c r="C23" s="25"/>
      <c r="D23" s="25"/>
      <c r="E23" s="27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18" x14ac:dyDescent="0.15">
      <c r="A24" s="22"/>
      <c r="B24" s="25"/>
      <c r="C24" s="25"/>
      <c r="D24" s="25"/>
      <c r="E24" s="27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18" x14ac:dyDescent="0.15">
      <c r="A25" s="22"/>
      <c r="B25" s="25"/>
      <c r="C25" s="25"/>
      <c r="D25" s="25"/>
      <c r="E25" s="27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x14ac:dyDescent="0.15">
      <c r="A26" s="22"/>
      <c r="B26" s="25"/>
      <c r="C26" s="25"/>
      <c r="D26" s="25"/>
      <c r="E26" s="27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x14ac:dyDescent="0.15">
      <c r="A27" s="22"/>
      <c r="B27" s="25"/>
      <c r="C27" s="25"/>
      <c r="D27" s="25"/>
      <c r="E27" s="27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x14ac:dyDescent="0.15">
      <c r="A28" s="22"/>
      <c r="B28" s="25"/>
      <c r="C28" s="25"/>
      <c r="D28" s="25"/>
      <c r="E28" s="27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x14ac:dyDescent="0.15">
      <c r="A29" s="22"/>
      <c r="B29" s="25"/>
      <c r="C29" s="25"/>
      <c r="D29" s="25"/>
      <c r="E29" s="27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15">
      <c r="A30" s="22"/>
      <c r="B30" s="25"/>
      <c r="C30" s="25"/>
      <c r="D30" s="25"/>
      <c r="E30" s="27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15">
      <c r="A31" s="22"/>
      <c r="B31" s="25"/>
      <c r="C31" s="25"/>
      <c r="D31" s="25"/>
      <c r="E31" s="27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15">
      <c r="A32" s="22"/>
      <c r="B32" s="25"/>
      <c r="C32" s="25"/>
      <c r="D32" s="25"/>
      <c r="E32" s="27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15">
      <c r="A33" s="22"/>
      <c r="B33" s="25"/>
      <c r="C33" s="25"/>
      <c r="D33" s="25"/>
      <c r="E33" s="27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15">
      <c r="A34" s="22"/>
      <c r="B34" s="25"/>
      <c r="C34" s="25"/>
      <c r="D34" s="25"/>
      <c r="E34" s="27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15">
      <c r="A35" s="22"/>
      <c r="B35" s="25"/>
      <c r="C35" s="25"/>
      <c r="D35" s="25"/>
      <c r="E35" s="27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15">
      <c r="A36" s="22"/>
      <c r="B36" s="25"/>
      <c r="C36" s="25"/>
      <c r="D36" s="25"/>
      <c r="E36" s="27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 x14ac:dyDescent="0.15">
      <c r="A37" s="22"/>
      <c r="B37" s="25"/>
      <c r="C37" s="25"/>
      <c r="D37" s="25"/>
      <c r="E37" s="27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x14ac:dyDescent="0.15">
      <c r="A38" s="22"/>
      <c r="B38" s="25"/>
      <c r="C38" s="25"/>
      <c r="D38" s="25"/>
      <c r="E38" s="27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1:18" x14ac:dyDescent="0.15">
      <c r="A39" s="22"/>
      <c r="B39" s="25"/>
      <c r="C39" s="25"/>
      <c r="D39" s="25"/>
      <c r="E39" s="27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 x14ac:dyDescent="0.15">
      <c r="A40" s="22"/>
      <c r="B40" s="25"/>
      <c r="C40" s="25"/>
      <c r="D40" s="25"/>
      <c r="E40" s="27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1:18" x14ac:dyDescent="0.15">
      <c r="A41" s="22"/>
      <c r="B41" s="25"/>
      <c r="C41" s="25"/>
      <c r="D41" s="25"/>
      <c r="E41" s="27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18" x14ac:dyDescent="0.15">
      <c r="A42" s="22"/>
      <c r="B42" s="25"/>
      <c r="C42" s="25"/>
      <c r="D42" s="25"/>
      <c r="E42" s="27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8" x14ac:dyDescent="0.15">
      <c r="A43" s="22"/>
      <c r="B43" s="25"/>
      <c r="C43" s="25"/>
      <c r="D43" s="25"/>
      <c r="E43" s="27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x14ac:dyDescent="0.15">
      <c r="A44" s="22"/>
      <c r="B44" s="25"/>
      <c r="C44" s="25"/>
      <c r="D44" s="25"/>
      <c r="E44" s="27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1:18" x14ac:dyDescent="0.15">
      <c r="A45" s="22"/>
      <c r="B45" s="25"/>
      <c r="C45" s="25"/>
      <c r="D45" s="25"/>
      <c r="E45" s="27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</row>
    <row r="46" spans="1:18" x14ac:dyDescent="0.15">
      <c r="A46" s="22"/>
      <c r="B46" s="25"/>
      <c r="C46" s="25"/>
      <c r="D46" s="25"/>
      <c r="E46" s="27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1:18" x14ac:dyDescent="0.15">
      <c r="A47" s="22"/>
      <c r="B47" s="25"/>
      <c r="C47" s="25"/>
      <c r="D47" s="25"/>
      <c r="E47" s="27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1:18" x14ac:dyDescent="0.15">
      <c r="A48" s="22"/>
      <c r="B48" s="25"/>
      <c r="C48" s="25"/>
      <c r="D48" s="25"/>
      <c r="E48" s="27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1:18" x14ac:dyDescent="0.15">
      <c r="A49" s="22"/>
      <c r="B49" s="25"/>
      <c r="C49" s="25"/>
      <c r="D49" s="25"/>
      <c r="E49" s="27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18" x14ac:dyDescent="0.15">
      <c r="A50" s="22"/>
      <c r="B50" s="25"/>
      <c r="C50" s="25"/>
      <c r="D50" s="25"/>
      <c r="E50" s="27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18" x14ac:dyDescent="0.15">
      <c r="A51" s="22"/>
      <c r="B51" s="25"/>
      <c r="C51" s="25"/>
      <c r="D51" s="25"/>
      <c r="E51" s="27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x14ac:dyDescent="0.15">
      <c r="A52" s="22"/>
      <c r="B52" s="25"/>
      <c r="C52" s="25"/>
      <c r="D52" s="25"/>
      <c r="E52" s="27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x14ac:dyDescent="0.15">
      <c r="A53" s="22"/>
      <c r="B53" s="25"/>
      <c r="C53" s="25"/>
      <c r="D53" s="25"/>
      <c r="E53" s="27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1:18" x14ac:dyDescent="0.15">
      <c r="A54" s="22"/>
      <c r="B54" s="25"/>
      <c r="C54" s="25"/>
      <c r="D54" s="25"/>
      <c r="E54" s="27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1:18" x14ac:dyDescent="0.15">
      <c r="A55" s="22"/>
      <c r="B55" s="25"/>
      <c r="C55" s="25"/>
      <c r="D55" s="25"/>
      <c r="E55" s="27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1:18" x14ac:dyDescent="0.15">
      <c r="A56" s="22"/>
      <c r="B56" s="25"/>
      <c r="C56" s="25"/>
      <c r="D56" s="25"/>
      <c r="E56" s="27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1:18" x14ac:dyDescent="0.15">
      <c r="A57" s="22"/>
      <c r="B57" s="25"/>
      <c r="C57" s="25"/>
      <c r="D57" s="25"/>
      <c r="E57" s="27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1:18" x14ac:dyDescent="0.15">
      <c r="A58" s="22"/>
      <c r="B58" s="25"/>
      <c r="C58" s="25"/>
      <c r="D58" s="25"/>
      <c r="E58" s="27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1:18" x14ac:dyDescent="0.15">
      <c r="A59" s="22"/>
      <c r="B59" s="25"/>
      <c r="C59" s="25"/>
      <c r="D59" s="25"/>
      <c r="E59" s="27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1:18" x14ac:dyDescent="0.15">
      <c r="A60" s="22"/>
      <c r="B60" s="25"/>
      <c r="C60" s="25"/>
      <c r="D60" s="25"/>
      <c r="E60" s="27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1:18" x14ac:dyDescent="0.15">
      <c r="A61" s="22"/>
      <c r="B61" s="25"/>
      <c r="C61" s="25"/>
      <c r="D61" s="25"/>
      <c r="E61" s="27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1:18" x14ac:dyDescent="0.15">
      <c r="A62" s="22"/>
      <c r="B62" s="25"/>
      <c r="C62" s="25"/>
      <c r="D62" s="25"/>
      <c r="E62" s="27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1:18" x14ac:dyDescent="0.15">
      <c r="A63" s="22"/>
      <c r="B63" s="25"/>
      <c r="C63" s="25"/>
      <c r="D63" s="25"/>
      <c r="E63" s="27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15">
      <c r="A64" s="22"/>
      <c r="B64" s="25"/>
      <c r="C64" s="25"/>
      <c r="D64" s="25"/>
      <c r="E64" s="27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1:18" x14ac:dyDescent="0.15">
      <c r="A65" s="22"/>
      <c r="B65" s="25"/>
      <c r="C65" s="25"/>
      <c r="D65" s="25"/>
      <c r="E65" s="27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1:18" x14ac:dyDescent="0.15">
      <c r="A66" s="22"/>
      <c r="B66" s="25"/>
      <c r="C66" s="25"/>
      <c r="D66" s="25"/>
      <c r="E66" s="27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1:18" x14ac:dyDescent="0.15">
      <c r="A67" s="22"/>
      <c r="B67" s="25"/>
      <c r="C67" s="25"/>
      <c r="D67" s="25"/>
      <c r="E67" s="27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1:18" x14ac:dyDescent="0.15">
      <c r="A68" s="22"/>
      <c r="B68" s="25"/>
      <c r="C68" s="25"/>
      <c r="D68" s="25"/>
      <c r="E68" s="27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1:18" x14ac:dyDescent="0.15">
      <c r="A69" s="22"/>
      <c r="B69" s="25"/>
      <c r="C69" s="25"/>
      <c r="D69" s="25"/>
      <c r="E69" s="27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1:18" x14ac:dyDescent="0.15">
      <c r="A70" s="22"/>
      <c r="B70" s="25"/>
      <c r="C70" s="25"/>
      <c r="D70" s="25"/>
      <c r="E70" s="27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</row>
    <row r="71" spans="1:18" x14ac:dyDescent="0.15">
      <c r="A71" s="22"/>
      <c r="B71" s="25"/>
      <c r="C71" s="25"/>
      <c r="D71" s="25"/>
      <c r="E71" s="27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1:18" x14ac:dyDescent="0.15">
      <c r="A72" s="22"/>
      <c r="B72" s="25"/>
      <c r="C72" s="25"/>
      <c r="D72" s="25"/>
      <c r="E72" s="27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1:18" x14ac:dyDescent="0.15">
      <c r="A73" s="22"/>
      <c r="B73" s="25"/>
      <c r="C73" s="25"/>
      <c r="D73" s="25"/>
      <c r="E73" s="27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1:18" x14ac:dyDescent="0.15">
      <c r="A74" s="22"/>
      <c r="B74" s="25"/>
      <c r="C74" s="25"/>
      <c r="D74" s="25"/>
      <c r="E74" s="27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1:18" x14ac:dyDescent="0.15">
      <c r="A75" s="22"/>
      <c r="B75" s="25"/>
      <c r="C75" s="25"/>
      <c r="D75" s="25"/>
      <c r="E75" s="27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 spans="1:18" x14ac:dyDescent="0.15">
      <c r="A76" s="22"/>
      <c r="B76" s="25"/>
      <c r="C76" s="25"/>
      <c r="D76" s="25"/>
      <c r="E76" s="27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 spans="1:18" x14ac:dyDescent="0.15">
      <c r="A77" s="22"/>
      <c r="B77" s="25"/>
      <c r="C77" s="25"/>
      <c r="D77" s="25"/>
      <c r="E77" s="27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1:18" x14ac:dyDescent="0.15">
      <c r="A78" s="22"/>
      <c r="B78" s="25"/>
      <c r="C78" s="25"/>
      <c r="D78" s="25"/>
      <c r="E78" s="27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1:18" x14ac:dyDescent="0.15">
      <c r="A79" s="22"/>
      <c r="B79" s="25"/>
      <c r="C79" s="25"/>
      <c r="D79" s="25"/>
      <c r="E79" s="27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1:18" x14ac:dyDescent="0.15">
      <c r="A80" s="22"/>
      <c r="B80" s="25"/>
      <c r="C80" s="25"/>
      <c r="D80" s="25"/>
      <c r="E80" s="27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1:18" x14ac:dyDescent="0.15">
      <c r="A81" s="22"/>
      <c r="B81" s="25"/>
      <c r="C81" s="25"/>
      <c r="D81" s="25"/>
      <c r="E81" s="27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1:18" x14ac:dyDescent="0.15">
      <c r="A82" s="22"/>
      <c r="B82" s="25"/>
      <c r="C82" s="25"/>
      <c r="D82" s="25"/>
      <c r="E82" s="27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1:18" x14ac:dyDescent="0.15">
      <c r="A83" s="22"/>
      <c r="B83" s="25"/>
      <c r="C83" s="25"/>
      <c r="D83" s="25"/>
      <c r="E83" s="27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1:18" x14ac:dyDescent="0.15">
      <c r="A84" s="22"/>
      <c r="B84" s="25"/>
      <c r="C84" s="25"/>
      <c r="D84" s="25"/>
      <c r="E84" s="27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1:18" x14ac:dyDescent="0.15">
      <c r="A85" s="22"/>
      <c r="B85" s="25"/>
      <c r="C85" s="25"/>
      <c r="D85" s="25"/>
      <c r="E85" s="27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1:18" x14ac:dyDescent="0.15">
      <c r="A86" s="22"/>
      <c r="B86" s="25"/>
      <c r="C86" s="25"/>
      <c r="D86" s="25"/>
      <c r="E86" s="27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1:18" x14ac:dyDescent="0.15">
      <c r="A87" s="22"/>
      <c r="B87" s="25"/>
      <c r="C87" s="25"/>
      <c r="D87" s="25"/>
      <c r="E87" s="27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1:18" x14ac:dyDescent="0.15">
      <c r="A88" s="22"/>
      <c r="B88" s="25"/>
      <c r="C88" s="25"/>
      <c r="D88" s="25"/>
      <c r="E88" s="27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 spans="1:18" x14ac:dyDescent="0.15">
      <c r="A89" s="22"/>
      <c r="B89" s="25"/>
      <c r="C89" s="25"/>
      <c r="D89" s="25"/>
      <c r="E89" s="27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1:18" x14ac:dyDescent="0.15">
      <c r="A90" s="22"/>
      <c r="B90" s="25"/>
      <c r="C90" s="25"/>
      <c r="D90" s="25"/>
      <c r="E90" s="27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1:18" x14ac:dyDescent="0.15">
      <c r="A91" s="22"/>
      <c r="B91" s="25"/>
      <c r="C91" s="25"/>
      <c r="D91" s="25"/>
      <c r="E91" s="27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1:18" x14ac:dyDescent="0.15">
      <c r="A92" s="22"/>
      <c r="B92" s="25"/>
      <c r="C92" s="25"/>
      <c r="D92" s="25"/>
      <c r="E92" s="27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1:18" x14ac:dyDescent="0.15">
      <c r="A93" s="22"/>
      <c r="B93" s="25"/>
      <c r="C93" s="25"/>
      <c r="D93" s="25"/>
      <c r="E93" s="27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1:18" x14ac:dyDescent="0.15">
      <c r="A94" s="22"/>
      <c r="B94" s="25"/>
      <c r="C94" s="25"/>
      <c r="D94" s="25"/>
      <c r="E94" s="27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1:18" x14ac:dyDescent="0.15">
      <c r="A95" s="22"/>
      <c r="B95" s="25"/>
      <c r="C95" s="25"/>
      <c r="D95" s="25"/>
      <c r="E95" s="27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1:18" x14ac:dyDescent="0.15">
      <c r="A96" s="22"/>
      <c r="B96" s="25"/>
      <c r="C96" s="25"/>
      <c r="D96" s="25"/>
      <c r="E96" s="27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1:18" x14ac:dyDescent="0.15">
      <c r="A97" s="22"/>
      <c r="B97" s="25"/>
      <c r="C97" s="25"/>
      <c r="D97" s="25"/>
      <c r="E97" s="27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  <row r="98" spans="1:18" x14ac:dyDescent="0.15">
      <c r="A98" s="22"/>
      <c r="B98" s="25"/>
      <c r="C98" s="25"/>
      <c r="D98" s="25"/>
      <c r="E98" s="27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</row>
    <row r="99" spans="1:18" x14ac:dyDescent="0.15">
      <c r="A99" s="22"/>
      <c r="B99" s="25"/>
      <c r="C99" s="25"/>
      <c r="D99" s="25"/>
      <c r="E99" s="27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</row>
    <row r="100" spans="1:18" x14ac:dyDescent="0.15">
      <c r="A100" s="22"/>
      <c r="B100" s="25"/>
      <c r="C100" s="25"/>
      <c r="D100" s="25"/>
      <c r="E100" s="27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1:18" x14ac:dyDescent="0.15">
      <c r="A101" s="22"/>
      <c r="B101" s="25"/>
      <c r="C101" s="25"/>
      <c r="D101" s="25"/>
      <c r="E101" s="27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</row>
    <row r="102" spans="1:18" x14ac:dyDescent="0.15">
      <c r="A102" s="22"/>
      <c r="B102" s="25"/>
      <c r="C102" s="25"/>
      <c r="D102" s="25"/>
      <c r="E102" s="27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</row>
    <row r="103" spans="1:18" x14ac:dyDescent="0.15">
      <c r="A103" s="22"/>
      <c r="B103" s="25"/>
      <c r="C103" s="25"/>
      <c r="D103" s="25"/>
      <c r="E103" s="27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</row>
    <row r="104" spans="1:18" x14ac:dyDescent="0.15">
      <c r="A104" s="22"/>
      <c r="B104" s="25"/>
      <c r="C104" s="25"/>
      <c r="D104" s="25"/>
      <c r="E104" s="27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</row>
    <row r="105" spans="1:18" x14ac:dyDescent="0.15">
      <c r="A105" s="22"/>
      <c r="B105" s="25"/>
      <c r="C105" s="25"/>
      <c r="D105" s="25"/>
      <c r="E105" s="27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</row>
    <row r="106" spans="1:18" x14ac:dyDescent="0.15">
      <c r="A106" s="22"/>
      <c r="B106" s="25"/>
      <c r="C106" s="25"/>
      <c r="D106" s="25"/>
      <c r="E106" s="27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</row>
    <row r="107" spans="1:18" x14ac:dyDescent="0.15">
      <c r="A107" s="22"/>
      <c r="B107" s="25"/>
      <c r="C107" s="25"/>
      <c r="D107" s="25"/>
      <c r="E107" s="27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</row>
    <row r="108" spans="1:18" x14ac:dyDescent="0.15">
      <c r="A108" s="22"/>
      <c r="B108" s="25"/>
      <c r="C108" s="25"/>
      <c r="D108" s="25"/>
      <c r="E108" s="27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</row>
    <row r="109" spans="1:18" x14ac:dyDescent="0.15">
      <c r="A109" s="22"/>
      <c r="B109" s="25"/>
      <c r="C109" s="25"/>
      <c r="D109" s="25"/>
      <c r="E109" s="27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</row>
    <row r="110" spans="1:18" x14ac:dyDescent="0.15">
      <c r="A110" s="22"/>
      <c r="B110" s="25"/>
      <c r="C110" s="25"/>
      <c r="D110" s="25"/>
      <c r="E110" s="27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</row>
    <row r="111" spans="1:18" x14ac:dyDescent="0.15">
      <c r="A111" s="22"/>
      <c r="B111" s="25"/>
      <c r="C111" s="25"/>
      <c r="D111" s="25"/>
      <c r="E111" s="27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</row>
    <row r="112" spans="1:18" x14ac:dyDescent="0.15">
      <c r="A112" s="22"/>
      <c r="B112" s="25"/>
      <c r="C112" s="25"/>
      <c r="D112" s="25"/>
      <c r="E112" s="27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</row>
    <row r="113" spans="1:18" x14ac:dyDescent="0.15">
      <c r="A113" s="22"/>
      <c r="B113" s="25"/>
      <c r="C113" s="25"/>
      <c r="D113" s="25"/>
      <c r="E113" s="27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</row>
    <row r="114" spans="1:18" x14ac:dyDescent="0.15">
      <c r="A114" s="22"/>
      <c r="B114" s="25"/>
      <c r="C114" s="25"/>
      <c r="D114" s="25"/>
      <c r="E114" s="27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</row>
    <row r="115" spans="1:18" x14ac:dyDescent="0.15">
      <c r="A115" s="22"/>
      <c r="B115" s="25"/>
      <c r="C115" s="25"/>
      <c r="D115" s="25"/>
      <c r="E115" s="27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 spans="1:18" x14ac:dyDescent="0.15">
      <c r="A116" s="22"/>
      <c r="B116" s="25"/>
      <c r="C116" s="25"/>
      <c r="D116" s="25"/>
      <c r="E116" s="27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</row>
    <row r="117" spans="1:18" x14ac:dyDescent="0.15">
      <c r="A117" s="22"/>
      <c r="B117" s="25"/>
      <c r="C117" s="25"/>
      <c r="D117" s="25"/>
      <c r="E117" s="27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</row>
    <row r="118" spans="1:18" x14ac:dyDescent="0.15">
      <c r="A118" s="22"/>
      <c r="B118" s="25"/>
      <c r="C118" s="25"/>
      <c r="D118" s="25"/>
      <c r="E118" s="27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</row>
    <row r="119" spans="1:18" x14ac:dyDescent="0.15">
      <c r="A119" s="22"/>
      <c r="B119" s="25"/>
      <c r="C119" s="25"/>
      <c r="D119" s="25"/>
      <c r="E119" s="27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</row>
    <row r="120" spans="1:18" x14ac:dyDescent="0.15">
      <c r="A120" s="22"/>
      <c r="B120" s="25"/>
      <c r="C120" s="25"/>
      <c r="D120" s="25"/>
      <c r="E120" s="27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</row>
    <row r="121" spans="1:18" x14ac:dyDescent="0.15">
      <c r="A121" s="22"/>
      <c r="B121" s="25"/>
      <c r="C121" s="25"/>
      <c r="D121" s="25"/>
      <c r="E121" s="27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</row>
    <row r="122" spans="1:18" x14ac:dyDescent="0.15">
      <c r="A122" s="22"/>
      <c r="B122" s="25"/>
      <c r="C122" s="25"/>
      <c r="D122" s="25"/>
      <c r="E122" s="27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</row>
    <row r="123" spans="1:18" x14ac:dyDescent="0.15">
      <c r="A123" s="22"/>
      <c r="B123" s="25"/>
      <c r="C123" s="25"/>
      <c r="D123" s="25"/>
      <c r="E123" s="27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</row>
    <row r="124" spans="1:18" x14ac:dyDescent="0.15">
      <c r="A124" s="22"/>
      <c r="B124" s="25"/>
      <c r="C124" s="25"/>
      <c r="D124" s="25"/>
      <c r="E124" s="27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</row>
    <row r="125" spans="1:18" x14ac:dyDescent="0.15">
      <c r="A125" s="22"/>
      <c r="B125" s="25"/>
      <c r="C125" s="25"/>
      <c r="D125" s="25"/>
      <c r="E125" s="27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</row>
    <row r="126" spans="1:18" x14ac:dyDescent="0.15">
      <c r="A126" s="22"/>
      <c r="B126" s="25"/>
      <c r="C126" s="25"/>
      <c r="D126" s="25"/>
      <c r="E126" s="27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</row>
    <row r="127" spans="1:18" x14ac:dyDescent="0.15">
      <c r="A127" s="22"/>
      <c r="B127" s="25"/>
      <c r="C127" s="25"/>
      <c r="D127" s="25"/>
      <c r="E127" s="27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</row>
    <row r="128" spans="1:18" x14ac:dyDescent="0.15">
      <c r="A128" s="22"/>
      <c r="B128" s="25"/>
      <c r="C128" s="25"/>
      <c r="D128" s="25"/>
      <c r="E128" s="27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</row>
    <row r="129" spans="1:18" x14ac:dyDescent="0.15">
      <c r="A129" s="22"/>
      <c r="B129" s="25"/>
      <c r="C129" s="25"/>
      <c r="D129" s="25"/>
      <c r="E129" s="27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</row>
    <row r="130" spans="1:18" x14ac:dyDescent="0.15">
      <c r="A130" s="22"/>
      <c r="B130" s="25"/>
      <c r="C130" s="25"/>
      <c r="D130" s="25"/>
      <c r="E130" s="27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</row>
    <row r="131" spans="1:18" x14ac:dyDescent="0.15">
      <c r="A131" s="22"/>
      <c r="B131" s="25"/>
      <c r="C131" s="25"/>
      <c r="D131" s="25"/>
      <c r="E131" s="27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</row>
    <row r="132" spans="1:18" x14ac:dyDescent="0.15">
      <c r="A132" s="22"/>
      <c r="B132" s="25"/>
      <c r="C132" s="25"/>
      <c r="D132" s="25"/>
      <c r="E132" s="27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</row>
    <row r="133" spans="1:18" x14ac:dyDescent="0.15">
      <c r="A133" s="22"/>
      <c r="B133" s="25"/>
      <c r="C133" s="25"/>
      <c r="D133" s="25"/>
      <c r="E133" s="27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</row>
    <row r="134" spans="1:18" x14ac:dyDescent="0.15">
      <c r="A134" s="22"/>
      <c r="B134" s="25"/>
      <c r="C134" s="25"/>
      <c r="D134" s="25"/>
      <c r="E134" s="27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1:18" x14ac:dyDescent="0.15">
      <c r="A135" s="22"/>
      <c r="B135" s="25"/>
      <c r="C135" s="25"/>
      <c r="D135" s="25"/>
      <c r="E135" s="27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1:18" x14ac:dyDescent="0.15">
      <c r="A136" s="22"/>
      <c r="B136" s="25"/>
      <c r="C136" s="25"/>
      <c r="D136" s="25"/>
      <c r="E136" s="27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</row>
    <row r="137" spans="1:18" x14ac:dyDescent="0.15">
      <c r="A137" s="22"/>
      <c r="B137" s="25"/>
      <c r="C137" s="25"/>
      <c r="D137" s="25"/>
      <c r="E137" s="27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1:18" x14ac:dyDescent="0.15">
      <c r="A138" s="22"/>
      <c r="B138" s="25"/>
      <c r="C138" s="25"/>
      <c r="D138" s="25"/>
      <c r="E138" s="27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1:18" x14ac:dyDescent="0.15">
      <c r="A139" s="22"/>
      <c r="B139" s="25"/>
      <c r="C139" s="25"/>
      <c r="D139" s="25"/>
      <c r="E139" s="27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1:18" x14ac:dyDescent="0.15">
      <c r="A140" s="22"/>
      <c r="B140" s="25"/>
      <c r="C140" s="25"/>
      <c r="D140" s="25"/>
      <c r="E140" s="27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</row>
    <row r="141" spans="1:18" x14ac:dyDescent="0.15">
      <c r="A141" s="22"/>
      <c r="B141" s="25"/>
      <c r="C141" s="25"/>
      <c r="D141" s="25"/>
      <c r="E141" s="27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1:18" x14ac:dyDescent="0.15">
      <c r="A142" s="22"/>
      <c r="B142" s="25"/>
      <c r="C142" s="25"/>
      <c r="D142" s="25"/>
      <c r="E142" s="27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</row>
    <row r="143" spans="1:18" x14ac:dyDescent="0.15">
      <c r="A143" s="22"/>
      <c r="B143" s="25"/>
      <c r="C143" s="25"/>
      <c r="D143" s="25"/>
      <c r="E143" s="27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</row>
    <row r="144" spans="1:18" x14ac:dyDescent="0.15">
      <c r="A144" s="22"/>
      <c r="B144" s="25"/>
      <c r="C144" s="25"/>
      <c r="D144" s="25"/>
      <c r="E144" s="27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</row>
    <row r="145" spans="1:18" x14ac:dyDescent="0.15">
      <c r="A145" s="22"/>
      <c r="B145" s="25"/>
      <c r="C145" s="25"/>
      <c r="D145" s="25"/>
      <c r="E145" s="27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</row>
    <row r="146" spans="1:18" x14ac:dyDescent="0.15">
      <c r="A146" s="22"/>
      <c r="B146" s="25"/>
      <c r="C146" s="25"/>
      <c r="D146" s="25"/>
      <c r="E146" s="27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</row>
    <row r="147" spans="1:18" x14ac:dyDescent="0.15">
      <c r="A147" s="22"/>
      <c r="B147" s="25"/>
      <c r="C147" s="25"/>
      <c r="D147" s="25"/>
      <c r="E147" s="27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</row>
    <row r="148" spans="1:18" x14ac:dyDescent="0.15">
      <c r="A148" s="22"/>
      <c r="B148" s="25"/>
      <c r="C148" s="25"/>
      <c r="D148" s="25"/>
      <c r="E148" s="27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</row>
    <row r="149" spans="1:18" x14ac:dyDescent="0.15">
      <c r="A149" s="22"/>
      <c r="B149" s="25"/>
      <c r="C149" s="25"/>
      <c r="D149" s="25"/>
      <c r="E149" s="27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</row>
    <row r="150" spans="1:18" x14ac:dyDescent="0.15">
      <c r="A150" s="22"/>
      <c r="B150" s="25"/>
      <c r="C150" s="25"/>
      <c r="D150" s="25"/>
      <c r="E150" s="27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</row>
    <row r="151" spans="1:18" x14ac:dyDescent="0.15">
      <c r="A151" s="22"/>
      <c r="B151" s="25"/>
      <c r="C151" s="25"/>
      <c r="D151" s="25"/>
      <c r="E151" s="27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</row>
    <row r="152" spans="1:18" x14ac:dyDescent="0.15">
      <c r="A152" s="22"/>
      <c r="B152" s="25"/>
      <c r="C152" s="25"/>
      <c r="D152" s="25"/>
      <c r="E152" s="27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</row>
    <row r="153" spans="1:18" x14ac:dyDescent="0.15">
      <c r="A153" s="22"/>
      <c r="B153" s="25"/>
      <c r="C153" s="25"/>
      <c r="D153" s="25"/>
      <c r="E153" s="27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</row>
    <row r="154" spans="1:18" x14ac:dyDescent="0.15">
      <c r="A154" s="22"/>
      <c r="B154" s="25"/>
      <c r="C154" s="25"/>
      <c r="D154" s="25"/>
      <c r="E154" s="27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</row>
    <row r="155" spans="1:18" x14ac:dyDescent="0.15">
      <c r="A155" s="22"/>
      <c r="B155" s="25"/>
      <c r="C155" s="25"/>
      <c r="D155" s="25"/>
      <c r="E155" s="27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</row>
    <row r="156" spans="1:18" x14ac:dyDescent="0.15">
      <c r="A156" s="22"/>
      <c r="B156" s="25"/>
      <c r="C156" s="25"/>
      <c r="D156" s="25"/>
      <c r="E156" s="27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</row>
    <row r="157" spans="1:18" x14ac:dyDescent="0.15">
      <c r="A157" s="22"/>
      <c r="B157" s="25"/>
      <c r="C157" s="25"/>
      <c r="D157" s="25"/>
      <c r="E157" s="27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</row>
    <row r="158" spans="1:18" x14ac:dyDescent="0.15">
      <c r="A158" s="22"/>
      <c r="B158" s="25"/>
      <c r="C158" s="25"/>
      <c r="D158" s="25"/>
      <c r="E158" s="27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</row>
    <row r="159" spans="1:18" x14ac:dyDescent="0.15">
      <c r="A159" s="22"/>
      <c r="B159" s="25"/>
      <c r="C159" s="25"/>
      <c r="D159" s="25"/>
      <c r="E159" s="27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</row>
    <row r="160" spans="1:18" x14ac:dyDescent="0.15">
      <c r="A160" s="22"/>
      <c r="B160" s="25"/>
      <c r="C160" s="25"/>
      <c r="D160" s="25"/>
      <c r="E160" s="27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</row>
    <row r="161" spans="1:18" x14ac:dyDescent="0.15">
      <c r="A161" s="22"/>
      <c r="B161" s="25"/>
      <c r="C161" s="25"/>
      <c r="D161" s="25"/>
      <c r="E161" s="27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</row>
    <row r="162" spans="1:18" x14ac:dyDescent="0.15">
      <c r="A162" s="22"/>
      <c r="B162" s="25"/>
      <c r="C162" s="25"/>
      <c r="D162" s="25"/>
      <c r="E162" s="27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</row>
    <row r="163" spans="1:18" x14ac:dyDescent="0.15">
      <c r="A163" s="22"/>
      <c r="B163" s="25"/>
      <c r="C163" s="25"/>
      <c r="D163" s="25"/>
      <c r="E163" s="27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</row>
    <row r="164" spans="1:18" x14ac:dyDescent="0.15">
      <c r="A164" s="22"/>
      <c r="B164" s="25"/>
      <c r="C164" s="25"/>
      <c r="D164" s="25"/>
      <c r="E164" s="27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</row>
    <row r="165" spans="1:18" x14ac:dyDescent="0.15">
      <c r="A165" s="22"/>
      <c r="B165" s="25"/>
      <c r="C165" s="25"/>
      <c r="D165" s="25"/>
      <c r="E165" s="27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</row>
    <row r="166" spans="1:18" x14ac:dyDescent="0.15">
      <c r="A166" s="22"/>
      <c r="B166" s="25"/>
      <c r="C166" s="25"/>
      <c r="D166" s="25"/>
      <c r="E166" s="27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</row>
    <row r="167" spans="1:18" x14ac:dyDescent="0.15">
      <c r="A167" s="22"/>
      <c r="B167" s="25"/>
      <c r="C167" s="25"/>
      <c r="D167" s="25"/>
      <c r="E167" s="27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</row>
    <row r="168" spans="1:18" x14ac:dyDescent="0.15">
      <c r="A168" s="22"/>
      <c r="B168" s="25"/>
      <c r="C168" s="25"/>
      <c r="D168" s="25"/>
      <c r="E168" s="27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</row>
    <row r="169" spans="1:18" x14ac:dyDescent="0.15">
      <c r="A169" s="22"/>
      <c r="B169" s="25"/>
      <c r="C169" s="25"/>
      <c r="D169" s="25"/>
      <c r="E169" s="27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</row>
    <row r="170" spans="1:18" x14ac:dyDescent="0.15">
      <c r="A170" s="22"/>
      <c r="B170" s="25"/>
      <c r="C170" s="25"/>
      <c r="D170" s="25"/>
      <c r="E170" s="27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</row>
    <row r="171" spans="1:18" x14ac:dyDescent="0.15">
      <c r="A171" s="22"/>
      <c r="B171" s="25"/>
      <c r="C171" s="25"/>
      <c r="D171" s="25"/>
      <c r="E171" s="27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</row>
    <row r="172" spans="1:18" x14ac:dyDescent="0.15">
      <c r="A172" s="22"/>
      <c r="B172" s="25"/>
      <c r="C172" s="25"/>
      <c r="D172" s="25"/>
      <c r="E172" s="27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1:18" x14ac:dyDescent="0.15">
      <c r="A173" s="22"/>
      <c r="B173" s="25"/>
      <c r="C173" s="25"/>
      <c r="D173" s="25"/>
      <c r="E173" s="27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</row>
    <row r="174" spans="1:18" x14ac:dyDescent="0.15">
      <c r="A174" s="22"/>
      <c r="B174" s="25"/>
      <c r="C174" s="25"/>
      <c r="D174" s="25"/>
      <c r="E174" s="27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</row>
    <row r="175" spans="1:18" x14ac:dyDescent="0.15">
      <c r="A175" s="22"/>
      <c r="B175" s="25"/>
      <c r="C175" s="25"/>
      <c r="D175" s="25"/>
      <c r="E175" s="27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</row>
    <row r="176" spans="1:18" x14ac:dyDescent="0.15">
      <c r="A176" s="22"/>
      <c r="B176" s="25"/>
      <c r="C176" s="25"/>
      <c r="D176" s="25"/>
      <c r="E176" s="27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1:18" x14ac:dyDescent="0.15">
      <c r="A177" s="22"/>
      <c r="B177" s="25"/>
      <c r="C177" s="25"/>
      <c r="D177" s="25"/>
      <c r="E177" s="27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</row>
    <row r="178" spans="1:18" x14ac:dyDescent="0.15">
      <c r="A178" s="22"/>
      <c r="B178" s="25"/>
      <c r="C178" s="25"/>
      <c r="D178" s="25"/>
      <c r="E178" s="27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</row>
    <row r="179" spans="1:18" x14ac:dyDescent="0.15">
      <c r="A179" s="22"/>
      <c r="B179" s="25"/>
      <c r="C179" s="25"/>
      <c r="D179" s="25"/>
      <c r="E179" s="27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</row>
  </sheetData>
  <mergeCells count="2">
    <mergeCell ref="A2:A4"/>
    <mergeCell ref="A5:A15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已产生费用</vt:lpstr>
      <vt:lpstr>物料清单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Microsoft Office 用户</cp:lastModifiedBy>
  <dcterms:created xsi:type="dcterms:W3CDTF">2022-02-16T22:10:00Z</dcterms:created>
  <dcterms:modified xsi:type="dcterms:W3CDTF">2022-03-30T08:51:12Z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2052-3.9.4.6407</vt:lpwstr>
  </property>
</Properties>
</file>