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350"/>
  </bookViews>
  <sheets>
    <sheet name="报价单" sheetId="8" r:id="rId1"/>
  </sheets>
  <calcPr calcId="152511"/>
</workbook>
</file>

<file path=xl/calcChain.xml><?xml version="1.0" encoding="utf-8"?>
<calcChain xmlns="http://schemas.openxmlformats.org/spreadsheetml/2006/main">
  <c r="H81" i="8" l="1"/>
  <c r="H30" i="8"/>
  <c r="H22" i="8"/>
  <c r="H15" i="8"/>
  <c r="H78" i="8" l="1"/>
  <c r="H74" i="8"/>
  <c r="H73" i="8"/>
  <c r="H72" i="8"/>
  <c r="H63" i="8"/>
  <c r="H62" i="8"/>
  <c r="H50" i="8"/>
  <c r="H49" i="8"/>
  <c r="H25" i="8"/>
  <c r="H75" i="8" l="1"/>
  <c r="H64" i="8"/>
  <c r="H10" i="8"/>
  <c r="H58" i="8"/>
  <c r="H11" i="8"/>
  <c r="H33" i="8" l="1"/>
  <c r="H46" i="8" s="1"/>
  <c r="H65" i="8" s="1"/>
  <c r="H27" i="8"/>
  <c r="H26" i="8"/>
  <c r="D68" i="8" l="1"/>
  <c r="H68" i="8" s="1"/>
  <c r="H79" i="8"/>
  <c r="H18" i="8" l="1"/>
  <c r="H17" i="8"/>
  <c r="H16" i="8"/>
  <c r="H55" i="8" l="1"/>
  <c r="H34" i="8"/>
  <c r="H28" i="8" l="1"/>
  <c r="H29" i="8"/>
  <c r="H53" i="8"/>
  <c r="H54" i="8"/>
  <c r="H56" i="8"/>
  <c r="H57" i="8"/>
  <c r="H14" i="8" l="1"/>
  <c r="H12" i="8"/>
  <c r="H13" i="8"/>
  <c r="H51" i="8"/>
  <c r="H52" i="8"/>
  <c r="H35" i="8"/>
  <c r="H36" i="8"/>
  <c r="H37" i="8"/>
  <c r="H38" i="8"/>
  <c r="H39" i="8"/>
  <c r="H40" i="8"/>
  <c r="H41" i="8"/>
  <c r="H42" i="8"/>
  <c r="H43" i="8"/>
  <c r="H44" i="8"/>
  <c r="H45" i="8"/>
  <c r="H80" i="8"/>
  <c r="H59" i="8" l="1"/>
  <c r="H69" i="8" l="1"/>
  <c r="D84" i="8" l="1"/>
  <c r="H84" i="8" s="1"/>
  <c r="H85" i="8" s="1"/>
</calcChain>
</file>

<file path=xl/sharedStrings.xml><?xml version="1.0" encoding="utf-8"?>
<sst xmlns="http://schemas.openxmlformats.org/spreadsheetml/2006/main" count="289" uniqueCount="187">
  <si>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</si>
  <si>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</si>
  <si>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</si>
  <si>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</si>
  <si>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</si>
  <si>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</si>
  <si>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</si>
  <si>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</si>
  <si>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</si>
  <si>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</si>
  <si>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</si>
  <si>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外出用餐用车</t>
    <phoneticPr fontId="2" type="noConversion"/>
  </si>
  <si>
    <t>Buick GL8商务车</t>
    <phoneticPr fontId="2" type="noConversion"/>
  </si>
  <si>
    <t>33座空调车（金龙,大宇，现代）</t>
    <phoneticPr fontId="2" type="noConversion"/>
  </si>
  <si>
    <t>45座空调车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</si>
  <si>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</si>
  <si>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</si>
  <si>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</si>
  <si>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</si>
  <si>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</si>
  <si>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</si>
  <si>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</si>
  <si>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</si>
  <si>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</si>
  <si>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</si>
  <si>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</si>
  <si>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</si>
  <si>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</si>
  <si>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</si>
  <si>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</si>
  <si>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</si>
  <si>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</si>
  <si>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</si>
  <si>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</si>
  <si>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</si>
  <si>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</si>
  <si>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</si>
  <si>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</si>
  <si>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</si>
  <si>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</si>
  <si>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</si>
  <si>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</si>
  <si>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</si>
  <si>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</si>
  <si>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</si>
  <si>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</si>
  <si>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</si>
  <si>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</si>
  <si>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</si>
  <si>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</si>
  <si>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</si>
  <si>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</si>
  <si>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</si>
  <si>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</si>
  <si>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</si>
  <si>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天数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</si>
  <si>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</si>
  <si>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</si>
  <si>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</si>
  <si>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</si>
  <si>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</si>
  <si>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</si>
  <si>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</si>
  <si>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</si>
  <si>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</si>
  <si>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</si>
  <si>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</si>
  <si>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请注明会议室名称、面积及层高</t>
  </si>
  <si>
    <t xml:space="preserve">险种：      保险额度：   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</si>
  <si>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</si>
  <si>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</si>
  <si>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</si>
  <si>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</si>
  <si>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</si>
  <si>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</si>
  <si>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</si>
  <si>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</si>
  <si>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</si>
  <si>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</si>
  <si>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</si>
  <si>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</si>
  <si>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</si>
  <si>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__地方-__地方</t>
  </si>
  <si>
    <t>自助/桌餐，__月__日</t>
  </si>
  <si>
    <t>要求两年内的新车
并注明车的品牌</t>
  </si>
  <si>
    <t>22座空调车（考斯特/其他品牌）</t>
  </si>
  <si>
    <t>33座空调车（金龙/大宇/现代）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</si>
  <si>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</si>
  <si>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</si>
  <si>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</si>
  <si>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</si>
  <si>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</si>
  <si>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</si>
  <si>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</si>
  <si>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</si>
  <si>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</si>
  <si>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人/天</t>
  </si>
  <si>
    <t>会议室2</t>
  </si>
  <si>
    <t>会议室2包价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</si>
  <si>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</si>
  <si>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</si>
  <si>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</si>
  <si>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</si>
  <si>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</si>
  <si>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</si>
  <si>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</si>
  <si>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</si>
  <si>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</si>
  <si>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</si>
  <si>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</si>
  <si>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</si>
  <si>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</si>
  <si>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</si>
  <si>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</si>
  <si>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</si>
  <si>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</si>
  <si>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</si>
  <si>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</si>
  <si>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</si>
  <si>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</si>
  <si>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</si>
  <si>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</si>
  <si>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</si>
  <si>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</si>
  <si>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</si>
  <si>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</si>
  <si>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</si>
  <si>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</si>
  <si>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</si>
  <si>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</si>
  <si>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</si>
  <si>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</si>
  <si>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</si>
  <si>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</si>
  <si>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</si>
  <si>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</si>
  <si>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视频切换、反看板、计时器、音频设备等</t>
  </si>
  <si>
    <t>台/天</t>
  </si>
  <si>
    <t>自助/桌餐，</t>
    <phoneticPr fontId="23" type="noConversion"/>
  </si>
  <si>
    <t>A-2</t>
    <phoneticPr fontId="23" type="noConversion"/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</si>
  <si>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</si>
  <si>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</si>
  <si>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</si>
  <si>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</si>
  <si>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</si>
  <si>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</si>
  <si>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</si>
  <si>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</si>
  <si>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包车</t>
    <phoneticPr fontId="23" type="noConversion"/>
  </si>
  <si>
    <t>45座空调车(境外）</t>
    <phoneticPr fontId="2" type="noConversion"/>
  </si>
  <si>
    <t>国内会议</t>
  </si>
  <si>
    <t>酒店：</t>
    <phoneticPr fontId="2" type="noConversion"/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</si>
  <si>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</si>
  <si>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</si>
  <si>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</si>
  <si>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</si>
  <si>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</si>
  <si>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房费</t>
    <phoneticPr fontId="23" type="noConversion"/>
  </si>
  <si>
    <t>晚</t>
    <phoneticPr fontId="2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</si>
  <si>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</si>
  <si>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</si>
  <si>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</si>
  <si>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>机场及市内接送机用车</t>
    <phoneticPr fontId="23" type="noConversion"/>
  </si>
  <si>
    <t xml:space="preserve"> </t>
    <phoneticPr fontId="23" type="noConversion"/>
  </si>
  <si>
    <t>预估金额，以实际发生费用结算</t>
    <phoneticPr fontId="23" type="noConversion"/>
  </si>
  <si>
    <t>晚餐</t>
    <phoneticPr fontId="23" type="noConversion"/>
  </si>
  <si>
    <t>请标明险种</t>
    <phoneticPr fontId="23" type="noConversion"/>
  </si>
  <si>
    <t>数量</t>
  </si>
  <si>
    <t>北京国际会议中心</t>
    <phoneticPr fontId="23" type="noConversion"/>
  </si>
  <si>
    <t>普通大床房（7  月6-7日  2晚）</t>
    <phoneticPr fontId="23" type="noConversion"/>
  </si>
  <si>
    <t>晚餐</t>
    <phoneticPr fontId="23" type="noConversion"/>
  </si>
  <si>
    <t>桌餐，7月6日</t>
    <phoneticPr fontId="23" type="noConversion"/>
  </si>
  <si>
    <t>桌餐，7月7日</t>
  </si>
  <si>
    <t>苏州-北京</t>
    <phoneticPr fontId="23" type="noConversion"/>
  </si>
  <si>
    <t>北京-苏州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</si>
  <si>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</si>
  <si>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</si>
  <si>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2018.7.4</t>
    <phoneticPr fontId="23" type="noConversion"/>
  </si>
  <si>
    <t>汇园酒店公寓</t>
    <phoneticPr fontId="23" type="noConversion"/>
  </si>
  <si>
    <t>预估金额，以实际发生费用结算</t>
    <phoneticPr fontId="23" type="noConversion"/>
  </si>
  <si>
    <t>属地交通</t>
    <phoneticPr fontId="23" type="noConversion"/>
  </si>
  <si>
    <t>服务费 10%</t>
    <phoneticPr fontId="2" type="noConversion"/>
  </si>
  <si>
    <t>团/次</t>
    <phoneticPr fontId="2" type="noConversion"/>
  </si>
  <si>
    <t>税金 6%</t>
    <phoneticPr fontId="23" type="noConversion"/>
  </si>
  <si>
    <r>
      <t>4</t>
    </r>
    <r>
      <rPr>
        <sz val="9"/>
        <rFont val="宋体"/>
        <family val="3"/>
        <charset val="134"/>
      </rPr>
      <t>座帕萨特（国内）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北京市内接送</t>
    </r>
    <phoneticPr fontId="23" type="noConversion"/>
  </si>
  <si>
    <t>2018临床药物治疗北京论坛</t>
    <phoneticPr fontId="23" type="noConversion"/>
  </si>
  <si>
    <t>2018年7月6-8日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</si>
</sst>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0" fillId="9" borderId="0" xfId="0" applyFill="1">
      <alignment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1" fillId="9" borderId="0" xfId="2" applyFont="1" applyFill="1" applyBorder="1" applyAlignment="1">
      <alignment horizontal="center" vertical="center"/>
    </xf>
    <xf numFmtId="0" fontId="15" fillId="9" borderId="0" xfId="2" applyFont="1" applyFill="1" applyBorder="1" applyAlignment="1">
      <alignment vertical="center" wrapText="1"/>
    </xf>
    <xf numFmtId="0" fontId="15" fillId="9" borderId="0" xfId="2" applyFont="1" applyFill="1" applyBorder="1" applyAlignment="1">
      <alignment horizontal="left" vertical="center"/>
    </xf>
    <xf numFmtId="0" fontId="16" fillId="9" borderId="0" xfId="2" applyFont="1" applyFill="1" applyBorder="1" applyAlignment="1">
      <alignment horizontal="center" vertical="center"/>
    </xf>
    <xf numFmtId="0" fontId="15" fillId="9" borderId="0" xfId="2" applyFont="1" applyFill="1" applyBorder="1" applyAlignment="1">
      <alignment horizontal="center" vertical="center"/>
    </xf>
    <xf numFmtId="40" fontId="16" fillId="9" borderId="0" xfId="2" applyNumberFormat="1" applyFont="1" applyFill="1" applyBorder="1" applyAlignment="1">
      <alignment horizontal="right" vertical="center"/>
    </xf>
    <xf numFmtId="4" fontId="11" fillId="9" borderId="0" xfId="2" applyNumberFormat="1" applyFont="1" applyFill="1" applyBorder="1">
      <alignment vertical="center"/>
    </xf>
    <xf numFmtId="0" fontId="0" fillId="9" borderId="0" xfId="0" applyFill="1" applyBorder="1">
      <alignment vertical="center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/>
    </xf>
    <xf numFmtId="0" fontId="2" fillId="4" borderId="0" xfId="2" applyFont="1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4" fontId="11" fillId="4" borderId="0" xfId="2" applyNumberFormat="1" applyFont="1" applyFill="1" applyBorder="1">
      <alignment vertical="center"/>
    </xf>
    <xf numFmtId="0" fontId="32" fillId="4" borderId="0" xfId="0" applyFont="1" applyFill="1" applyBorder="1">
      <alignment vertical="center"/>
    </xf>
    <xf numFmtId="0" fontId="32" fillId="0" borderId="0" xfId="0" applyFont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5" fillId="7" borderId="0" xfId="2" applyNumberFormat="1" applyFont="1" applyFill="1" applyBorder="1" applyAlignment="1">
      <alignment horizontal="right" vertical="center"/>
    </xf>
    <xf numFmtId="176" fontId="26" fillId="7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vertical="center" wrapText="1"/>
    </xf>
    <xf numFmtId="0" fontId="16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31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>
      <selection activeCell="B4" sqref="B4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23.875" bestFit="1" customWidth="1"/>
  </cols>
  <sheetData>
    <row r="1" spans="1:9" ht="42" customHeight="1">
      <c r="A1" s="89" t="s">
        <v>152</v>
      </c>
      <c r="B1" s="90"/>
      <c r="C1" s="90"/>
      <c r="D1" s="90"/>
      <c r="E1" s="90"/>
      <c r="F1" s="90"/>
      <c r="G1" s="90"/>
      <c r="H1" s="90"/>
      <c r="I1" s="90"/>
    </row>
    <row r="2" spans="1:9" ht="20.25" customHeight="1" thickBot="1">
      <c r="A2" s="1" t="s">
        <v>0</v>
      </c>
      <c r="B2" s="3" t="s">
        <v>185</v>
      </c>
      <c r="C2" s="7" t="s">
        <v>102</v>
      </c>
      <c r="D2" s="94" t="s">
        <v>168</v>
      </c>
      <c r="E2" s="94"/>
      <c r="F2" s="1" t="s">
        <v>78</v>
      </c>
      <c r="G2" s="2" t="s">
        <v>132</v>
      </c>
      <c r="H2" s="96" t="s">
        <v>175</v>
      </c>
      <c r="I2" s="96"/>
    </row>
    <row r="3" spans="1:9" ht="20.25" customHeight="1" thickBot="1">
      <c r="A3" s="2" t="s">
        <v>76</v>
      </c>
      <c r="B3" s="4" t="s">
        <v>150</v>
      </c>
      <c r="C3" s="2" t="s">
        <v>103</v>
      </c>
      <c r="D3" s="95">
        <v>10</v>
      </c>
      <c r="E3" s="95"/>
      <c r="F3" s="1" t="s">
        <v>77</v>
      </c>
      <c r="G3" s="2" t="s">
        <v>133</v>
      </c>
      <c r="H3" s="97" t="s">
        <v>176</v>
      </c>
      <c r="I3" s="97"/>
    </row>
    <row r="4" spans="1:9" ht="20.25" customHeight="1" thickBot="1">
      <c r="A4" s="2" t="s">
        <v>65</v>
      </c>
      <c r="B4" s="5" t="s">
        <v>186</v>
      </c>
      <c r="C4" s="1"/>
      <c r="F4" s="1" t="s">
        <v>79</v>
      </c>
      <c r="G4" s="2" t="s">
        <v>160</v>
      </c>
      <c r="H4" s="98" t="s">
        <v>177</v>
      </c>
      <c r="I4" s="97"/>
    </row>
    <row r="5" spans="1:9" ht="7.5" customHeight="1">
      <c r="A5" s="87"/>
      <c r="B5" s="88"/>
      <c r="C5" s="88"/>
      <c r="D5" s="88"/>
      <c r="E5" s="88"/>
      <c r="F5" s="88"/>
      <c r="G5" s="88"/>
      <c r="H5" s="88"/>
      <c r="I5" s="88"/>
    </row>
    <row r="6" spans="1:9" ht="51" customHeight="1">
      <c r="A6" s="13" t="s">
        <v>66</v>
      </c>
      <c r="B6" s="93" t="s">
        <v>75</v>
      </c>
      <c r="C6" s="93"/>
      <c r="D6" s="93"/>
      <c r="E6" s="93"/>
      <c r="F6" s="93"/>
      <c r="G6" s="93"/>
      <c r="H6" s="93"/>
      <c r="I6" s="93"/>
    </row>
    <row r="7" spans="1:9" ht="20.25" customHeight="1">
      <c r="A7" s="91" t="s">
        <v>106</v>
      </c>
      <c r="B7" s="92"/>
      <c r="C7" s="92"/>
      <c r="D7" s="92"/>
      <c r="E7" s="92"/>
      <c r="F7" s="92"/>
      <c r="G7" s="91" t="s">
        <v>107</v>
      </c>
      <c r="H7" s="92"/>
      <c r="I7" s="92"/>
    </row>
    <row r="8" spans="1:9" ht="20.25" customHeight="1">
      <c r="A8" s="14" t="s">
        <v>18</v>
      </c>
      <c r="B8" s="14" t="s">
        <v>2</v>
      </c>
      <c r="C8" s="14" t="s">
        <v>104</v>
      </c>
      <c r="D8" s="14" t="s">
        <v>3</v>
      </c>
      <c r="E8" s="14" t="s">
        <v>19</v>
      </c>
      <c r="F8" s="14" t="s">
        <v>20</v>
      </c>
      <c r="G8" s="14" t="s">
        <v>21</v>
      </c>
      <c r="H8" s="14" t="s">
        <v>105</v>
      </c>
      <c r="I8" s="14" t="s">
        <v>22</v>
      </c>
    </row>
    <row r="9" spans="1:9" ht="20.25" customHeight="1">
      <c r="A9" s="15" t="s">
        <v>80</v>
      </c>
      <c r="B9" s="77" t="s">
        <v>151</v>
      </c>
      <c r="C9" s="77"/>
      <c r="D9" s="77"/>
      <c r="E9" s="77"/>
      <c r="F9" s="77"/>
      <c r="G9" s="77"/>
      <c r="H9" s="77"/>
      <c r="I9" s="16"/>
    </row>
    <row r="10" spans="1:9" ht="20.25" customHeight="1">
      <c r="A10" s="78" t="s">
        <v>108</v>
      </c>
      <c r="B10" s="72" t="s">
        <v>178</v>
      </c>
      <c r="C10" s="17" t="s">
        <v>169</v>
      </c>
      <c r="D10" s="18">
        <v>1</v>
      </c>
      <c r="E10" s="18">
        <v>2</v>
      </c>
      <c r="F10" s="19" t="s">
        <v>23</v>
      </c>
      <c r="G10" s="20">
        <v>660</v>
      </c>
      <c r="H10" s="21">
        <f>D10*E10*G10</f>
        <v>1320</v>
      </c>
      <c r="I10" s="22" t="s">
        <v>24</v>
      </c>
    </row>
    <row r="11" spans="1:9" ht="20.25" hidden="1" customHeight="1">
      <c r="A11" s="78"/>
      <c r="B11" s="72"/>
      <c r="C11" s="17" t="s">
        <v>58</v>
      </c>
      <c r="D11" s="18"/>
      <c r="E11" s="18"/>
      <c r="F11" s="19" t="s">
        <v>23</v>
      </c>
      <c r="G11" s="20"/>
      <c r="H11" s="21">
        <f t="shared" ref="H11" si="0">D11*E11*G11</f>
        <v>0</v>
      </c>
      <c r="I11" s="22"/>
    </row>
    <row r="12" spans="1:9" ht="20.25" hidden="1" customHeight="1">
      <c r="A12" s="78"/>
      <c r="B12" s="72"/>
      <c r="C12" s="17" t="s">
        <v>57</v>
      </c>
      <c r="D12" s="18"/>
      <c r="E12" s="18"/>
      <c r="F12" s="19" t="s">
        <v>23</v>
      </c>
      <c r="G12" s="20"/>
      <c r="H12" s="21">
        <f t="shared" ref="H12:H13" si="1">D12*E12*G12</f>
        <v>0</v>
      </c>
      <c r="I12" s="22" t="s">
        <v>24</v>
      </c>
    </row>
    <row r="13" spans="1:9" ht="20.25" hidden="1" customHeight="1">
      <c r="A13" s="78"/>
      <c r="B13" s="72"/>
      <c r="C13" s="17" t="s">
        <v>58</v>
      </c>
      <c r="D13" s="18"/>
      <c r="E13" s="18"/>
      <c r="F13" s="19" t="s">
        <v>23</v>
      </c>
      <c r="G13" s="20"/>
      <c r="H13" s="21">
        <f t="shared" si="1"/>
        <v>0</v>
      </c>
      <c r="I13" s="22" t="s">
        <v>25</v>
      </c>
    </row>
    <row r="14" spans="1:9" ht="20.25" hidden="1" customHeight="1">
      <c r="A14" s="78"/>
      <c r="B14" s="72"/>
      <c r="C14" s="17" t="s">
        <v>59</v>
      </c>
      <c r="D14" s="18"/>
      <c r="E14" s="18"/>
      <c r="F14" s="19" t="s">
        <v>23</v>
      </c>
      <c r="G14" s="20"/>
      <c r="H14" s="21">
        <f>D14*E14*G14</f>
        <v>0</v>
      </c>
      <c r="I14" s="22" t="s">
        <v>24</v>
      </c>
    </row>
    <row r="15" spans="1:9" s="8" customFormat="1" ht="20.25" hidden="1" customHeight="1">
      <c r="A15" s="23" t="s">
        <v>139</v>
      </c>
      <c r="B15" s="24"/>
      <c r="C15" s="25" t="s">
        <v>57</v>
      </c>
      <c r="D15" s="26"/>
      <c r="E15" s="26"/>
      <c r="F15" s="27" t="s">
        <v>23</v>
      </c>
      <c r="G15" s="28"/>
      <c r="H15" s="29">
        <f>D15*E15*G15</f>
        <v>0</v>
      </c>
      <c r="I15" s="30"/>
    </row>
    <row r="16" spans="1:9" ht="27" hidden="1" customHeight="1">
      <c r="A16" s="78" t="s">
        <v>109</v>
      </c>
      <c r="B16" s="31" t="s">
        <v>97</v>
      </c>
      <c r="C16" s="32"/>
      <c r="D16" s="18"/>
      <c r="E16" s="18"/>
      <c r="F16" s="19" t="s">
        <v>26</v>
      </c>
      <c r="G16" s="33"/>
      <c r="H16" s="21">
        <f t="shared" ref="H16:H18" si="2">D16*E16*G16</f>
        <v>0</v>
      </c>
      <c r="I16" s="33" t="s">
        <v>67</v>
      </c>
    </row>
    <row r="17" spans="1:11" ht="20.25" hidden="1" customHeight="1">
      <c r="A17" s="78"/>
      <c r="B17" s="31" t="s">
        <v>87</v>
      </c>
      <c r="C17" s="17" t="s">
        <v>92</v>
      </c>
      <c r="D17" s="18"/>
      <c r="E17" s="18"/>
      <c r="F17" s="19" t="s">
        <v>88</v>
      </c>
      <c r="G17" s="20"/>
      <c r="H17" s="21">
        <f t="shared" si="2"/>
        <v>0</v>
      </c>
      <c r="I17" s="33"/>
    </row>
    <row r="18" spans="1:11" ht="20.25" hidden="1" customHeight="1">
      <c r="A18" s="78"/>
      <c r="B18" s="31" t="s">
        <v>89</v>
      </c>
      <c r="C18" s="17" t="s">
        <v>90</v>
      </c>
      <c r="D18" s="18"/>
      <c r="E18" s="18"/>
      <c r="F18" s="19" t="s">
        <v>91</v>
      </c>
      <c r="G18" s="20"/>
      <c r="H18" s="21">
        <f t="shared" si="2"/>
        <v>0</v>
      </c>
      <c r="I18" s="33"/>
    </row>
    <row r="19" spans="1:11" ht="20.25" hidden="1" customHeight="1">
      <c r="A19" s="78"/>
      <c r="B19" s="31" t="s">
        <v>93</v>
      </c>
      <c r="C19" s="17" t="s">
        <v>94</v>
      </c>
      <c r="D19" s="18"/>
      <c r="E19" s="18"/>
      <c r="F19" s="19" t="s">
        <v>95</v>
      </c>
      <c r="G19" s="20"/>
      <c r="H19" s="21"/>
      <c r="I19" s="33"/>
    </row>
    <row r="20" spans="1:11" ht="20.25" hidden="1" customHeight="1">
      <c r="A20" s="78"/>
      <c r="B20" s="34" t="s">
        <v>134</v>
      </c>
      <c r="C20" s="17" t="s">
        <v>136</v>
      </c>
      <c r="D20" s="18"/>
      <c r="E20" s="18"/>
      <c r="F20" s="19" t="s">
        <v>137</v>
      </c>
      <c r="G20" s="20"/>
      <c r="H20" s="21"/>
      <c r="I20" s="33"/>
    </row>
    <row r="21" spans="1:11" ht="20.25" hidden="1" customHeight="1">
      <c r="A21" s="78"/>
      <c r="B21" s="31" t="s">
        <v>98</v>
      </c>
      <c r="C21" s="17"/>
      <c r="D21" s="18"/>
      <c r="E21" s="18"/>
      <c r="F21" s="19" t="s">
        <v>96</v>
      </c>
      <c r="G21" s="20"/>
      <c r="H21" s="21"/>
      <c r="I21" s="33"/>
    </row>
    <row r="22" spans="1:11" ht="20.25" customHeight="1">
      <c r="A22" s="75" t="s">
        <v>99</v>
      </c>
      <c r="B22" s="75"/>
      <c r="C22" s="75"/>
      <c r="D22" s="75"/>
      <c r="E22" s="75"/>
      <c r="F22" s="75"/>
      <c r="G22" s="75"/>
      <c r="H22" s="35">
        <f>SUM(H10:H21)</f>
        <v>1320</v>
      </c>
      <c r="I22" s="22"/>
    </row>
    <row r="23" spans="1:11" ht="20.25" customHeight="1">
      <c r="A23" s="36" t="s">
        <v>18</v>
      </c>
      <c r="B23" s="36" t="s">
        <v>2</v>
      </c>
      <c r="C23" s="36" t="s">
        <v>104</v>
      </c>
      <c r="D23" s="37" t="s">
        <v>28</v>
      </c>
      <c r="E23" s="37" t="s">
        <v>49</v>
      </c>
      <c r="F23" s="36" t="s">
        <v>5</v>
      </c>
      <c r="G23" s="36" t="s">
        <v>6</v>
      </c>
      <c r="H23" s="36" t="s">
        <v>7</v>
      </c>
      <c r="I23" s="36" t="s">
        <v>8</v>
      </c>
    </row>
    <row r="24" spans="1:11" ht="20.25" customHeight="1">
      <c r="A24" s="15" t="s">
        <v>81</v>
      </c>
      <c r="B24" s="77" t="s">
        <v>30</v>
      </c>
      <c r="C24" s="77"/>
      <c r="D24" s="77"/>
      <c r="E24" s="77"/>
      <c r="F24" s="77"/>
      <c r="G24" s="77"/>
      <c r="H24" s="77"/>
      <c r="I24" s="16"/>
    </row>
    <row r="25" spans="1:11" s="10" customFormat="1" ht="13.5">
      <c r="A25" s="38" t="s">
        <v>141</v>
      </c>
      <c r="B25" s="39" t="s">
        <v>170</v>
      </c>
      <c r="C25" s="73" t="s">
        <v>171</v>
      </c>
      <c r="D25" s="18">
        <v>3</v>
      </c>
      <c r="E25" s="18">
        <v>1</v>
      </c>
      <c r="F25" s="40" t="s">
        <v>29</v>
      </c>
      <c r="G25" s="20">
        <v>300</v>
      </c>
      <c r="H25" s="21">
        <f>D25*E25*G25</f>
        <v>900</v>
      </c>
      <c r="I25" s="41"/>
    </row>
    <row r="26" spans="1:11" ht="13.5">
      <c r="A26" s="42" t="s">
        <v>140</v>
      </c>
      <c r="B26" s="39" t="s">
        <v>165</v>
      </c>
      <c r="C26" s="73" t="s">
        <v>172</v>
      </c>
      <c r="D26" s="18">
        <v>6</v>
      </c>
      <c r="E26" s="18">
        <v>1</v>
      </c>
      <c r="F26" s="44" t="s">
        <v>29</v>
      </c>
      <c r="G26" s="20">
        <v>300</v>
      </c>
      <c r="H26" s="21">
        <f>D26*E26*G26</f>
        <v>1800</v>
      </c>
      <c r="I26" s="11"/>
      <c r="J26" s="11"/>
      <c r="K26" t="s">
        <v>161</v>
      </c>
    </row>
    <row r="27" spans="1:11" ht="20.25" hidden="1" customHeight="1">
      <c r="A27" s="42" t="s">
        <v>110</v>
      </c>
      <c r="B27" s="46" t="s">
        <v>41</v>
      </c>
      <c r="C27" s="39" t="s">
        <v>138</v>
      </c>
      <c r="D27" s="43">
        <v>0</v>
      </c>
      <c r="E27" s="43">
        <v>0</v>
      </c>
      <c r="F27" s="44" t="s">
        <v>42</v>
      </c>
      <c r="G27" s="45">
        <v>0</v>
      </c>
      <c r="H27" s="21">
        <f>D27*E27*G27</f>
        <v>0</v>
      </c>
      <c r="I27" s="16"/>
    </row>
    <row r="28" spans="1:11" ht="20.25" hidden="1" customHeight="1">
      <c r="A28" s="42" t="s">
        <v>111</v>
      </c>
      <c r="B28" s="46" t="s">
        <v>40</v>
      </c>
      <c r="C28" s="39" t="s">
        <v>83</v>
      </c>
      <c r="D28" s="43"/>
      <c r="E28" s="43"/>
      <c r="F28" s="44" t="s">
        <v>42</v>
      </c>
      <c r="G28" s="47"/>
      <c r="H28" s="21">
        <f t="shared" ref="H28:H29" si="3">D28*G28</f>
        <v>0</v>
      </c>
      <c r="I28" s="16"/>
    </row>
    <row r="29" spans="1:11" ht="20.25" hidden="1" customHeight="1">
      <c r="A29" s="42" t="s">
        <v>112</v>
      </c>
      <c r="B29" s="46" t="s">
        <v>41</v>
      </c>
      <c r="C29" s="39" t="s">
        <v>83</v>
      </c>
      <c r="D29" s="43"/>
      <c r="E29" s="43"/>
      <c r="F29" s="44" t="s">
        <v>42</v>
      </c>
      <c r="G29" s="45"/>
      <c r="H29" s="21">
        <f t="shared" si="3"/>
        <v>0</v>
      </c>
      <c r="I29" s="16"/>
    </row>
    <row r="30" spans="1:11" ht="20.25" customHeight="1">
      <c r="A30" s="75" t="s">
        <v>99</v>
      </c>
      <c r="B30" s="75"/>
      <c r="C30" s="75"/>
      <c r="D30" s="75"/>
      <c r="E30" s="75"/>
      <c r="F30" s="75"/>
      <c r="G30" s="75"/>
      <c r="H30" s="48">
        <f>SUM(H25:H29)</f>
        <v>2700</v>
      </c>
      <c r="I30" s="16"/>
    </row>
    <row r="31" spans="1:11" ht="20.25" customHeight="1">
      <c r="A31" s="36" t="s">
        <v>1</v>
      </c>
      <c r="B31" s="36" t="s">
        <v>2</v>
      </c>
      <c r="C31" s="36" t="s">
        <v>104</v>
      </c>
      <c r="D31" s="37" t="s">
        <v>3</v>
      </c>
      <c r="E31" s="37" t="s">
        <v>4</v>
      </c>
      <c r="F31" s="36" t="s">
        <v>5</v>
      </c>
      <c r="G31" s="36" t="s">
        <v>6</v>
      </c>
      <c r="H31" s="36" t="s">
        <v>7</v>
      </c>
      <c r="I31" s="36" t="s">
        <v>8</v>
      </c>
    </row>
    <row r="32" spans="1:11" ht="20.25" customHeight="1">
      <c r="A32" s="15" t="s">
        <v>46</v>
      </c>
      <c r="B32" s="77" t="s">
        <v>9</v>
      </c>
      <c r="C32" s="77"/>
      <c r="D32" s="77"/>
      <c r="E32" s="77"/>
      <c r="F32" s="77"/>
      <c r="G32" s="77"/>
      <c r="H32" s="77"/>
      <c r="I32" s="16"/>
    </row>
    <row r="33" spans="1:11" s="10" customFormat="1" ht="20.25" customHeight="1">
      <c r="A33" s="78" t="s">
        <v>113</v>
      </c>
      <c r="B33" s="39" t="s">
        <v>162</v>
      </c>
      <c r="C33" s="66" t="s">
        <v>184</v>
      </c>
      <c r="D33" s="52">
        <v>12</v>
      </c>
      <c r="E33" s="52">
        <v>2</v>
      </c>
      <c r="F33" s="40" t="s">
        <v>10</v>
      </c>
      <c r="G33" s="47">
        <v>280</v>
      </c>
      <c r="H33" s="49">
        <f>D33*E33*G33</f>
        <v>6720</v>
      </c>
      <c r="I33" s="50"/>
      <c r="J33" s="12"/>
      <c r="K33" s="9" t="s">
        <v>161</v>
      </c>
    </row>
    <row r="34" spans="1:11" ht="20.25" customHeight="1">
      <c r="A34" s="78"/>
      <c r="B34" s="39"/>
      <c r="C34" s="39" t="s">
        <v>180</v>
      </c>
      <c r="D34" s="52">
        <v>2</v>
      </c>
      <c r="E34" s="52">
        <v>2</v>
      </c>
      <c r="F34" s="44" t="s">
        <v>10</v>
      </c>
      <c r="G34" s="47">
        <v>300</v>
      </c>
      <c r="H34" s="21">
        <f>D34*E34*G34</f>
        <v>1200</v>
      </c>
      <c r="I34" s="51"/>
      <c r="J34" s="11"/>
    </row>
    <row r="35" spans="1:11" ht="20.25" hidden="1" customHeight="1">
      <c r="A35" s="78" t="s">
        <v>114</v>
      </c>
      <c r="B35" s="79" t="s">
        <v>11</v>
      </c>
      <c r="C35" s="16" t="s">
        <v>12</v>
      </c>
      <c r="D35" s="52"/>
      <c r="E35" s="52"/>
      <c r="F35" s="44" t="s">
        <v>10</v>
      </c>
      <c r="G35" s="47"/>
      <c r="H35" s="21">
        <f t="shared" ref="H35:H45" si="4">D35*E35*G35</f>
        <v>0</v>
      </c>
      <c r="I35" s="85" t="s">
        <v>84</v>
      </c>
    </row>
    <row r="36" spans="1:11" ht="20.25" hidden="1" customHeight="1">
      <c r="A36" s="78"/>
      <c r="B36" s="79"/>
      <c r="C36" s="16" t="s">
        <v>85</v>
      </c>
      <c r="D36" s="52"/>
      <c r="E36" s="52"/>
      <c r="F36" s="44" t="s">
        <v>10</v>
      </c>
      <c r="G36" s="47"/>
      <c r="H36" s="21">
        <f t="shared" si="4"/>
        <v>0</v>
      </c>
      <c r="I36" s="86"/>
    </row>
    <row r="37" spans="1:11" ht="20.25" hidden="1" customHeight="1">
      <c r="A37" s="78"/>
      <c r="B37" s="79"/>
      <c r="C37" s="16" t="s">
        <v>86</v>
      </c>
      <c r="D37" s="52"/>
      <c r="E37" s="52"/>
      <c r="F37" s="44" t="s">
        <v>10</v>
      </c>
      <c r="G37" s="47"/>
      <c r="H37" s="21">
        <f t="shared" si="4"/>
        <v>0</v>
      </c>
      <c r="I37" s="86"/>
    </row>
    <row r="38" spans="1:11" ht="20.25" hidden="1" customHeight="1">
      <c r="A38" s="78"/>
      <c r="B38" s="79"/>
      <c r="C38" s="16" t="s">
        <v>14</v>
      </c>
      <c r="D38" s="52"/>
      <c r="E38" s="52"/>
      <c r="F38" s="44" t="s">
        <v>10</v>
      </c>
      <c r="G38" s="47"/>
      <c r="H38" s="21">
        <f t="shared" si="4"/>
        <v>0</v>
      </c>
      <c r="I38" s="86"/>
    </row>
    <row r="39" spans="1:11" ht="20.25" hidden="1" customHeight="1">
      <c r="A39" s="78" t="s">
        <v>115</v>
      </c>
      <c r="B39" s="79" t="s">
        <v>148</v>
      </c>
      <c r="C39" s="16" t="s">
        <v>12</v>
      </c>
      <c r="D39" s="52"/>
      <c r="E39" s="52"/>
      <c r="F39" s="44" t="s">
        <v>15</v>
      </c>
      <c r="G39" s="47"/>
      <c r="H39" s="21">
        <f t="shared" si="4"/>
        <v>0</v>
      </c>
      <c r="I39" s="86"/>
    </row>
    <row r="40" spans="1:11" ht="20.25" hidden="1" customHeight="1">
      <c r="A40" s="78"/>
      <c r="B40" s="79"/>
      <c r="C40" s="16" t="s">
        <v>85</v>
      </c>
      <c r="D40" s="52"/>
      <c r="E40" s="52"/>
      <c r="F40" s="44" t="s">
        <v>15</v>
      </c>
      <c r="G40" s="47"/>
      <c r="H40" s="21">
        <f t="shared" si="4"/>
        <v>0</v>
      </c>
      <c r="I40" s="86"/>
    </row>
    <row r="41" spans="1:11" ht="20.25" hidden="1" customHeight="1">
      <c r="A41" s="78"/>
      <c r="B41" s="79"/>
      <c r="C41" s="16" t="s">
        <v>13</v>
      </c>
      <c r="D41" s="52"/>
      <c r="E41" s="52"/>
      <c r="F41" s="44" t="s">
        <v>15</v>
      </c>
      <c r="G41" s="47"/>
      <c r="H41" s="21">
        <f t="shared" si="4"/>
        <v>0</v>
      </c>
      <c r="I41" s="86"/>
    </row>
    <row r="42" spans="1:11" ht="20.25" hidden="1" customHeight="1">
      <c r="A42" s="78"/>
      <c r="B42" s="79"/>
      <c r="C42" s="16" t="s">
        <v>149</v>
      </c>
      <c r="D42" s="52"/>
      <c r="E42" s="52"/>
      <c r="F42" s="44" t="s">
        <v>15</v>
      </c>
      <c r="G42" s="47"/>
      <c r="H42" s="21">
        <f t="shared" si="4"/>
        <v>0</v>
      </c>
      <c r="I42" s="86"/>
    </row>
    <row r="43" spans="1:11" ht="20.25" customHeight="1">
      <c r="A43" s="78" t="s">
        <v>116</v>
      </c>
      <c r="B43" s="79" t="s">
        <v>16</v>
      </c>
      <c r="C43" s="16" t="s">
        <v>173</v>
      </c>
      <c r="D43" s="52">
        <v>1</v>
      </c>
      <c r="E43" s="52">
        <v>1</v>
      </c>
      <c r="F43" s="44" t="s">
        <v>17</v>
      </c>
      <c r="G43" s="47">
        <v>700</v>
      </c>
      <c r="H43" s="21">
        <f t="shared" si="4"/>
        <v>700</v>
      </c>
      <c r="I43" s="71" t="s">
        <v>179</v>
      </c>
    </row>
    <row r="44" spans="1:11" ht="20.25" customHeight="1">
      <c r="A44" s="78"/>
      <c r="B44" s="79"/>
      <c r="C44" s="16" t="s">
        <v>174</v>
      </c>
      <c r="D44" s="52">
        <v>1</v>
      </c>
      <c r="E44" s="52">
        <v>1</v>
      </c>
      <c r="F44" s="44" t="s">
        <v>17</v>
      </c>
      <c r="G44" s="47">
        <v>700</v>
      </c>
      <c r="H44" s="21">
        <f t="shared" si="4"/>
        <v>700</v>
      </c>
      <c r="I44" s="71" t="s">
        <v>179</v>
      </c>
    </row>
    <row r="45" spans="1:11" ht="20.25" customHeight="1">
      <c r="A45" s="78"/>
      <c r="B45" s="79"/>
      <c r="C45" s="16" t="s">
        <v>82</v>
      </c>
      <c r="D45" s="52"/>
      <c r="E45" s="52"/>
      <c r="F45" s="44" t="s">
        <v>17</v>
      </c>
      <c r="G45" s="47"/>
      <c r="H45" s="21">
        <f t="shared" si="4"/>
        <v>0</v>
      </c>
      <c r="I45" s="44"/>
    </row>
    <row r="46" spans="1:11" ht="20.25" customHeight="1">
      <c r="A46" s="75" t="s">
        <v>99</v>
      </c>
      <c r="B46" s="75"/>
      <c r="C46" s="75"/>
      <c r="D46" s="75"/>
      <c r="E46" s="75"/>
      <c r="F46" s="75"/>
      <c r="G46" s="75"/>
      <c r="H46" s="48">
        <f>SUM(H33:H45)</f>
        <v>9320</v>
      </c>
      <c r="I46" s="16"/>
    </row>
    <row r="47" spans="1:11" ht="20.25" customHeight="1">
      <c r="A47" s="36" t="s">
        <v>18</v>
      </c>
      <c r="B47" s="36" t="s">
        <v>2</v>
      </c>
      <c r="C47" s="36" t="s">
        <v>104</v>
      </c>
      <c r="D47" s="76" t="s">
        <v>3</v>
      </c>
      <c r="E47" s="76"/>
      <c r="F47" s="36" t="s">
        <v>5</v>
      </c>
      <c r="G47" s="36" t="s">
        <v>6</v>
      </c>
      <c r="H47" s="36" t="s">
        <v>7</v>
      </c>
      <c r="I47" s="36" t="s">
        <v>8</v>
      </c>
    </row>
    <row r="48" spans="1:11" ht="20.25" customHeight="1">
      <c r="A48" s="15" t="s">
        <v>47</v>
      </c>
      <c r="B48" s="77" t="s">
        <v>32</v>
      </c>
      <c r="C48" s="77"/>
      <c r="D48" s="77"/>
      <c r="E48" s="77"/>
      <c r="F48" s="77"/>
      <c r="G48" s="77"/>
      <c r="H48" s="77"/>
      <c r="I48" s="16"/>
    </row>
    <row r="49" spans="1:9" ht="20.25" customHeight="1">
      <c r="A49" s="42" t="s">
        <v>117</v>
      </c>
      <c r="B49" s="39" t="s">
        <v>33</v>
      </c>
      <c r="C49" s="39" t="s">
        <v>68</v>
      </c>
      <c r="D49" s="74"/>
      <c r="E49" s="74"/>
      <c r="F49" s="44" t="s">
        <v>29</v>
      </c>
      <c r="G49" s="53"/>
      <c r="H49" s="21">
        <f>D49*G49</f>
        <v>0</v>
      </c>
      <c r="I49" s="16" t="s">
        <v>166</v>
      </c>
    </row>
    <row r="50" spans="1:9" ht="20.25" customHeight="1">
      <c r="A50" s="42" t="s">
        <v>118</v>
      </c>
      <c r="B50" s="39" t="s">
        <v>50</v>
      </c>
      <c r="C50" s="39"/>
      <c r="D50" s="74"/>
      <c r="E50" s="74"/>
      <c r="F50" s="44" t="s">
        <v>42</v>
      </c>
      <c r="G50" s="53"/>
      <c r="H50" s="21">
        <f>D50*G50</f>
        <v>0</v>
      </c>
      <c r="I50" s="16"/>
    </row>
    <row r="51" spans="1:9" ht="20.25" customHeight="1">
      <c r="A51" s="42" t="s">
        <v>119</v>
      </c>
      <c r="B51" s="39" t="s">
        <v>43</v>
      </c>
      <c r="C51" s="39"/>
      <c r="D51" s="74"/>
      <c r="E51" s="74"/>
      <c r="F51" s="44" t="s">
        <v>48</v>
      </c>
      <c r="G51" s="53"/>
      <c r="H51" s="21">
        <f t="shared" ref="H51:H58" si="5">D51*G51</f>
        <v>0</v>
      </c>
      <c r="I51" s="16"/>
    </row>
    <row r="52" spans="1:9" ht="20.25" customHeight="1">
      <c r="A52" s="42" t="s">
        <v>120</v>
      </c>
      <c r="B52" s="39" t="s">
        <v>44</v>
      </c>
      <c r="C52" s="39"/>
      <c r="D52" s="74"/>
      <c r="E52" s="74"/>
      <c r="F52" s="44" t="s">
        <v>49</v>
      </c>
      <c r="G52" s="53"/>
      <c r="H52" s="21">
        <f t="shared" si="5"/>
        <v>0</v>
      </c>
      <c r="I52" s="16"/>
    </row>
    <row r="53" spans="1:9" ht="20.25" customHeight="1">
      <c r="A53" s="42" t="s">
        <v>121</v>
      </c>
      <c r="B53" s="39" t="s">
        <v>61</v>
      </c>
      <c r="C53" s="39"/>
      <c r="D53" s="74"/>
      <c r="E53" s="74"/>
      <c r="F53" s="44" t="s">
        <v>64</v>
      </c>
      <c r="G53" s="53"/>
      <c r="H53" s="21">
        <f t="shared" si="5"/>
        <v>0</v>
      </c>
      <c r="I53" s="16"/>
    </row>
    <row r="54" spans="1:9" ht="20.25" customHeight="1">
      <c r="A54" s="42" t="s">
        <v>122</v>
      </c>
      <c r="B54" s="39" t="s">
        <v>60</v>
      </c>
      <c r="C54" s="39"/>
      <c r="D54" s="74"/>
      <c r="E54" s="74"/>
      <c r="F54" s="44" t="s">
        <v>48</v>
      </c>
      <c r="G54" s="53"/>
      <c r="H54" s="21">
        <f t="shared" si="5"/>
        <v>0</v>
      </c>
      <c r="I54" s="16"/>
    </row>
    <row r="55" spans="1:9" ht="20.25" customHeight="1">
      <c r="A55" s="42" t="s">
        <v>123</v>
      </c>
      <c r="B55" s="39" t="s">
        <v>69</v>
      </c>
      <c r="C55" s="39"/>
      <c r="D55" s="54"/>
      <c r="E55" s="54"/>
      <c r="F55" s="44" t="s">
        <v>63</v>
      </c>
      <c r="G55" s="53"/>
      <c r="H55" s="21">
        <f t="shared" si="5"/>
        <v>0</v>
      </c>
      <c r="I55" s="16"/>
    </row>
    <row r="56" spans="1:9" ht="20.25" customHeight="1">
      <c r="A56" s="42" t="s">
        <v>124</v>
      </c>
      <c r="B56" s="39" t="s">
        <v>70</v>
      </c>
      <c r="C56" s="39"/>
      <c r="D56" s="74"/>
      <c r="E56" s="74"/>
      <c r="F56" s="44" t="s">
        <v>63</v>
      </c>
      <c r="G56" s="53"/>
      <c r="H56" s="21">
        <f t="shared" si="5"/>
        <v>0</v>
      </c>
      <c r="I56" s="16"/>
    </row>
    <row r="57" spans="1:9" ht="20.25" customHeight="1">
      <c r="A57" s="42" t="s">
        <v>125</v>
      </c>
      <c r="B57" s="39" t="s">
        <v>62</v>
      </c>
      <c r="C57" s="39"/>
      <c r="D57" s="74"/>
      <c r="E57" s="74"/>
      <c r="F57" s="44" t="s">
        <v>48</v>
      </c>
      <c r="G57" s="53"/>
      <c r="H57" s="21">
        <f t="shared" si="5"/>
        <v>0</v>
      </c>
      <c r="I57" s="16"/>
    </row>
    <row r="58" spans="1:9" ht="20.25" customHeight="1">
      <c r="A58" s="42" t="s">
        <v>126</v>
      </c>
      <c r="B58" s="39" t="s">
        <v>135</v>
      </c>
      <c r="C58" s="39" t="s">
        <v>163</v>
      </c>
      <c r="D58" s="74">
        <v>0</v>
      </c>
      <c r="E58" s="74"/>
      <c r="F58" s="44"/>
      <c r="G58" s="53">
        <v>0</v>
      </c>
      <c r="H58" s="21">
        <f t="shared" si="5"/>
        <v>0</v>
      </c>
      <c r="I58" s="16"/>
    </row>
    <row r="59" spans="1:9" ht="20.25" customHeight="1">
      <c r="A59" s="75" t="s">
        <v>99</v>
      </c>
      <c r="B59" s="75"/>
      <c r="C59" s="75"/>
      <c r="D59" s="75"/>
      <c r="E59" s="75"/>
      <c r="F59" s="75"/>
      <c r="G59" s="75"/>
      <c r="H59" s="48">
        <f>SUM(H49:H58)</f>
        <v>0</v>
      </c>
      <c r="I59" s="16"/>
    </row>
    <row r="60" spans="1:9" ht="20.25" customHeight="1">
      <c r="A60" s="36" t="s">
        <v>18</v>
      </c>
      <c r="B60" s="36" t="s">
        <v>2</v>
      </c>
      <c r="C60" s="36" t="s">
        <v>104</v>
      </c>
      <c r="D60" s="37" t="s">
        <v>54</v>
      </c>
      <c r="E60" s="37" t="s">
        <v>55</v>
      </c>
      <c r="F60" s="36" t="s">
        <v>5</v>
      </c>
      <c r="G60" s="36" t="s">
        <v>6</v>
      </c>
      <c r="H60" s="36" t="s">
        <v>7</v>
      </c>
      <c r="I60" s="36" t="s">
        <v>8</v>
      </c>
    </row>
    <row r="61" spans="1:9" ht="20.25" customHeight="1">
      <c r="A61" s="15" t="s">
        <v>31</v>
      </c>
      <c r="B61" s="75" t="s">
        <v>51</v>
      </c>
      <c r="C61" s="75"/>
      <c r="D61" s="75"/>
      <c r="E61" s="75"/>
      <c r="F61" s="75"/>
      <c r="G61" s="75"/>
      <c r="H61" s="75"/>
      <c r="I61" s="75"/>
    </row>
    <row r="62" spans="1:9" ht="20.25" customHeight="1">
      <c r="A62" s="42" t="s">
        <v>127</v>
      </c>
      <c r="B62" s="55" t="s">
        <v>52</v>
      </c>
      <c r="C62" s="56"/>
      <c r="D62" s="57"/>
      <c r="E62" s="57"/>
      <c r="F62" s="44" t="s">
        <v>27</v>
      </c>
      <c r="G62" s="53"/>
      <c r="H62" s="21">
        <f>D62*E62*G62</f>
        <v>0</v>
      </c>
      <c r="I62" s="16"/>
    </row>
    <row r="63" spans="1:9" ht="20.25" customHeight="1">
      <c r="A63" s="42" t="s">
        <v>128</v>
      </c>
      <c r="B63" s="55" t="s">
        <v>53</v>
      </c>
      <c r="C63" s="56"/>
      <c r="D63" s="57"/>
      <c r="E63" s="57"/>
      <c r="F63" s="44" t="s">
        <v>27</v>
      </c>
      <c r="G63" s="53"/>
      <c r="H63" s="21">
        <f>D63*E63*G63</f>
        <v>0</v>
      </c>
      <c r="I63" s="16"/>
    </row>
    <row r="64" spans="1:9" ht="20.25" customHeight="1">
      <c r="A64" s="75" t="s">
        <v>99</v>
      </c>
      <c r="B64" s="75"/>
      <c r="C64" s="75"/>
      <c r="D64" s="75"/>
      <c r="E64" s="75"/>
      <c r="F64" s="75"/>
      <c r="G64" s="75"/>
      <c r="H64" s="48">
        <f>SUM(H62:H63)</f>
        <v>0</v>
      </c>
      <c r="I64" s="16"/>
    </row>
    <row r="65" spans="1:9" ht="20.25" customHeight="1">
      <c r="A65" s="6" t="s">
        <v>100</v>
      </c>
      <c r="B65" s="6"/>
      <c r="C65" s="6"/>
      <c r="D65" s="6"/>
      <c r="E65" s="6"/>
      <c r="F65" s="6"/>
      <c r="G65" s="6"/>
      <c r="H65" s="58">
        <f>SUM(H22,H30,H46,H59,H64)</f>
        <v>13340</v>
      </c>
      <c r="I65" s="59"/>
    </row>
    <row r="66" spans="1:9" ht="20.25" customHeight="1">
      <c r="A66" s="36" t="s">
        <v>18</v>
      </c>
      <c r="B66" s="36" t="s">
        <v>2</v>
      </c>
      <c r="C66" s="36" t="s">
        <v>104</v>
      </c>
      <c r="D66" s="76" t="s">
        <v>167</v>
      </c>
      <c r="E66" s="76"/>
      <c r="F66" s="36" t="s">
        <v>5</v>
      </c>
      <c r="G66" s="36" t="s">
        <v>6</v>
      </c>
      <c r="H66" s="36" t="s">
        <v>7</v>
      </c>
      <c r="I66" s="36" t="s">
        <v>8</v>
      </c>
    </row>
    <row r="67" spans="1:9" ht="20.25" customHeight="1">
      <c r="A67" s="15" t="s">
        <v>34</v>
      </c>
      <c r="B67" s="77" t="s">
        <v>71</v>
      </c>
      <c r="C67" s="77"/>
      <c r="D67" s="77"/>
      <c r="E67" s="77"/>
      <c r="F67" s="77"/>
      <c r="G67" s="77"/>
      <c r="H67" s="77"/>
      <c r="I67" s="77"/>
    </row>
    <row r="68" spans="1:9" ht="20.25" customHeight="1">
      <c r="A68" s="42" t="s">
        <v>129</v>
      </c>
      <c r="B68" s="16" t="s">
        <v>181</v>
      </c>
      <c r="C68" s="16"/>
      <c r="D68" s="83">
        <f>H65</f>
        <v>13340</v>
      </c>
      <c r="E68" s="84"/>
      <c r="F68" s="70" t="s">
        <v>182</v>
      </c>
      <c r="G68" s="60">
        <v>0.1</v>
      </c>
      <c r="H68" s="21">
        <f>D68*G68</f>
        <v>1334</v>
      </c>
      <c r="I68" s="16"/>
    </row>
    <row r="69" spans="1:9" ht="20.25" customHeight="1">
      <c r="A69" s="80" t="s">
        <v>99</v>
      </c>
      <c r="B69" s="80"/>
      <c r="C69" s="80"/>
      <c r="D69" s="80"/>
      <c r="E69" s="80"/>
      <c r="F69" s="80"/>
      <c r="G69" s="80"/>
      <c r="H69" s="58">
        <f>SUM(H68:H68)</f>
        <v>1334</v>
      </c>
      <c r="I69" s="59"/>
    </row>
    <row r="70" spans="1:9" ht="20.25" customHeight="1">
      <c r="A70" s="36" t="s">
        <v>18</v>
      </c>
      <c r="B70" s="36" t="s">
        <v>2</v>
      </c>
      <c r="C70" s="36" t="s">
        <v>104</v>
      </c>
      <c r="D70" s="37" t="s">
        <v>28</v>
      </c>
      <c r="E70" s="37" t="s">
        <v>35</v>
      </c>
      <c r="F70" s="36" t="s">
        <v>5</v>
      </c>
      <c r="G70" s="36" t="s">
        <v>6</v>
      </c>
      <c r="H70" s="36" t="s">
        <v>7</v>
      </c>
      <c r="I70" s="36" t="s">
        <v>8</v>
      </c>
    </row>
    <row r="71" spans="1:9" ht="20.25" customHeight="1">
      <c r="A71" s="15" t="s">
        <v>36</v>
      </c>
      <c r="B71" s="77" t="s">
        <v>37</v>
      </c>
      <c r="C71" s="77"/>
      <c r="D71" s="77"/>
      <c r="E71" s="77"/>
      <c r="F71" s="77"/>
      <c r="G71" s="77"/>
      <c r="H71" s="77"/>
      <c r="I71" s="77"/>
    </row>
    <row r="72" spans="1:9" ht="13.5">
      <c r="A72" s="42" t="s">
        <v>130</v>
      </c>
      <c r="B72" s="79" t="s">
        <v>38</v>
      </c>
      <c r="C72" s="16" t="s">
        <v>155</v>
      </c>
      <c r="D72" s="43"/>
      <c r="E72" s="43"/>
      <c r="F72" s="44" t="s">
        <v>156</v>
      </c>
      <c r="G72" s="60"/>
      <c r="H72" s="21">
        <f>D72*E72*G72</f>
        <v>0</v>
      </c>
      <c r="I72" s="61"/>
    </row>
    <row r="73" spans="1:9" ht="20.25" customHeight="1">
      <c r="A73" s="42" t="s">
        <v>153</v>
      </c>
      <c r="B73" s="79"/>
      <c r="C73" s="16" t="s">
        <v>157</v>
      </c>
      <c r="D73" s="43"/>
      <c r="E73" s="43"/>
      <c r="F73" s="44" t="s">
        <v>158</v>
      </c>
      <c r="G73" s="60"/>
      <c r="H73" s="21">
        <f>D73*E73*G73</f>
        <v>0</v>
      </c>
      <c r="I73" s="62"/>
    </row>
    <row r="74" spans="1:9" ht="20.25" customHeight="1">
      <c r="A74" s="42" t="s">
        <v>154</v>
      </c>
      <c r="B74" s="79"/>
      <c r="C74" s="16" t="s">
        <v>159</v>
      </c>
      <c r="D74" s="43"/>
      <c r="E74" s="43"/>
      <c r="F74" s="44" t="s">
        <v>27</v>
      </c>
      <c r="G74" s="60"/>
      <c r="H74" s="21">
        <f>D74*E74*G74</f>
        <v>0</v>
      </c>
      <c r="I74" s="63"/>
    </row>
    <row r="75" spans="1:9" ht="20.25" customHeight="1">
      <c r="A75" s="80" t="s">
        <v>99</v>
      </c>
      <c r="B75" s="80"/>
      <c r="C75" s="80"/>
      <c r="D75" s="80"/>
      <c r="E75" s="80"/>
      <c r="F75" s="80"/>
      <c r="G75" s="80"/>
      <c r="H75" s="58">
        <f>SUM(H72:H74)</f>
        <v>0</v>
      </c>
      <c r="I75" s="59"/>
    </row>
    <row r="76" spans="1:9" ht="20.25" customHeight="1">
      <c r="A76" s="36" t="s">
        <v>18</v>
      </c>
      <c r="B76" s="36" t="s">
        <v>2</v>
      </c>
      <c r="C76" s="36" t="s">
        <v>104</v>
      </c>
      <c r="D76" s="76" t="s">
        <v>28</v>
      </c>
      <c r="E76" s="76"/>
      <c r="F76" s="36" t="s">
        <v>5</v>
      </c>
      <c r="G76" s="36" t="s">
        <v>6</v>
      </c>
      <c r="H76" s="36" t="s">
        <v>7</v>
      </c>
      <c r="I76" s="36" t="s">
        <v>8</v>
      </c>
    </row>
    <row r="77" spans="1:9" ht="20.25" customHeight="1">
      <c r="A77" s="15" t="s">
        <v>56</v>
      </c>
      <c r="B77" s="77" t="s">
        <v>45</v>
      </c>
      <c r="C77" s="77"/>
      <c r="D77" s="77"/>
      <c r="E77" s="77"/>
      <c r="F77" s="77"/>
      <c r="G77" s="77"/>
      <c r="H77" s="77"/>
      <c r="I77" s="77"/>
    </row>
    <row r="78" spans="1:9" ht="26.25" customHeight="1">
      <c r="A78" s="42" t="s">
        <v>147</v>
      </c>
      <c r="B78" s="46" t="s">
        <v>146</v>
      </c>
      <c r="C78" s="64"/>
      <c r="D78" s="57"/>
      <c r="E78" s="57"/>
      <c r="F78" s="44" t="s">
        <v>74</v>
      </c>
      <c r="G78" s="53"/>
      <c r="H78" s="21">
        <f>D78*E78*G78</f>
        <v>0</v>
      </c>
      <c r="I78" s="61" t="s">
        <v>164</v>
      </c>
    </row>
    <row r="79" spans="1:9" ht="20.25" customHeight="1">
      <c r="A79" s="42" t="s">
        <v>142</v>
      </c>
      <c r="B79" s="46" t="s">
        <v>144</v>
      </c>
      <c r="C79" s="56"/>
      <c r="D79" s="57"/>
      <c r="E79" s="57"/>
      <c r="F79" s="44" t="s">
        <v>74</v>
      </c>
      <c r="G79" s="53"/>
      <c r="H79" s="21">
        <f>D79*E79*G79</f>
        <v>0</v>
      </c>
      <c r="I79" s="16"/>
    </row>
    <row r="80" spans="1:9" ht="20.25" customHeight="1">
      <c r="A80" s="42" t="s">
        <v>143</v>
      </c>
      <c r="B80" s="65" t="s">
        <v>145</v>
      </c>
      <c r="C80" s="66"/>
      <c r="D80" s="57"/>
      <c r="E80" s="57"/>
      <c r="F80" s="44" t="s">
        <v>74</v>
      </c>
      <c r="G80" s="53"/>
      <c r="H80" s="21">
        <f t="shared" ref="H80" si="6">D80*E80*G80</f>
        <v>0</v>
      </c>
      <c r="I80" s="16"/>
    </row>
    <row r="81" spans="1:9" ht="20.25" customHeight="1">
      <c r="A81" s="80" t="s">
        <v>99</v>
      </c>
      <c r="B81" s="80"/>
      <c r="C81" s="80"/>
      <c r="D81" s="80"/>
      <c r="E81" s="80"/>
      <c r="F81" s="80"/>
      <c r="G81" s="80"/>
      <c r="H81" s="58">
        <f>SUM(H78:H80)</f>
        <v>0</v>
      </c>
      <c r="I81" s="59"/>
    </row>
    <row r="82" spans="1:9" ht="20.25" customHeight="1">
      <c r="A82" s="36" t="s">
        <v>1</v>
      </c>
      <c r="B82" s="36" t="s">
        <v>2</v>
      </c>
      <c r="C82" s="36" t="s">
        <v>104</v>
      </c>
      <c r="D82" s="76" t="s">
        <v>3</v>
      </c>
      <c r="E82" s="76"/>
      <c r="F82" s="36" t="s">
        <v>5</v>
      </c>
      <c r="G82" s="36" t="s">
        <v>6</v>
      </c>
      <c r="H82" s="36" t="s">
        <v>7</v>
      </c>
      <c r="I82" s="36" t="s">
        <v>8</v>
      </c>
    </row>
    <row r="83" spans="1:9" ht="20.25" customHeight="1">
      <c r="A83" s="15" t="s">
        <v>73</v>
      </c>
      <c r="B83" s="77" t="s">
        <v>72</v>
      </c>
      <c r="C83" s="77"/>
      <c r="D83" s="77"/>
      <c r="E83" s="77"/>
      <c r="F83" s="77"/>
      <c r="G83" s="77"/>
      <c r="H83" s="77"/>
      <c r="I83" s="77"/>
    </row>
    <row r="84" spans="1:9" ht="20.25" customHeight="1">
      <c r="A84" s="42" t="s">
        <v>131</v>
      </c>
      <c r="B84" s="16" t="s">
        <v>183</v>
      </c>
      <c r="C84" s="16"/>
      <c r="D84" s="83">
        <f>H81+H75+H69+H65</f>
        <v>14674</v>
      </c>
      <c r="E84" s="84"/>
      <c r="F84" s="70" t="s">
        <v>182</v>
      </c>
      <c r="G84" s="60">
        <v>0.06</v>
      </c>
      <c r="H84" s="21">
        <f>D84*G84</f>
        <v>880.43999999999994</v>
      </c>
      <c r="I84" s="16"/>
    </row>
    <row r="85" spans="1:9" ht="20.25" customHeight="1">
      <c r="A85" s="67" t="s">
        <v>101</v>
      </c>
      <c r="B85" s="67"/>
      <c r="C85" s="67"/>
      <c r="D85" s="67"/>
      <c r="E85" s="67"/>
      <c r="F85" s="67"/>
      <c r="G85" s="67"/>
      <c r="H85" s="68">
        <f>H65+H69+H75+H81+H84</f>
        <v>15554.44</v>
      </c>
      <c r="I85" s="69"/>
    </row>
    <row r="86" spans="1:9" ht="20.25" customHeight="1">
      <c r="A86" s="81" t="s">
        <v>39</v>
      </c>
      <c r="B86" s="82"/>
      <c r="C86" s="82"/>
      <c r="D86" s="82"/>
      <c r="E86" s="82"/>
      <c r="F86" s="82"/>
      <c r="G86" s="82"/>
      <c r="H86" s="82"/>
      <c r="I86" s="82"/>
    </row>
  </sheetData>
  <mergeCells count="54">
    <mergeCell ref="B9:H9"/>
    <mergeCell ref="A10:A1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22:G22"/>
    <mergeCell ref="A16:A21"/>
    <mergeCell ref="A33:A34"/>
    <mergeCell ref="B32:H32"/>
    <mergeCell ref="I35:I42"/>
    <mergeCell ref="A39:A42"/>
    <mergeCell ref="B24:H24"/>
    <mergeCell ref="B39:B42"/>
    <mergeCell ref="A35:A38"/>
    <mergeCell ref="B35:B38"/>
    <mergeCell ref="A86:I86"/>
    <mergeCell ref="D66:E66"/>
    <mergeCell ref="B67:I67"/>
    <mergeCell ref="D68:E68"/>
    <mergeCell ref="A69:G69"/>
    <mergeCell ref="D76:E76"/>
    <mergeCell ref="B71:I71"/>
    <mergeCell ref="A75:G75"/>
    <mergeCell ref="D82:E82"/>
    <mergeCell ref="D84:E84"/>
    <mergeCell ref="B83:I83"/>
    <mergeCell ref="B72:B74"/>
    <mergeCell ref="B61:I61"/>
    <mergeCell ref="A64:G64"/>
    <mergeCell ref="A81:G81"/>
    <mergeCell ref="B77:I77"/>
    <mergeCell ref="A59:G59"/>
    <mergeCell ref="D58:E58"/>
    <mergeCell ref="A30:G30"/>
    <mergeCell ref="D47:E47"/>
    <mergeCell ref="B48:H48"/>
    <mergeCell ref="D49:E49"/>
    <mergeCell ref="D51:E51"/>
    <mergeCell ref="D52:E52"/>
    <mergeCell ref="D53:E53"/>
    <mergeCell ref="D54:E54"/>
    <mergeCell ref="D56:E56"/>
    <mergeCell ref="D57:E57"/>
    <mergeCell ref="A46:G46"/>
    <mergeCell ref="A43:A45"/>
    <mergeCell ref="B43:B45"/>
    <mergeCell ref="D50:E50"/>
  </mergeCells>
  <phoneticPr fontId="23" type="noConversion"/>
  <dataValidations count="3">
    <dataValidation type="list" allowBlank="1" showInputMessage="1" showErrorMessage="1" sqref="I27:I29">
      <formula1>#REF!</formula1>
    </dataValidation>
    <dataValidation type="list" allowBlank="1" showInputMessage="1" showErrorMessage="1" sqref="B3">
      <formula1>"国内会议,国际会议"</formula1>
    </dataValidation>
    <dataValidation type="list" allowBlank="1" showDropDown="1" showInputMessage="1" showErrorMessage="1" sqref="I25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2018-07-01T15:27:15Z</dcterms:modified>
</cp:coreProperties>
</file>