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 tabRatio="691"/>
  </bookViews>
  <sheets>
    <sheet name="地接社" sheetId="14" r:id="rId1"/>
  </sheets>
  <definedNames>
    <definedName name="_xlnm.Print_Area" localSheetId="0">地接社!$A$1:$G$42</definedName>
    <definedName name="_xlnm.Print_Titles" localSheetId="0">地接社!$9:$9</definedName>
  </definedNames>
  <calcPr calcId="144525"/>
</workbook>
</file>

<file path=xl/sharedStrings.xml><?xml version="1.0" encoding="utf-8"?>
<sst xmlns="http://schemas.openxmlformats.org/spreadsheetml/2006/main" count="69" uniqueCount="62">
  <si>
    <t>先声药业会务服务报价表</t>
  </si>
  <si>
    <t xml:space="preserve">项目名称：再明-7.15齐泽红贵阳会-PUR2307019
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</si>
  <si>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</si>
  <si>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活动时间：7月14日-16日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</si>
  <si>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</si>
  <si>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活动地点：贵阳青岩文凡花间堂状元别院酒店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</si>
  <si>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:15210370021</t>
    </r>
  </si>
  <si>
    <t>拟参加人数：25人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</si>
  <si>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</si>
  <si>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</si>
  <si>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</si>
  <si>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</si>
  <si>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</si>
  <si>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</si>
  <si>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</si>
  <si>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酒店费用</t>
    </r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</si>
  <si>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</si>
  <si>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</si>
  <si>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7月14日接机：机场-酒店</t>
  </si>
  <si>
    <t>5座轿车</t>
  </si>
  <si>
    <t>7座商务车</t>
  </si>
  <si>
    <t>7月16日送机：酒店-机场</t>
  </si>
  <si>
    <t>7月14日全天包车</t>
  </si>
  <si>
    <t>全程超公里预估</t>
  </si>
  <si>
    <t>陪同人员</t>
  </si>
  <si>
    <t>跟会服务人员</t>
  </si>
  <si>
    <t>7月14日-16日，3天，1人</t>
  </si>
  <si>
    <t>7月14日，1天，1人</t>
  </si>
  <si>
    <t>预估人员超时费</t>
  </si>
  <si>
    <t>预估超时4小时</t>
  </si>
  <si>
    <t>费用合计</t>
  </si>
  <si>
    <r>
      <rPr>
        <b/>
        <sz val="9"/>
        <rFont val="Arial"/>
        <charset val="134"/>
      </rPr>
      <t>C.</t>
    </r>
    <r>
      <rPr>
        <b/>
        <sz val="9"/>
        <rFont val="宋体"/>
        <charset val="134"/>
      </rPr>
      <t>其余费用</t>
    </r>
  </si>
  <si>
    <t>门型展架</t>
  </si>
  <si>
    <t>指引展架易拉宝 0.8m*1.8m</t>
  </si>
  <si>
    <t>含设计，搭建与拆卸</t>
  </si>
  <si>
    <t>日程单页</t>
  </si>
  <si>
    <t>A4 157g 铜版纸</t>
  </si>
  <si>
    <t>含设计，按实际发生结算</t>
  </si>
  <si>
    <t>讲台花</t>
  </si>
  <si>
    <t>按照实际发生结算</t>
  </si>
  <si>
    <t>席卡</t>
  </si>
  <si>
    <t>A4 250g 铜版纸</t>
  </si>
  <si>
    <t>彩色打印</t>
  </si>
  <si>
    <t>串场文件打印</t>
  </si>
  <si>
    <t>指引牌KT板</t>
  </si>
  <si>
    <t>60*90 KT板</t>
  </si>
  <si>
    <t>物料运费</t>
  </si>
  <si>
    <t>贵阳-青岩镇</t>
  </si>
  <si>
    <t>垫付，按照实际发生结算</t>
  </si>
  <si>
    <t>信息收集服务（前期信息收集+酒店落实对接）</t>
  </si>
  <si>
    <t>50人以下（20元每人按实际人数结算，保底500元结算）</t>
  </si>
  <si>
    <t>按照最终人数结算</t>
  </si>
  <si>
    <t>酒水</t>
  </si>
  <si>
    <t>桌餐外采酒水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</si>
  <si>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</si>
  <si>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</si>
  <si>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</si>
  <si>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>B-D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</si>
  <si>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</si>
  <si>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</si>
  <si>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t>地接社费用总计</t>
  </si>
  <si>
    <r>
      <rPr>
        <sz val="10"/>
        <rFont val="Arial"/>
        <charset val="134"/>
      </rPr>
      <t xml:space="preserve">* </t>
    </r>
    <r>
      <rPr>
        <sz val="10"/>
        <rFont val="方正书宋_GBK"/>
        <charset val="134"/>
      </rPr>
      <t>以最终实际发生费用结算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</si>
</sst>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_);[Red]\(0.00\)"/>
  </numFmts>
  <fonts count="34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rgb="FFFF0000"/>
      <name val="微软雅黑"/>
      <charset val="134"/>
    </font>
    <font>
      <b/>
      <sz val="9"/>
      <color rgb="FFFF000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2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2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31" applyNumberFormat="0" applyAlignment="0" applyProtection="0">
      <alignment vertical="center"/>
    </xf>
    <xf numFmtId="0" fontId="27" fillId="17" borderId="27" applyNumberFormat="0" applyAlignment="0" applyProtection="0">
      <alignment vertical="center"/>
    </xf>
    <xf numFmtId="0" fontId="28" fillId="18" borderId="3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176" fontId="1" fillId="0" borderId="9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58" fontId="9" fillId="2" borderId="9" xfId="0" applyNumberFormat="1" applyFont="1" applyFill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/>
    </xf>
    <xf numFmtId="177" fontId="1" fillId="2" borderId="10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right" vertical="center"/>
    </xf>
    <xf numFmtId="9" fontId="2" fillId="2" borderId="23" xfId="0" applyNumberFormat="1" applyFont="1" applyFill="1" applyBorder="1" applyAlignment="1">
      <alignment horizontal="center"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178" fontId="1" fillId="2" borderId="2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4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 wrapText="1"/>
    </xf>
    <xf numFmtId="0" fontId="11" fillId="7" borderId="17" xfId="0" applyFont="1" applyFill="1" applyBorder="1" applyAlignment="1">
      <alignment horizontal="right" vertical="center" wrapText="1"/>
    </xf>
    <xf numFmtId="178" fontId="11" fillId="7" borderId="4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858010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G9" sqref="G9"/>
    </sheetView>
  </sheetViews>
  <sheetFormatPr defaultColWidth="9" defaultRowHeight="12.75"/>
  <cols>
    <col min="1" max="1" width="17.7583333333333" style="4" customWidth="1"/>
    <col min="2" max="2" width="39.5666666666667" style="4" customWidth="1"/>
    <col min="3" max="3" width="21.25" style="5" customWidth="1"/>
    <col min="4" max="6" width="8.56666666666667" style="6" customWidth="1"/>
    <col min="7" max="7" width="14.7583333333333" style="6" customWidth="1"/>
    <col min="8" max="16384" width="9" style="7"/>
  </cols>
  <sheetData>
    <row r="1" ht="13.1" spans="1:7">
      <c r="A1" s="8"/>
      <c r="B1" s="8"/>
      <c r="D1" s="9"/>
      <c r="E1" s="7"/>
      <c r="F1" s="7"/>
      <c r="G1" s="7"/>
    </row>
    <row r="2" ht="13.1" spans="1:7">
      <c r="A2" s="8"/>
      <c r="B2" s="8"/>
      <c r="D2" s="9"/>
      <c r="E2" s="7"/>
      <c r="F2" s="7"/>
      <c r="G2" s="7"/>
    </row>
    <row r="3" ht="45.75" customHeight="1" spans="1:7">
      <c r="A3" s="10" t="s">
        <v>0</v>
      </c>
      <c r="B3" s="11"/>
      <c r="C3" s="11"/>
      <c r="D3" s="11"/>
      <c r="E3" s="11"/>
      <c r="F3" s="11"/>
      <c r="G3" s="11"/>
    </row>
    <row r="4" s="1" customFormat="1" ht="17.2" customHeight="1" spans="1:7">
      <c r="A4" s="12" t="s">
        <v>1</v>
      </c>
      <c r="B4" s="12"/>
      <c r="C4" s="13"/>
      <c r="D4" s="14" t="s">
        <v>2</v>
      </c>
      <c r="E4" s="15"/>
      <c r="F4" s="15"/>
      <c r="G4" s="15"/>
    </row>
    <row r="5" s="1" customFormat="1" ht="17.2" customHeight="1" spans="1:7">
      <c r="A5" s="14" t="s">
        <v>3</v>
      </c>
      <c r="B5" s="14"/>
      <c r="C5" s="16"/>
      <c r="D5" s="14" t="s">
        <v>4</v>
      </c>
      <c r="E5" s="15"/>
      <c r="F5" s="15"/>
      <c r="G5" s="15"/>
    </row>
    <row r="6" s="1" customFormat="1" ht="17.2" customHeight="1" spans="1:7">
      <c r="A6" s="14" t="s">
        <v>5</v>
      </c>
      <c r="B6" s="14"/>
      <c r="C6" s="16"/>
      <c r="D6" s="14" t="s">
        <v>6</v>
      </c>
      <c r="E6" s="15"/>
      <c r="F6" s="15"/>
      <c r="G6" s="15"/>
    </row>
    <row r="7" s="1" customFormat="1" ht="17.2" customHeight="1" spans="1:7">
      <c r="A7" s="14" t="s">
        <v>7</v>
      </c>
      <c r="B7" s="14"/>
      <c r="C7" s="16"/>
      <c r="D7" s="12" t="s">
        <v>8</v>
      </c>
      <c r="E7" s="15"/>
      <c r="F7" s="15"/>
      <c r="G7" s="15"/>
    </row>
    <row r="8" s="1" customFormat="1" ht="11.6" spans="1:7">
      <c r="A8" s="17"/>
      <c r="B8" s="17"/>
      <c r="C8" s="18"/>
      <c r="D8" s="19"/>
      <c r="E8" s="19"/>
      <c r="F8" s="19"/>
      <c r="G8" s="19"/>
    </row>
    <row r="9" s="2" customFormat="1" ht="27.75" customHeight="1" spans="1:7">
      <c r="A9" s="20" t="s">
        <v>9</v>
      </c>
      <c r="B9" s="21"/>
      <c r="C9" s="22" t="s">
        <v>10</v>
      </c>
      <c r="D9" s="23" t="s">
        <v>11</v>
      </c>
      <c r="E9" s="23" t="s">
        <v>12</v>
      </c>
      <c r="F9" s="23" t="s">
        <v>13</v>
      </c>
      <c r="G9" s="24" t="s">
        <v>14</v>
      </c>
    </row>
    <row r="10" s="2" customFormat="1" ht="17.2" customHeight="1" spans="1:7">
      <c r="A10" s="25" t="s">
        <v>15</v>
      </c>
      <c r="B10" s="26"/>
      <c r="C10" s="26"/>
      <c r="D10" s="26"/>
      <c r="E10" s="26"/>
      <c r="F10" s="26"/>
      <c r="G10" s="27"/>
    </row>
    <row r="11" s="2" customFormat="1" ht="17.2" customHeight="1" spans="1:7">
      <c r="A11" s="25" t="s">
        <v>16</v>
      </c>
      <c r="B11" s="26"/>
      <c r="C11" s="26"/>
      <c r="D11" s="26"/>
      <c r="E11" s="26"/>
      <c r="F11" s="26"/>
      <c r="G11" s="27"/>
    </row>
    <row r="12" s="1" customFormat="1" ht="17.2" customHeight="1" spans="1:8">
      <c r="A12" s="28" t="s">
        <v>17</v>
      </c>
      <c r="B12" s="29" t="s">
        <v>18</v>
      </c>
      <c r="C12" s="30" t="s">
        <v>19</v>
      </c>
      <c r="D12" s="31">
        <v>380</v>
      </c>
      <c r="E12" s="32">
        <v>10</v>
      </c>
      <c r="F12" s="31">
        <v>1</v>
      </c>
      <c r="G12" s="33">
        <f t="shared" ref="G12:G20" si="0">D12*E12*F12</f>
        <v>3800</v>
      </c>
      <c r="H12" s="2"/>
    </row>
    <row r="13" s="1" customFormat="1" ht="17.2" customHeight="1" spans="1:8">
      <c r="A13" s="34"/>
      <c r="B13" s="35"/>
      <c r="C13" s="30" t="s">
        <v>20</v>
      </c>
      <c r="D13" s="31">
        <v>500</v>
      </c>
      <c r="E13" s="32">
        <v>8</v>
      </c>
      <c r="F13" s="31">
        <v>1</v>
      </c>
      <c r="G13" s="33">
        <f t="shared" si="0"/>
        <v>4000</v>
      </c>
      <c r="H13" s="2"/>
    </row>
    <row r="14" s="1" customFormat="1" ht="17.2" customHeight="1" spans="1:8">
      <c r="A14" s="34"/>
      <c r="B14" s="36" t="s">
        <v>21</v>
      </c>
      <c r="C14" s="30" t="s">
        <v>19</v>
      </c>
      <c r="D14" s="31">
        <v>380</v>
      </c>
      <c r="E14" s="32">
        <v>10</v>
      </c>
      <c r="F14" s="31">
        <v>1</v>
      </c>
      <c r="G14" s="33">
        <f t="shared" si="0"/>
        <v>3800</v>
      </c>
      <c r="H14" s="37"/>
    </row>
    <row r="15" s="1" customFormat="1" ht="17.2" customHeight="1" spans="1:8">
      <c r="A15" s="34"/>
      <c r="B15" s="35"/>
      <c r="C15" s="38" t="s">
        <v>20</v>
      </c>
      <c r="D15" s="31">
        <v>500</v>
      </c>
      <c r="E15" s="32">
        <v>8</v>
      </c>
      <c r="F15" s="31">
        <v>1</v>
      </c>
      <c r="G15" s="33">
        <f t="shared" si="0"/>
        <v>4000</v>
      </c>
      <c r="H15" s="37"/>
    </row>
    <row r="16" s="1" customFormat="1" ht="13.05" customHeight="1" spans="1:7">
      <c r="A16" s="34"/>
      <c r="B16" s="38" t="s">
        <v>22</v>
      </c>
      <c r="C16" s="38" t="s">
        <v>20</v>
      </c>
      <c r="D16" s="31">
        <v>1300</v>
      </c>
      <c r="E16" s="31">
        <v>1</v>
      </c>
      <c r="F16" s="31">
        <v>1</v>
      </c>
      <c r="G16" s="33">
        <f t="shared" si="0"/>
        <v>1300</v>
      </c>
    </row>
    <row r="17" s="3" customFormat="1" ht="13.05" customHeight="1" spans="1:7">
      <c r="A17" s="39"/>
      <c r="B17" s="30" t="s">
        <v>23</v>
      </c>
      <c r="C17" s="40"/>
      <c r="D17" s="32">
        <v>500</v>
      </c>
      <c r="E17" s="32">
        <v>1</v>
      </c>
      <c r="F17" s="32">
        <v>1</v>
      </c>
      <c r="G17" s="41">
        <f t="shared" si="0"/>
        <v>500</v>
      </c>
    </row>
    <row r="18" s="3" customFormat="1" ht="13.05" customHeight="1" spans="1:7">
      <c r="A18" s="42" t="s">
        <v>24</v>
      </c>
      <c r="B18" s="43" t="s">
        <v>25</v>
      </c>
      <c r="C18" s="30" t="s">
        <v>26</v>
      </c>
      <c r="D18" s="32">
        <v>400</v>
      </c>
      <c r="E18" s="32">
        <v>1</v>
      </c>
      <c r="F18" s="32">
        <v>3</v>
      </c>
      <c r="G18" s="41">
        <f t="shared" si="0"/>
        <v>1200</v>
      </c>
    </row>
    <row r="19" s="3" customFormat="1" ht="17.2" customHeight="1" spans="1:7">
      <c r="A19" s="44"/>
      <c r="B19" s="45"/>
      <c r="C19" s="30" t="s">
        <v>27</v>
      </c>
      <c r="D19" s="32">
        <v>400</v>
      </c>
      <c r="E19" s="32">
        <v>1</v>
      </c>
      <c r="F19" s="32">
        <v>1</v>
      </c>
      <c r="G19" s="41">
        <f t="shared" si="0"/>
        <v>400</v>
      </c>
    </row>
    <row r="20" s="3" customFormat="1" ht="17.2" customHeight="1" spans="1:7">
      <c r="A20" s="44"/>
      <c r="B20" s="30" t="s">
        <v>28</v>
      </c>
      <c r="C20" s="30" t="s">
        <v>29</v>
      </c>
      <c r="D20" s="32">
        <v>50</v>
      </c>
      <c r="E20" s="32">
        <v>4</v>
      </c>
      <c r="F20" s="32">
        <v>1</v>
      </c>
      <c r="G20" s="41">
        <f t="shared" si="0"/>
        <v>200</v>
      </c>
    </row>
    <row r="21" s="1" customFormat="1" ht="17.2" customHeight="1" spans="1:7">
      <c r="A21" s="46" t="s">
        <v>30</v>
      </c>
      <c r="B21" s="47"/>
      <c r="C21" s="47"/>
      <c r="D21" s="47"/>
      <c r="E21" s="47"/>
      <c r="F21" s="47"/>
      <c r="G21" s="48">
        <f>SUM(G12:G20)</f>
        <v>19200</v>
      </c>
    </row>
    <row r="22" s="2" customFormat="1" ht="17.2" customHeight="1" spans="1:7">
      <c r="A22" s="49" t="s">
        <v>31</v>
      </c>
      <c r="B22" s="26"/>
      <c r="C22" s="26"/>
      <c r="D22" s="26"/>
      <c r="E22" s="26"/>
      <c r="F22" s="26"/>
      <c r="G22" s="27"/>
    </row>
    <row r="23" s="1" customFormat="1" ht="17.2" customHeight="1" spans="1:7">
      <c r="A23" s="50" t="s">
        <v>32</v>
      </c>
      <c r="B23" s="51" t="s">
        <v>33</v>
      </c>
      <c r="C23" s="38" t="s">
        <v>34</v>
      </c>
      <c r="D23" s="31">
        <v>180</v>
      </c>
      <c r="E23" s="52">
        <v>2</v>
      </c>
      <c r="F23" s="52">
        <v>1</v>
      </c>
      <c r="G23" s="33">
        <f t="shared" ref="G23:G31" si="1">D23*E23*F23</f>
        <v>360</v>
      </c>
    </row>
    <row r="24" s="1" customFormat="1" ht="17.2" customHeight="1" spans="1:7">
      <c r="A24" s="50" t="s">
        <v>35</v>
      </c>
      <c r="B24" s="53" t="s">
        <v>36</v>
      </c>
      <c r="C24" s="38" t="s">
        <v>37</v>
      </c>
      <c r="D24" s="31">
        <v>5</v>
      </c>
      <c r="E24" s="52">
        <v>30</v>
      </c>
      <c r="F24" s="52">
        <v>1</v>
      </c>
      <c r="G24" s="33">
        <f t="shared" si="1"/>
        <v>150</v>
      </c>
    </row>
    <row r="25" s="1" customFormat="1" ht="17.2" customHeight="1" spans="1:7">
      <c r="A25" s="50" t="s">
        <v>38</v>
      </c>
      <c r="B25" s="54">
        <v>45122</v>
      </c>
      <c r="C25" s="38" t="s">
        <v>39</v>
      </c>
      <c r="D25" s="31">
        <v>300</v>
      </c>
      <c r="E25" s="52">
        <v>1</v>
      </c>
      <c r="F25" s="52">
        <v>1</v>
      </c>
      <c r="G25" s="33">
        <f t="shared" si="1"/>
        <v>300</v>
      </c>
    </row>
    <row r="26" s="1" customFormat="1" ht="17.2" customHeight="1" spans="1:7">
      <c r="A26" s="50" t="s">
        <v>40</v>
      </c>
      <c r="B26" s="53" t="s">
        <v>41</v>
      </c>
      <c r="C26" s="38" t="s">
        <v>39</v>
      </c>
      <c r="D26" s="31">
        <v>8</v>
      </c>
      <c r="E26" s="52">
        <v>30</v>
      </c>
      <c r="F26" s="52">
        <v>1</v>
      </c>
      <c r="G26" s="33">
        <f t="shared" si="1"/>
        <v>240</v>
      </c>
    </row>
    <row r="27" s="1" customFormat="1" ht="18" customHeight="1" spans="1:7">
      <c r="A27" s="55" t="s">
        <v>42</v>
      </c>
      <c r="B27" s="51" t="s">
        <v>43</v>
      </c>
      <c r="C27" s="38" t="s">
        <v>39</v>
      </c>
      <c r="D27" s="56">
        <v>1.2</v>
      </c>
      <c r="E27" s="52">
        <v>30</v>
      </c>
      <c r="F27" s="52">
        <v>4</v>
      </c>
      <c r="G27" s="33">
        <f t="shared" si="1"/>
        <v>144</v>
      </c>
    </row>
    <row r="28" s="1" customFormat="1" ht="18" customHeight="1" spans="1:7">
      <c r="A28" s="55" t="s">
        <v>44</v>
      </c>
      <c r="B28" s="51" t="s">
        <v>45</v>
      </c>
      <c r="C28" s="38" t="s">
        <v>39</v>
      </c>
      <c r="D28" s="31">
        <v>60</v>
      </c>
      <c r="E28" s="52">
        <v>4</v>
      </c>
      <c r="F28" s="52">
        <v>1</v>
      </c>
      <c r="G28" s="33">
        <f t="shared" si="1"/>
        <v>240</v>
      </c>
    </row>
    <row r="29" s="1" customFormat="1" ht="17.2" customHeight="1" spans="1:7">
      <c r="A29" s="57" t="s">
        <v>46</v>
      </c>
      <c r="B29" s="53" t="s">
        <v>47</v>
      </c>
      <c r="C29" s="38" t="s">
        <v>48</v>
      </c>
      <c r="D29" s="31">
        <v>250</v>
      </c>
      <c r="E29" s="52">
        <v>1</v>
      </c>
      <c r="F29" s="52">
        <v>1</v>
      </c>
      <c r="G29" s="33">
        <f t="shared" si="1"/>
        <v>250</v>
      </c>
    </row>
    <row r="30" s="1" customFormat="1" ht="25.05" customHeight="1" spans="1:7">
      <c r="A30" s="55" t="s">
        <v>49</v>
      </c>
      <c r="B30" s="51" t="s">
        <v>50</v>
      </c>
      <c r="C30" s="38" t="s">
        <v>51</v>
      </c>
      <c r="D30" s="31">
        <v>20</v>
      </c>
      <c r="E30" s="52">
        <v>30</v>
      </c>
      <c r="F30" s="52">
        <v>1</v>
      </c>
      <c r="G30" s="33">
        <f t="shared" si="1"/>
        <v>600</v>
      </c>
    </row>
    <row r="31" s="3" customFormat="1" ht="17" customHeight="1" spans="1:7">
      <c r="A31" s="58" t="s">
        <v>52</v>
      </c>
      <c r="B31" s="30" t="s">
        <v>53</v>
      </c>
      <c r="C31" s="30" t="s">
        <v>39</v>
      </c>
      <c r="D31" s="32">
        <v>3200</v>
      </c>
      <c r="E31" s="59">
        <v>2</v>
      </c>
      <c r="F31" s="59">
        <v>1</v>
      </c>
      <c r="G31" s="41">
        <f t="shared" si="1"/>
        <v>6400</v>
      </c>
    </row>
    <row r="32" s="1" customFormat="1" ht="17" customHeight="1" spans="1:7">
      <c r="A32" s="46" t="s">
        <v>54</v>
      </c>
      <c r="B32" s="47"/>
      <c r="C32" s="47"/>
      <c r="D32" s="47"/>
      <c r="E32" s="47"/>
      <c r="F32" s="47"/>
      <c r="G32" s="48">
        <f>SUM(G23:G31)</f>
        <v>8684</v>
      </c>
    </row>
    <row r="33" s="2" customFormat="1" ht="17.2" customHeight="1" spans="1:7">
      <c r="A33" s="49" t="s">
        <v>55</v>
      </c>
      <c r="B33" s="26"/>
      <c r="C33" s="26"/>
      <c r="D33" s="26"/>
      <c r="E33" s="26"/>
      <c r="F33" s="26"/>
      <c r="G33" s="27"/>
    </row>
    <row r="34" s="1" customFormat="1" ht="17.2" customHeight="1" spans="1:7">
      <c r="A34" s="60" t="s">
        <v>56</v>
      </c>
      <c r="B34" s="61"/>
      <c r="C34" s="62">
        <v>0.06</v>
      </c>
      <c r="D34" s="63"/>
      <c r="E34" s="63"/>
      <c r="F34" s="64"/>
      <c r="G34" s="65">
        <f>(G32+G21)*C34</f>
        <v>1673.04</v>
      </c>
    </row>
    <row r="35" s="1" customFormat="1" ht="17.2" customHeight="1" spans="1:7">
      <c r="A35" s="66" t="s">
        <v>57</v>
      </c>
      <c r="B35" s="67"/>
      <c r="C35" s="67"/>
      <c r="D35" s="67"/>
      <c r="E35" s="67"/>
      <c r="F35" s="67"/>
      <c r="G35" s="68">
        <f>G32+G34+G21</f>
        <v>29557.04</v>
      </c>
    </row>
    <row r="36" s="2" customFormat="1" ht="17.2" customHeight="1" spans="1:7">
      <c r="A36" s="69" t="s">
        <v>58</v>
      </c>
      <c r="B36" s="70"/>
      <c r="C36" s="70"/>
      <c r="D36" s="70"/>
      <c r="E36" s="70"/>
      <c r="F36" s="70"/>
      <c r="G36" s="71"/>
    </row>
    <row r="37" s="1" customFormat="1" ht="17.2" customHeight="1" spans="1:7">
      <c r="A37" s="72" t="s">
        <v>59</v>
      </c>
      <c r="B37" s="73"/>
      <c r="C37" s="62">
        <v>0.06</v>
      </c>
      <c r="D37" s="63"/>
      <c r="E37" s="63"/>
      <c r="F37" s="64"/>
      <c r="G37" s="74">
        <f>G35*C37</f>
        <v>1773.4224</v>
      </c>
    </row>
    <row r="38" s="1" customFormat="1" ht="17.2" customHeight="1" spans="1:7">
      <c r="A38" s="75" t="s">
        <v>60</v>
      </c>
      <c r="B38" s="76"/>
      <c r="C38" s="76"/>
      <c r="D38" s="76"/>
      <c r="E38" s="76"/>
      <c r="F38" s="76"/>
      <c r="G38" s="77">
        <f>G35+G37</f>
        <v>31330.4624</v>
      </c>
    </row>
    <row r="39" s="1" customFormat="1" ht="20" customHeight="1" spans="1:10">
      <c r="A39" s="7" t="s">
        <v>61</v>
      </c>
      <c r="B39" s="7"/>
      <c r="C39" s="8"/>
      <c r="D39" s="7"/>
      <c r="E39" s="7"/>
      <c r="F39" s="7"/>
      <c r="G39" s="7"/>
      <c r="H39" s="7"/>
      <c r="I39" s="7"/>
      <c r="J39" s="7"/>
    </row>
    <row r="40" s="1" customFormat="1" spans="1:10">
      <c r="A40" s="7"/>
      <c r="B40" s="7"/>
      <c r="C40" s="8"/>
      <c r="D40" s="7"/>
      <c r="E40" s="7"/>
      <c r="F40" s="7"/>
      <c r="G40" s="7"/>
      <c r="H40" s="7"/>
      <c r="I40" s="7"/>
      <c r="J40" s="7"/>
    </row>
    <row r="41" s="1" customFormat="1" customHeight="1" spans="1:7">
      <c r="A41" s="78"/>
      <c r="B41" s="78"/>
      <c r="C41" s="78"/>
      <c r="D41" s="78"/>
      <c r="E41" s="78"/>
      <c r="F41" s="78"/>
      <c r="G41" s="78"/>
    </row>
    <row r="42" s="1" customFormat="1" ht="11.6" spans="1:7">
      <c r="A42" s="78"/>
      <c r="B42" s="78"/>
      <c r="C42" s="78"/>
      <c r="D42" s="78"/>
      <c r="E42" s="78"/>
      <c r="F42" s="78"/>
      <c r="G42" s="78"/>
    </row>
  </sheetData>
  <mergeCells count="29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1:G11"/>
    <mergeCell ref="A21:F21"/>
    <mergeCell ref="A22:G22"/>
    <mergeCell ref="A32:F32"/>
    <mergeCell ref="A33:G33"/>
    <mergeCell ref="A34:B34"/>
    <mergeCell ref="C34:F34"/>
    <mergeCell ref="A35:F35"/>
    <mergeCell ref="A36:G36"/>
    <mergeCell ref="A37:B37"/>
    <mergeCell ref="C37:F37"/>
    <mergeCell ref="A38:F38"/>
    <mergeCell ref="A12:A17"/>
    <mergeCell ref="A18:A20"/>
    <mergeCell ref="B12:B13"/>
    <mergeCell ref="B14:B15"/>
    <mergeCell ref="B18:B19"/>
    <mergeCell ref="A41:G4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蟹蟹蟹</cp:lastModifiedBy>
  <dcterms:created xsi:type="dcterms:W3CDTF">2005-04-09T15:37:00Z</dcterms:created>
  <cp:lastPrinted>2020-07-15T09:21:00Z</cp:lastPrinted>
  <dcterms:modified xsi:type="dcterms:W3CDTF">2023-07-11T05:35:41Z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