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/>
  <mc:AlternateContent xmlns:mc="http://schemas.openxmlformats.org/markup-compatibility/2006">
    <mc:Choice Requires="x15">
      <x15ac:absPath xmlns:x15ac="http://schemas.microsoft.com/office/spreadsheetml/2010/11/ac" url="D:\2021年\2021年6月28日滴滴部门封闭会议\"/>
    </mc:Choice>
  </mc:AlternateContent>
  <xr:revisionPtr revIDLastSave="0" documentId="13_ncr:1_{F5E2F66D-3A2D-427E-A6CD-78EA5D8E647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报价" sheetId="19" r:id="rId1"/>
  </sheets>
  <calcPr calcId="19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5" i="19" l="1"/>
  <c r="J16" i="19"/>
  <c r="J13" i="19" l="1"/>
  <c r="J14" i="19"/>
  <c r="J12" i="19"/>
  <c r="J11" i="19"/>
  <c r="J10" i="19"/>
  <c r="J4" i="19"/>
  <c r="J6" i="19"/>
  <c r="J7" i="19"/>
  <c r="J8" i="19"/>
  <c r="J9" i="19"/>
  <c r="J5" i="19" l="1"/>
  <c r="J17" i="19" l="1"/>
  <c r="J18" i="19" l="1"/>
  <c r="J19" i="19" s="1"/>
</calcChain>
</file>

<file path=xl/sharedStrings.xml><?xml version="1.0" encoding="utf-8"?>
<sst xmlns="http://schemas.openxmlformats.org/spreadsheetml/2006/main" count="41" uniqueCount="33">
  <si>
    <t>数量</t>
  </si>
  <si>
    <t>单位</t>
  </si>
  <si>
    <t>天数/使用次数</t>
  </si>
  <si>
    <t>单价</t>
  </si>
  <si>
    <t>小计</t>
  </si>
  <si>
    <t>备注</t>
  </si>
  <si>
    <t>合计：</t>
  </si>
  <si>
    <t>项目</t>
    <phoneticPr fontId="12" type="noConversion"/>
  </si>
  <si>
    <t>内容</t>
    <phoneticPr fontId="12" type="noConversion"/>
  </si>
  <si>
    <t>小计</t>
    <phoneticPr fontId="12" type="noConversion"/>
  </si>
  <si>
    <t>10%服务费</t>
    <phoneticPr fontId="12" type="noConversion"/>
  </si>
  <si>
    <t>6%增值税金</t>
    <phoneticPr fontId="12" type="noConversion"/>
  </si>
  <si>
    <t>会场租赁</t>
    <phoneticPr fontId="12" type="noConversion"/>
  </si>
  <si>
    <t>元/天</t>
    <phoneticPr fontId="12" type="noConversion"/>
  </si>
  <si>
    <t>茶歇</t>
    <phoneticPr fontId="12" type="noConversion"/>
  </si>
  <si>
    <t>元/人</t>
    <phoneticPr fontId="12" type="noConversion"/>
  </si>
  <si>
    <t>午餐桌餐</t>
    <phoneticPr fontId="12" type="noConversion"/>
  </si>
  <si>
    <t>元/桌</t>
    <phoneticPr fontId="12" type="noConversion"/>
  </si>
  <si>
    <t>伴手礼</t>
    <phoneticPr fontId="12" type="noConversion"/>
  </si>
  <si>
    <t>元/项</t>
    <phoneticPr fontId="12" type="noConversion"/>
  </si>
  <si>
    <t>晚餐桌餐</t>
    <phoneticPr fontId="12" type="noConversion"/>
  </si>
  <si>
    <t>香山饭店</t>
    <phoneticPr fontId="12" type="noConversion"/>
  </si>
  <si>
    <t>其他</t>
    <phoneticPr fontId="12" type="noConversion"/>
  </si>
  <si>
    <t>茶歇最低20人起</t>
    <phoneticPr fontId="12" type="noConversion"/>
  </si>
  <si>
    <t>双床房</t>
    <phoneticPr fontId="12" type="noConversion"/>
  </si>
  <si>
    <t>27日一晚</t>
    <phoneticPr fontId="12" type="noConversion"/>
  </si>
  <si>
    <t>红酒</t>
    <phoneticPr fontId="12" type="noConversion"/>
  </si>
  <si>
    <t>全天咖啡供应</t>
    <phoneticPr fontId="12" type="noConversion"/>
  </si>
  <si>
    <t>停车费</t>
    <phoneticPr fontId="12" type="noConversion"/>
  </si>
  <si>
    <t>其他杂费</t>
    <phoneticPr fontId="12" type="noConversion"/>
  </si>
  <si>
    <t>矿泉水饮料</t>
    <phoneticPr fontId="12" type="noConversion"/>
  </si>
  <si>
    <t>项目结算表</t>
    <phoneticPr fontId="12" type="noConversion"/>
  </si>
  <si>
    <t>客户报销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</si>
</sst>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76" formatCode="0_);[Red]\(0\)"/>
  </numFmts>
  <fonts count="13">
    <font>
      <sz val="11"/>
      <color theme="1"/>
      <name val="宋体"/>
      <charset val="134"/>
      <scheme val="minor"/>
    </font>
    <font>
      <sz val="10"/>
      <name val="微软雅黑"/>
      <family val="2"/>
      <charset val="134"/>
    </font>
    <font>
      <sz val="20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name val="微软雅黑"/>
      <family val="2"/>
      <charset val="134"/>
    </font>
    <font>
      <b/>
      <sz val="20"/>
      <name val="微软雅黑"/>
      <family val="2"/>
      <charset val="134"/>
    </font>
    <font>
      <b/>
      <sz val="10"/>
      <name val="微软雅黑"/>
      <family val="2"/>
      <charset val="134"/>
    </font>
    <font>
      <sz val="11"/>
      <name val="ＭＳ Ｐゴシック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horizontal="justify" vertical="justify" textRotation="127" wrapText="1"/>
      <protection hidden="1"/>
    </xf>
    <xf numFmtId="0" fontId="7" fillId="0" borderId="0">
      <alignment horizontal="justify" vertical="justify" textRotation="127" wrapText="1"/>
      <protection hidden="1"/>
    </xf>
    <xf numFmtId="0" fontId="9" fillId="0" borderId="0"/>
    <xf numFmtId="0" fontId="11" fillId="0" borderId="0"/>
    <xf numFmtId="0" fontId="10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4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left" vertical="center"/>
    </xf>
    <xf numFmtId="40" fontId="1" fillId="2" borderId="1" xfId="0" applyNumberFormat="1" applyFont="1" applyFill="1" applyBorder="1" applyAlignment="1">
      <alignment horizontal="center" vertical="center"/>
    </xf>
    <xf numFmtId="43" fontId="1" fillId="2" borderId="1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3" fontId="4" fillId="2" borderId="8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58" fontId="1" fillId="2" borderId="5" xfId="0" applyNumberFormat="1" applyFont="1" applyFill="1" applyBorder="1" applyAlignment="1">
      <alignment horizontal="center" vertical="center" wrapText="1"/>
    </xf>
    <xf numFmtId="58" fontId="1" fillId="2" borderId="1" xfId="0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</cellXfs>
  <cellStyles count="9">
    <cellStyle name="0,0_x000d__x000a_NA_x000d__x000a_" xfId="3" xr:uid="{00000000-0005-0000-0000-000000000000}"/>
    <cellStyle name="Normal_Sheet1" xfId="6" xr:uid="{00000000-0005-0000-0000-000001000000}"/>
    <cellStyle name="常规" xfId="0" builtinId="0"/>
    <cellStyle name="常规 2 2_LEXUS日本考察请款书15.11.4_1" xfId="7" xr:uid="{00000000-0005-0000-0000-000003000000}"/>
    <cellStyle name="常规 2 3" xfId="5" xr:uid="{00000000-0005-0000-0000-000004000000}"/>
    <cellStyle name="常规 2 5" xfId="2" xr:uid="{00000000-0005-0000-0000-000005000000}"/>
    <cellStyle name="常规 2_LEXUS日本考察报价15.9.29" xfId="4" xr:uid="{00000000-0005-0000-0000-000006000000}"/>
    <cellStyle name="常规 6" xfId="1" xr:uid="{00000000-0005-0000-0000-000007000000}"/>
    <cellStyle name="千位分隔 2" xfId="8" xr:uid="{00000000-0005-0000-0000-000008000000}"/>
  </cellStyles>
  <dxfs count="0"/>
  <tableStyles count="0" defaultTableStyle="TableStyleMedium2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9"/>
  <sheetViews>
    <sheetView tabSelected="1" topLeftCell="A3" workbookViewId="0">
      <selection activeCell="M10" sqref="M4:M10"/>
    </sheetView>
  </sheetViews>
  <sheetFormatPr defaultColWidth="10.6640625" defaultRowHeight="15"/>
  <cols>
    <col min="1" max="1" width="1.109375" style="1" customWidth="1"/>
    <col min="2" max="2" width="11.44140625" style="8" customWidth="1"/>
    <col min="3" max="3" width="11.6640625" style="1" customWidth="1"/>
    <col min="4" max="4" width="4.88671875" style="1" customWidth="1"/>
    <col min="5" max="5" width="5.109375" style="1" hidden="1" customWidth="1"/>
    <col min="6" max="6" width="5.77734375" style="1" customWidth="1"/>
    <col min="7" max="7" width="8.109375" style="3" customWidth="1"/>
    <col min="8" max="8" width="8.6640625" style="3" customWidth="1"/>
    <col min="9" max="9" width="11.6640625" style="6" customWidth="1"/>
    <col min="10" max="10" width="17" style="7" customWidth="1"/>
    <col min="11" max="11" width="18.88671875" style="1" bestFit="1" customWidth="1"/>
    <col min="12" max="240" width="8.109375" style="1" customWidth="1"/>
    <col min="241" max="241" width="3.77734375" style="1" customWidth="1"/>
    <col min="242" max="242" width="12.109375" style="1" customWidth="1"/>
    <col min="243" max="243" width="14.33203125" style="1" customWidth="1"/>
    <col min="244" max="16384" width="10.6640625" style="1"/>
  </cols>
  <sheetData>
    <row r="1" spans="2:11" ht="15.6" thickBot="1"/>
    <row r="2" spans="2:11" s="2" customFormat="1" ht="59.25" customHeight="1">
      <c r="B2" s="25" t="s">
        <v>31</v>
      </c>
      <c r="C2" s="26"/>
      <c r="D2" s="26"/>
      <c r="E2" s="26"/>
      <c r="F2" s="27"/>
      <c r="G2" s="26"/>
      <c r="H2" s="26"/>
      <c r="I2" s="26"/>
      <c r="J2" s="26"/>
      <c r="K2" s="28"/>
    </row>
    <row r="3" spans="2:11" s="3" customFormat="1" ht="31.05" customHeight="1">
      <c r="B3" s="18" t="s">
        <v>7</v>
      </c>
      <c r="C3" s="29" t="s">
        <v>8</v>
      </c>
      <c r="D3" s="29"/>
      <c r="E3" s="29"/>
      <c r="F3" s="16" t="s">
        <v>0</v>
      </c>
      <c r="G3" s="16" t="s">
        <v>1</v>
      </c>
      <c r="H3" s="17" t="s">
        <v>2</v>
      </c>
      <c r="I3" s="9" t="s">
        <v>3</v>
      </c>
      <c r="J3" s="10" t="s">
        <v>4</v>
      </c>
      <c r="K3" s="11" t="s">
        <v>5</v>
      </c>
    </row>
    <row r="4" spans="2:11" s="3" customFormat="1" ht="31.05" customHeight="1">
      <c r="B4" s="31" t="s">
        <v>21</v>
      </c>
      <c r="C4" s="30" t="s">
        <v>24</v>
      </c>
      <c r="D4" s="30"/>
      <c r="E4" s="30"/>
      <c r="F4" s="12">
        <v>10</v>
      </c>
      <c r="G4" s="20" t="s">
        <v>13</v>
      </c>
      <c r="H4" s="19">
        <v>1</v>
      </c>
      <c r="I4" s="9">
        <v>600</v>
      </c>
      <c r="J4" s="10">
        <f>F4*H4*I4</f>
        <v>6000</v>
      </c>
      <c r="K4" s="13" t="s">
        <v>25</v>
      </c>
    </row>
    <row r="5" spans="2:11" s="3" customFormat="1" ht="31.2" customHeight="1">
      <c r="B5" s="32"/>
      <c r="C5" s="30" t="s">
        <v>12</v>
      </c>
      <c r="D5" s="30"/>
      <c r="E5" s="30"/>
      <c r="F5" s="12">
        <v>1</v>
      </c>
      <c r="G5" s="16" t="s">
        <v>13</v>
      </c>
      <c r="H5" s="17">
        <v>1</v>
      </c>
      <c r="I5" s="9">
        <v>6000</v>
      </c>
      <c r="J5" s="10">
        <f>F5*H5*I5</f>
        <v>6000</v>
      </c>
      <c r="K5" s="13"/>
    </row>
    <row r="6" spans="2:11" s="3" customFormat="1" ht="31.2" customHeight="1">
      <c r="B6" s="32"/>
      <c r="C6" s="30" t="s">
        <v>14</v>
      </c>
      <c r="D6" s="30"/>
      <c r="E6" s="30"/>
      <c r="F6" s="12">
        <v>20</v>
      </c>
      <c r="G6" s="16" t="s">
        <v>15</v>
      </c>
      <c r="H6" s="17">
        <v>1</v>
      </c>
      <c r="I6" s="9">
        <v>40</v>
      </c>
      <c r="J6" s="10">
        <f t="shared" ref="J6:J9" si="0">F6*H6*I6</f>
        <v>800</v>
      </c>
      <c r="K6" s="13" t="s">
        <v>23</v>
      </c>
    </row>
    <row r="7" spans="2:11" s="3" customFormat="1" ht="31.2" customHeight="1">
      <c r="B7" s="32"/>
      <c r="C7" s="30" t="s">
        <v>16</v>
      </c>
      <c r="D7" s="30"/>
      <c r="E7" s="30"/>
      <c r="F7" s="12">
        <v>2</v>
      </c>
      <c r="G7" s="16" t="s">
        <v>17</v>
      </c>
      <c r="H7" s="17">
        <v>1</v>
      </c>
      <c r="I7" s="9">
        <v>3000</v>
      </c>
      <c r="J7" s="10">
        <f t="shared" si="0"/>
        <v>6000</v>
      </c>
      <c r="K7" s="13"/>
    </row>
    <row r="8" spans="2:11" s="3" customFormat="1" ht="31.2" customHeight="1">
      <c r="B8" s="33"/>
      <c r="C8" s="30" t="s">
        <v>20</v>
      </c>
      <c r="D8" s="30"/>
      <c r="E8" s="30"/>
      <c r="F8" s="16">
        <v>2</v>
      </c>
      <c r="G8" s="16" t="s">
        <v>17</v>
      </c>
      <c r="H8" s="17">
        <v>1</v>
      </c>
      <c r="I8" s="9">
        <v>3000</v>
      </c>
      <c r="J8" s="10">
        <f t="shared" si="0"/>
        <v>6000</v>
      </c>
      <c r="K8" s="13"/>
    </row>
    <row r="9" spans="2:11" s="3" customFormat="1" ht="31.2" customHeight="1">
      <c r="B9" s="42" t="s">
        <v>22</v>
      </c>
      <c r="C9" s="30" t="s">
        <v>18</v>
      </c>
      <c r="D9" s="30"/>
      <c r="E9" s="30"/>
      <c r="F9" s="16">
        <v>1</v>
      </c>
      <c r="G9" s="16" t="s">
        <v>19</v>
      </c>
      <c r="H9" s="17">
        <v>1</v>
      </c>
      <c r="I9" s="9">
        <v>8668.1200000000008</v>
      </c>
      <c r="J9" s="10">
        <f t="shared" si="0"/>
        <v>8668.1200000000008</v>
      </c>
      <c r="K9" s="11"/>
    </row>
    <row r="10" spans="2:11" s="3" customFormat="1" ht="31.2" customHeight="1">
      <c r="B10" s="43"/>
      <c r="C10" s="30" t="s">
        <v>26</v>
      </c>
      <c r="D10" s="30"/>
      <c r="E10" s="30"/>
      <c r="F10" s="22">
        <v>1</v>
      </c>
      <c r="G10" s="22" t="s">
        <v>19</v>
      </c>
      <c r="H10" s="21">
        <v>1</v>
      </c>
      <c r="I10" s="9">
        <v>280</v>
      </c>
      <c r="J10" s="10">
        <f t="shared" ref="J10:J12" si="1">F10*H10*I10</f>
        <v>280</v>
      </c>
      <c r="K10" s="11"/>
    </row>
    <row r="11" spans="2:11" s="3" customFormat="1" ht="31.2" customHeight="1">
      <c r="B11" s="43"/>
      <c r="C11" s="30" t="s">
        <v>27</v>
      </c>
      <c r="D11" s="30"/>
      <c r="E11" s="30"/>
      <c r="F11" s="22">
        <v>1</v>
      </c>
      <c r="G11" s="22" t="s">
        <v>19</v>
      </c>
      <c r="H11" s="21">
        <v>1</v>
      </c>
      <c r="I11" s="9">
        <v>280</v>
      </c>
      <c r="J11" s="10">
        <f t="shared" si="1"/>
        <v>280</v>
      </c>
      <c r="K11" s="11"/>
    </row>
    <row r="12" spans="2:11" s="3" customFormat="1" ht="31.2" customHeight="1">
      <c r="B12" s="43"/>
      <c r="C12" s="30" t="s">
        <v>30</v>
      </c>
      <c r="D12" s="30"/>
      <c r="E12" s="30"/>
      <c r="F12" s="22">
        <v>1</v>
      </c>
      <c r="G12" s="22" t="s">
        <v>19</v>
      </c>
      <c r="H12" s="21">
        <v>1</v>
      </c>
      <c r="I12" s="9">
        <v>160</v>
      </c>
      <c r="J12" s="10">
        <f t="shared" si="1"/>
        <v>160</v>
      </c>
      <c r="K12" s="11"/>
    </row>
    <row r="13" spans="2:11" s="3" customFormat="1" ht="31.2" customHeight="1">
      <c r="B13" s="43"/>
      <c r="C13" s="30" t="s">
        <v>28</v>
      </c>
      <c r="D13" s="30"/>
      <c r="E13" s="30"/>
      <c r="F13" s="22">
        <v>1</v>
      </c>
      <c r="G13" s="22" t="s">
        <v>19</v>
      </c>
      <c r="H13" s="21">
        <v>1</v>
      </c>
      <c r="I13" s="9">
        <v>120</v>
      </c>
      <c r="J13" s="10">
        <f t="shared" ref="J13" si="2">F13*H13*I13</f>
        <v>120</v>
      </c>
      <c r="K13" s="11"/>
    </row>
    <row r="14" spans="2:11" s="3" customFormat="1" ht="31.2" customHeight="1">
      <c r="B14" s="43"/>
      <c r="C14" s="30" t="s">
        <v>29</v>
      </c>
      <c r="D14" s="30"/>
      <c r="E14" s="30"/>
      <c r="F14" s="22">
        <v>1</v>
      </c>
      <c r="G14" s="22" t="s">
        <v>19</v>
      </c>
      <c r="H14" s="21">
        <v>1</v>
      </c>
      <c r="I14" s="9">
        <v>2096.12</v>
      </c>
      <c r="J14" s="10">
        <f t="shared" ref="J14:J15" si="3">F14*H14*I14</f>
        <v>2096.12</v>
      </c>
      <c r="K14" s="11"/>
    </row>
    <row r="15" spans="2:11" s="3" customFormat="1" ht="31.2" customHeight="1">
      <c r="B15" s="44"/>
      <c r="C15" s="45" t="s">
        <v>32</v>
      </c>
      <c r="D15" s="38"/>
      <c r="E15" s="24"/>
      <c r="F15" s="23">
        <v>1</v>
      </c>
      <c r="G15" s="23" t="s">
        <v>19</v>
      </c>
      <c r="H15" s="24">
        <v>1</v>
      </c>
      <c r="I15" s="9">
        <v>28045.22</v>
      </c>
      <c r="J15" s="10">
        <f t="shared" si="3"/>
        <v>28045.22</v>
      </c>
      <c r="K15" s="23"/>
    </row>
    <row r="16" spans="2:11" s="3" customFormat="1" ht="22.2" customHeight="1">
      <c r="B16" s="36" t="s">
        <v>9</v>
      </c>
      <c r="C16" s="37"/>
      <c r="D16" s="37"/>
      <c r="E16" s="37"/>
      <c r="F16" s="37"/>
      <c r="G16" s="37"/>
      <c r="H16" s="37"/>
      <c r="I16" s="38"/>
      <c r="J16" s="10">
        <f>SUM(J4:J15)</f>
        <v>64449.460000000006</v>
      </c>
      <c r="K16" s="13"/>
    </row>
    <row r="17" spans="2:11" s="4" customFormat="1" ht="22.2" customHeight="1">
      <c r="B17" s="39" t="s">
        <v>10</v>
      </c>
      <c r="C17" s="29"/>
      <c r="D17" s="29"/>
      <c r="E17" s="29"/>
      <c r="F17" s="29"/>
      <c r="G17" s="29"/>
      <c r="H17" s="29"/>
      <c r="I17" s="29"/>
      <c r="J17" s="10">
        <f>J16*0.1</f>
        <v>6444.9460000000008</v>
      </c>
      <c r="K17" s="13"/>
    </row>
    <row r="18" spans="2:11" s="4" customFormat="1" ht="22.2" customHeight="1">
      <c r="B18" s="40" t="s">
        <v>11</v>
      </c>
      <c r="C18" s="41"/>
      <c r="D18" s="41"/>
      <c r="E18" s="41"/>
      <c r="F18" s="41"/>
      <c r="G18" s="41"/>
      <c r="H18" s="41"/>
      <c r="I18" s="41"/>
      <c r="J18" s="10">
        <f>(J16+J17)*0.06</f>
        <v>4253.6643599999998</v>
      </c>
      <c r="K18" s="13"/>
    </row>
    <row r="19" spans="2:11" s="5" customFormat="1" ht="22.2" customHeight="1" thickBot="1">
      <c r="B19" s="34" t="s">
        <v>6</v>
      </c>
      <c r="C19" s="35"/>
      <c r="D19" s="35"/>
      <c r="E19" s="35"/>
      <c r="F19" s="35"/>
      <c r="G19" s="35"/>
      <c r="H19" s="35"/>
      <c r="I19" s="35"/>
      <c r="J19" s="14">
        <f>SUM(J16:J18)</f>
        <v>75148.070359999998</v>
      </c>
      <c r="K19" s="15"/>
    </row>
  </sheetData>
  <mergeCells count="20">
    <mergeCell ref="B19:I19"/>
    <mergeCell ref="B16:I16"/>
    <mergeCell ref="B17:I17"/>
    <mergeCell ref="B18:I18"/>
    <mergeCell ref="C9:E9"/>
    <mergeCell ref="C10:E10"/>
    <mergeCell ref="C11:E11"/>
    <mergeCell ref="C12:E12"/>
    <mergeCell ref="C14:E14"/>
    <mergeCell ref="C13:E13"/>
    <mergeCell ref="B9:B15"/>
    <mergeCell ref="C15:D15"/>
    <mergeCell ref="B2:K2"/>
    <mergeCell ref="C3:E3"/>
    <mergeCell ref="C8:E8"/>
    <mergeCell ref="C5:E5"/>
    <mergeCell ref="C6:E6"/>
    <mergeCell ref="C4:E4"/>
    <mergeCell ref="C7:E7"/>
    <mergeCell ref="B4:B8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anlih</cp:lastModifiedBy>
  <cp:lastPrinted>2019-09-19T02:30:00Z</cp:lastPrinted>
  <dcterms:created xsi:type="dcterms:W3CDTF">2006-09-13T11:21:00Z</dcterms:created>
  <dcterms:modified xsi:type="dcterms:W3CDTF">2021-07-07T01:57:52Z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