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 firstSheet="1" activeTab="1"/>
  </bookViews>
  <sheets>
    <sheet name="板块费用计算" sheetId="5" state="hidden" r:id="rId1"/>
    <sheet name="主播零食清单" sheetId="6" r:id="rId2"/>
    <sheet name="用户零食清单" sheetId="8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tc={50161066-9B55-4E4B-8795-3952767207B6}</author>
  </authors>
  <commentList>
    <comment ref="C1" authorId="0">
      <text>
        <r>
          <rPr>
            <sz val="10"/>
            <rFont val="宋体"/>
            <charset val="134"/>
          </rPr>
          <t>[Threaded comment] Your version of Excel allows you to read this threaded comment; however, any edits to it will get removed if the file is opened in a newer version of Excel. Learn more: https://go.microsoft.com/fwlink/?linkid=870924 Comment: @高郅</t>
        </r>
      </text>
    </comment>
  </commentList>
</comments>
</file>

<file path=xl/sharedStrings.xml><?xml version="1.0" encoding="utf-8"?>
<sst xmlns="http://schemas.openxmlformats.org/spreadsheetml/2006/main" count="305" uniqueCount="225">
  <si>
    <t>成本优先级</t>
  </si>
  <si>
    <t>板块</t>
  </si>
  <si>
    <t>人均</t>
  </si>
  <si>
    <t>主播人数</t>
  </si>
  <si>
    <t>用户人数</t>
  </si>
  <si>
    <t>总价</t>
  </si>
  <si>
    <t>备注</t>
  </si>
  <si>
    <t>p0</t>
  </si>
  <si>
    <t>机票</t>
  </si>
  <si>
    <t>机票均价不能超3300往返, 南北方单价差距较高</t>
  </si>
  <si>
    <t>大交通板块预算</t>
  </si>
  <si>
    <t>主播酒店前期</t>
  </si>
  <si>
    <t>酒店房费根据目前人数相对准确</t>
  </si>
  <si>
    <t>主播酒店后期园景房</t>
  </si>
  <si>
    <t>主播酒店后期海景房</t>
  </si>
  <si>
    <t>用户酒店</t>
  </si>
  <si>
    <t>内部VIP酒店预留费用</t>
  </si>
  <si>
    <t>酒店板块预算</t>
  </si>
  <si>
    <t>主播餐费</t>
  </si>
  <si>
    <t>按人次计算</t>
  </si>
  <si>
    <t>VIP餐费</t>
  </si>
  <si>
    <t>按人均标准计算，3天6顿餐</t>
  </si>
  <si>
    <t>餐饮板块</t>
  </si>
  <si>
    <t>主播用车-接机-个播</t>
  </si>
  <si>
    <t>车辆部分费用相对准确，预留备车费用</t>
  </si>
  <si>
    <t>主播用车-接机-团播</t>
  </si>
  <si>
    <t>主播用车-往返会场+彩排</t>
  </si>
  <si>
    <t>主播送机</t>
  </si>
  <si>
    <t>用户车辆</t>
  </si>
  <si>
    <t>机场，酒店，场地备车</t>
  </si>
  <si>
    <t>机场，2家酒店，会场</t>
  </si>
  <si>
    <t>超时超公里预留</t>
  </si>
  <si>
    <t>p1</t>
  </si>
  <si>
    <t>三方人员费用</t>
  </si>
  <si>
    <t>安保礼仪兼职，含交通，餐费，住宿</t>
  </si>
  <si>
    <t>三方人员板块</t>
  </si>
  <si>
    <t>搭建制作费用</t>
  </si>
  <si>
    <t>酒店氛围搭建，场租，其他物料制作</t>
  </si>
  <si>
    <t>酒店搭建及物料制作板块</t>
  </si>
  <si>
    <t>p2</t>
  </si>
  <si>
    <t>采买费用-主播房间欢迎+机场鲜花</t>
  </si>
  <si>
    <t>采买费用-用户房间+机场鲜花欢迎</t>
  </si>
  <si>
    <t>零食费用</t>
  </si>
  <si>
    <t>送别礼</t>
  </si>
  <si>
    <t>其他备品采买</t>
  </si>
  <si>
    <t>采买板块</t>
  </si>
  <si>
    <t>三方人员餐费</t>
  </si>
  <si>
    <t>三方人员住宿，差旅</t>
  </si>
  <si>
    <t>三方人员</t>
  </si>
  <si>
    <t>总计费用</t>
  </si>
  <si>
    <t>服务费7%</t>
  </si>
  <si>
    <t>含税6%</t>
  </si>
  <si>
    <t>主播零食推荐清单</t>
  </si>
  <si>
    <t>分类</t>
  </si>
  <si>
    <t>序号</t>
  </si>
  <si>
    <t>商品名称</t>
  </si>
  <si>
    <t>商品图片</t>
  </si>
  <si>
    <t>链接</t>
  </si>
  <si>
    <t>价格</t>
  </si>
  <si>
    <t>单位小包装</t>
  </si>
  <si>
    <t>下单数量</t>
  </si>
  <si>
    <t>小包装总量</t>
  </si>
  <si>
    <t>费用合计</t>
  </si>
  <si>
    <t>确认✅</t>
  </si>
  <si>
    <t>下单渠道</t>
  </si>
  <si>
    <t>状态</t>
  </si>
  <si>
    <t>快递单号</t>
  </si>
  <si>
    <t>进口零食</t>
  </si>
  <si>
    <t>英国M&amp;S玛莎开心果曲奇饼</t>
  </si>
  <si>
    <r>
      <rPr>
        <u/>
        <sz val="10.5"/>
        <color theme="10"/>
        <rFont val="Calibri"/>
        <charset val="134"/>
      </rPr>
      <t>https://item.jd.com/10121499550217.html?spmTag=YTAyMTguYjAwMjQ1NS5jMDAwMDM5OTEucHJvZHVjdF9uYW1l&amp;pvid=991af052a45247cd94a223eb92be02de</t>
    </r>
  </si>
  <si>
    <t>✅</t>
  </si>
  <si>
    <t>泰国进口座山牌肉松米饼</t>
  </si>
  <si>
    <r>
      <rPr>
        <u/>
        <sz val="10.5"/>
        <color theme="10"/>
        <rFont val="Calibri"/>
        <charset val="134"/>
      </rPr>
      <t>https://item.taobao.com/item.htm?from=cart&amp;id=764443477100&amp;mi_id=0000UQqMO90oyv3mkOP7r9CBWPBvAdlzWDMMOBrf0I2MhPg&amp;skuId=5317286805223&amp;spm=a1z0d.6639537%2F202410.item.d764443477100.71417484UYgDlA&amp;upStreamPrice=2400</t>
    </r>
  </si>
  <si>
    <t>日本进口休闲零食 NY芝士卷奶油蛋卷夹心饼干</t>
  </si>
  <si>
    <r>
      <rPr>
        <u/>
        <sz val="10.5"/>
        <color theme="10"/>
        <rFont val="Calibri"/>
        <charset val="134"/>
      </rPr>
      <t>https://npcitem.jd.hk/100148004735.html?spmTag=YTAyMTguYjAwMjQ1NS5jMDAwMDM5OTEucHJvZHVjdF9uYW1l&amp;pvid=a67193ca8d484cf5815583f6b18d109e</t>
    </r>
  </si>
  <si>
    <t>泰国进口bento拌多乐鱿鱼片</t>
  </si>
  <si>
    <r>
      <rPr>
        <u/>
        <sz val="10.5"/>
        <color theme="10"/>
        <rFont val="Calibri"/>
        <charset val="134"/>
      </rPr>
      <t>https://item.taobao.com/item.htm?from=cart&amp;id=765466080816&amp;mi_id=0000tBY25ioP6Sy1zStA0Pepkvei1IDVGsWe33jelFzZn0s&amp;skuId=5433664814485&amp;spm=a1z0d.6639537%2F202410.item.d765466080816.71417484v0jE6c&amp;upStreamPrice=390</t>
    </r>
  </si>
  <si>
    <t>韩国进口蜂蜜黄油扁桃仁混合装</t>
  </si>
  <si>
    <r>
      <rPr>
        <u/>
        <sz val="10.5"/>
        <color theme="10"/>
        <rFont val="Calibri"/>
        <charset val="134"/>
      </rPr>
      <t>https://item.jd.com/100015548739.html?spmTag=YTAyMTguYjAwMjQ1NS5jMDAwMDM5OTEucHJvZHVjdF9waWM&amp;pvid=01c960a25099447f99fb9e9e91addef1</t>
    </r>
  </si>
  <si>
    <t>韩国进口玉米片sun薯片</t>
  </si>
  <si>
    <r>
      <rPr>
        <u/>
        <sz val="10.5"/>
        <color theme="10"/>
        <rFont val="Calibri"/>
        <charset val="134"/>
      </rPr>
      <t>https://item.jd.com/10187019548154.html?spmTag=YTAyMTguYjAwMjQ1NS5jMDAwMDM5OTEucHJvZHVjdF9uYW1l&amp;pvid=fa52382877a846a28bed0fe260564c17</t>
    </r>
  </si>
  <si>
    <t>泰国乐哆士Lotus虾条</t>
  </si>
  <si>
    <r>
      <rPr>
        <u/>
        <sz val="10.5"/>
        <color theme="10"/>
        <rFont val="Calibri"/>
        <charset val="134"/>
      </rPr>
      <t>https://item.taobao.com/item.htm?from=cart&amp;id=979960755226&amp;mi_id=0000zOTJ82hGQEFcUOTJ4xFRK9aPHFHvXROHNEN7TCQP0Ag&amp;skuId=5939490597576&amp;spm=a1z0d.6639537%2F202410.item.d979960755226.714174842Y178t&amp;upStreamPrice=783</t>
    </r>
  </si>
  <si>
    <t>日本卡乐比Calbee盐味蚕豆</t>
  </si>
  <si>
    <r>
      <rPr>
        <u/>
        <sz val="10.5"/>
        <color theme="10"/>
        <rFont val="Calibri"/>
        <charset val="134"/>
      </rPr>
      <t>https://item.taobao.com/item.htm?from=cart&amp;id=889198849155&amp;mi_id=0000-2BtL7Z5flVhjH17OxPQxMjE-hwjmCtjDS14CD-QSxo&amp;skuId=5733244000491&amp;spm=a1z0d.6639537%2F202410.item.d889198849155.3a3074845nDpn3&amp;upStreamPrice=1250</t>
    </r>
  </si>
  <si>
    <t>泰国进口kunna冻干椰奶块</t>
  </si>
  <si>
    <r>
      <rPr>
        <u/>
        <sz val="10.5"/>
        <color theme="10"/>
        <rFont val="Calibri"/>
        <charset val="134"/>
      </rPr>
      <t>https://detail.tmall.com/item.htm?from=cart&amp;id=970476893754&amp;mi_id=0000DTTs_J8CbbWe6B94aJH3IYUDOBlJWPTG5_zDzNW2zZI&amp;skuId=5920025477769&amp;spm=a1z0d.6639537%2F202410.item.d970476893754.71417484v0jE6c&amp;upStreamPrice=1980</t>
    </r>
  </si>
  <si>
    <t>纳菲琪菲律宾进口LuckyFresh香蕉片</t>
  </si>
  <si>
    <r>
      <rPr>
        <u/>
        <sz val="10.5"/>
        <color theme="10"/>
        <rFont val="Calibri"/>
        <charset val="134"/>
      </rPr>
      <t>https://item.jd.com/100190214554.html?spmTag=YTAyMTguYjAwMjQ1NS5jMDAwMDM5OTEucHJvZHVjdF9uYW1l&amp;pvid=40f8cd5f2f2341d2ac78322475995ced#switch-sku</t>
    </r>
  </si>
  <si>
    <t>良品铺子肉松海苔吐司</t>
  </si>
  <si>
    <r>
      <rPr>
        <u/>
        <sz val="10.5"/>
        <color theme="10"/>
        <rFont val="Calibri"/>
        <charset val="134"/>
      </rPr>
      <t>https://item.jd.com/100013767476.html</t>
    </r>
  </si>
  <si>
    <t>卡尔顿肉松焗蛋糕2</t>
  </si>
  <si>
    <r>
      <rPr>
        <u/>
        <sz val="10.5"/>
        <color theme="10"/>
        <rFont val="Calibri"/>
        <charset val="134"/>
      </rPr>
      <t>https://item.jd.com/100044802869.html</t>
    </r>
  </si>
  <si>
    <t>茶颜悦色面包丁2</t>
  </si>
  <si>
    <r>
      <rPr>
        <u/>
        <sz val="10.5"/>
        <color theme="10"/>
        <rFont val="Calibri"/>
        <charset val="134"/>
      </rPr>
      <t>https://item.jd.com/100137125092.html</t>
    </r>
  </si>
  <si>
    <t>豪士乳酸菌小口袋面包</t>
  </si>
  <si>
    <r>
      <rPr>
        <u/>
        <sz val="10.5"/>
        <color theme="10"/>
        <rFont val="Calibri"/>
        <charset val="134"/>
      </rPr>
      <t>https://item.jd.com/100025456289.html</t>
    </r>
  </si>
  <si>
    <t>合味道杯面 1</t>
  </si>
  <si>
    <r>
      <rPr>
        <u/>
        <sz val="10.5"/>
        <color theme="10"/>
        <rFont val="Calibri"/>
        <charset val="134"/>
      </rPr>
      <t>https://item.jd.com/100066038197.html</t>
    </r>
  </si>
  <si>
    <t>杨掌柜高人拉面混合口味1</t>
  </si>
  <si>
    <r>
      <rPr>
        <u/>
        <sz val="10.5"/>
        <color theme="10"/>
        <rFont val="Calibri"/>
        <charset val="134"/>
      </rPr>
      <t>https://item.jd.com/100161979758.html</t>
    </r>
  </si>
  <si>
    <t>食族人酸辣粉1</t>
  </si>
  <si>
    <r>
      <rPr>
        <u/>
        <sz val="10.5"/>
        <color theme="10"/>
        <rFont val="Calibri"/>
        <charset val="134"/>
      </rPr>
      <t>https://item.jd.com/100001155238.html</t>
    </r>
  </si>
  <si>
    <t>食族人爆肚粉</t>
  </si>
  <si>
    <t>双汇火腿肠 泡面拍档 2</t>
  </si>
  <si>
    <r>
      <rPr>
        <u/>
        <sz val="10.5"/>
        <color theme="10"/>
        <rFont val="Calibri"/>
        <charset val="134"/>
      </rPr>
      <t>https://item.jd.com/5379129.html</t>
    </r>
  </si>
  <si>
    <t>盐焗鸡蛋 2</t>
  </si>
  <si>
    <r>
      <rPr>
        <u/>
        <sz val="10.5"/>
        <color theme="10"/>
        <rFont val="Calibri"/>
        <charset val="134"/>
      </rPr>
      <t>https://item.jd.com/100006538443.html</t>
    </r>
  </si>
  <si>
    <t>王小卤虎皮凤爪</t>
  </si>
  <si>
    <r>
      <rPr>
        <u/>
        <sz val="10.5"/>
        <color theme="10"/>
        <rFont val="Calibri"/>
        <charset val="134"/>
      </rPr>
      <t>https://item.jd.com/100064560841.html</t>
    </r>
  </si>
  <si>
    <t>劲仔小鱼干</t>
  </si>
  <si>
    <r>
      <rPr>
        <u/>
        <sz val="10.5"/>
        <color theme="10"/>
        <rFont val="Calibri"/>
        <charset val="134"/>
      </rPr>
      <t>https://item.jd.com/1099995.html</t>
    </r>
  </si>
  <si>
    <t>牛浪汉 牛肉干</t>
  </si>
  <si>
    <r>
      <rPr>
        <u/>
        <sz val="10.5"/>
        <color theme="10"/>
        <rFont val="Calibri"/>
        <charset val="134"/>
      </rPr>
      <t>https://item.jd.com/15340590176.html#crumb-wrap</t>
    </r>
  </si>
  <si>
    <t>懒吃侠鸡脚筋</t>
  </si>
  <si>
    <r>
      <rPr>
        <u/>
        <sz val="10.5"/>
        <color theme="10"/>
        <rFont val="Calibri"/>
        <charset val="134"/>
      </rPr>
      <t>https://item.jd.com/10124531469651.html?spmTag=YTAyMTkuYjAwMjM1Ni5jMDAwMDQ2ODkuc2VhcmNoX2NvbmZpcm0lMkNhMDI0MC5iMDAyNDkzLmMwMDAwNDAyNy4xJTIzc2t1X2NhcmQ&amp;pvid=36117ff6aea243e196d9a9982d6ea700</t>
    </r>
  </si>
  <si>
    <t>笋小样山椒脆笋4</t>
  </si>
  <si>
    <r>
      <rPr>
        <u/>
        <sz val="10.5"/>
        <color theme="10"/>
        <rFont val="Calibri"/>
        <charset val="134"/>
      </rPr>
      <t>https://item.jd.com/100066892515.html</t>
    </r>
  </si>
  <si>
    <t>百草味-素卤零食大礼包（海带、土豆片、藕片、木耳笋丝）</t>
  </si>
  <si>
    <r>
      <rPr>
        <u/>
        <sz val="10.5"/>
        <color theme="10"/>
        <rFont val="Calibri"/>
        <charset val="134"/>
      </rPr>
      <t>https://chaoshi.detail.tmall.com/item.htm?abbucket=20&amp;id=625818953841&amp;ns=1&amp;pisk=gmRteJjkB2UTwWo-bCkhoKufN13h6vYZjh87iijghHKplMVm71DVMnIp0GXG1GVAMEK2mnLq7ZsXcnIDIvck7F5VG0xxZbYaQ0HlOhB_1kgfza7s-OZ951z1G0moMJ4CQcfXjwIOlXwCzM_1lG6sJ6_Vo-1fCG_IJZ_0f-N6c2LCYZrbcOs_RX_5kl1fltNQRZb_5Rs_Gw1CYZ1fcn1jJ6TosvI4CgVveSlGpMPVJSNX9NBKKFsQo6dCWOIW5CFbGr7OBgT1A0SM4-BvXOdn6u79dUKFWnlz_16vCL16M0hOOUJHfwKj2-IBeCRAECn8UGON03C6pDNOG17JkTvnl8IHheRdpCHuuwRMlCWlNbr1mpYJMZdq0XKJ5hp5FCZO4rOkw6AgqgQ0C23L3-W18yITvWbyp2T5Jg0hS-yVpv7dq2E83-W18wIo-x2439HF.&amp;priceTId=undefined&amp;skuId=4855989520635&amp;spm=a21n57.1.item.1.79767783b6qKiC&amp;utparam=%7B%22aplus_abtest%22%3A%228dfd7c82b0e85189e4724811edac0e9a%22%7D&amp;xxc=taobaoSearch</t>
    </r>
  </si>
  <si>
    <t>百草味辣卤零食大礼包（猪肉脯、毛肚、卤藕）</t>
  </si>
  <si>
    <r>
      <rPr>
        <u/>
        <sz val="10.5"/>
        <color theme="10"/>
        <rFont val="Calibri"/>
        <charset val="134"/>
      </rPr>
      <t>https://item.taobao.com/item.htm?abbucket=20&amp;id=798401672213&amp;ns=1&amp;pisk=gZsIFdiVd_IanaPlS62wGttYMltWPRrqOY9RnTnEeHKpwN6cNByu-H76N1C69Dy3-Ud5tHLl8QReN36lGRP40oWhK3xLgSr2dwp2bnvKy3hyBOpJVpEQbPydK3x8NAo8uo6hMz95b0pJBR9yUDpdwUd9WCvWw4CJ9Fh9hKxJ23CJ6ApJdDhJ2p3OBCvmpbdJ2h39HLJJpBCRBR9k6QKJJUjxAdyBs9wCbAD4no9lpCi-2MZkRIOKz0i5fpTC29d1QOS6deOXS7he4i6Apiv5q-3WNT7dTdf7c5tOA6sp53ZSjHWfW6T1R7i6SNBc2F_gGqXcp6_vkME_I_1OnZxdv7metaBO2CSLU0OAutx6IgPivQ_OyM8HqXFBCM6fVasPxmRXy9gSCEmWCIy_C40oJLC6cwOln5LpIdPzCRgVEepMCOy_C40kJdvwYRwsuTf..&amp;priceTId=undefined&amp;skuId=5611581687587&amp;spm=a21n57.1.item.1.30c03e17pkLtah&amp;utparam=%7B%22aplus_abtest%22%3A%22a53df6fb816a4ba4c24116c7019f1055%22%7D&amp;xxc=taobaoSearch</t>
    </r>
  </si>
  <si>
    <t>盐津铺子鱼豆腐3种混合口味</t>
  </si>
  <si>
    <r>
      <rPr>
        <u/>
        <sz val="10.5"/>
        <color theme="10"/>
        <rFont val="Calibri"/>
        <charset val="134"/>
      </rPr>
      <t>https://item.jd.com/100152627354.html</t>
    </r>
  </si>
  <si>
    <t>盐津铺子手撕素肉3种混合口味</t>
  </si>
  <si>
    <r>
      <rPr>
        <u/>
        <sz val="10.5"/>
        <color theme="10"/>
        <rFont val="Calibri"/>
        <charset val="134"/>
      </rPr>
      <t>https://item.jd.com/100061172567.html</t>
    </r>
  </si>
  <si>
    <t>卫龙魔芋爽</t>
  </si>
  <si>
    <r>
      <rPr>
        <u/>
        <sz val="10.5"/>
        <color theme="10"/>
        <rFont val="Calibri"/>
        <charset val="134"/>
      </rPr>
      <t>https://item.jd.com/100037261773.html</t>
    </r>
  </si>
  <si>
    <t>三只松鼠猪肉脯</t>
  </si>
  <si>
    <r>
      <rPr>
        <u/>
        <sz val="10.5"/>
        <color theme="10"/>
        <rFont val="Calibri"/>
        <charset val="134"/>
      </rPr>
      <t>https://item.jd.com/100076483659.html</t>
    </r>
  </si>
  <si>
    <t>甘源什锦瓜子仁混合装</t>
  </si>
  <si>
    <r>
      <rPr>
        <u/>
        <sz val="10.5"/>
        <color theme="10"/>
        <rFont val="Calibri"/>
        <charset val="134"/>
      </rPr>
      <t>https://item.jd.com/100059084681.html</t>
    </r>
  </si>
  <si>
    <t>GEMEZ小鸡面干脆面3</t>
  </si>
  <si>
    <r>
      <rPr>
        <u/>
        <sz val="10.5"/>
        <color theme="10"/>
        <rFont val="Calibri"/>
        <charset val="134"/>
      </rPr>
      <t>https://item.jd.com/8571077.html</t>
    </r>
  </si>
  <si>
    <t>刺猬阿甘 花椒锅巴2</t>
  </si>
  <si>
    <r>
      <rPr>
        <u/>
        <sz val="10.5"/>
        <color theme="10"/>
        <rFont val="Calibri"/>
        <charset val="134"/>
      </rPr>
      <t>https://item.jd.com/100063423849.html</t>
    </r>
  </si>
  <si>
    <t>口水娃多味花生3</t>
  </si>
  <si>
    <r>
      <rPr>
        <u/>
        <sz val="10.5"/>
        <color theme="10"/>
        <rFont val="Calibri"/>
        <charset val="134"/>
      </rPr>
      <t>https://item.jd.com/4437489.html</t>
    </r>
  </si>
  <si>
    <t>三只松鼠_每日坚果3</t>
  </si>
  <si>
    <r>
      <rPr>
        <u/>
        <sz val="10.5"/>
        <color theme="10"/>
        <rFont val="Calibri"/>
        <charset val="134"/>
      </rPr>
      <t>https://item.jd.com/100000499657.html</t>
    </r>
  </si>
  <si>
    <t>老板仔海苔卷原味 12盒 1箱  2</t>
  </si>
  <si>
    <r>
      <rPr>
        <u/>
        <sz val="10.5"/>
        <color theme="10"/>
        <rFont val="Calibri"/>
        <charset val="134"/>
      </rPr>
      <t>https://item.jd.com/1160126.html</t>
    </r>
  </si>
  <si>
    <t>趣多多 曲奇饼干5</t>
  </si>
  <si>
    <r>
      <rPr>
        <u/>
        <sz val="10.5"/>
        <color theme="10"/>
        <rFont val="Calibri"/>
        <charset val="134"/>
      </rPr>
      <t>https://item.jd.com/100007013420.html</t>
    </r>
  </si>
  <si>
    <t>德芙巧克力</t>
  </si>
  <si>
    <r>
      <rPr>
        <u/>
        <sz val="10.5"/>
        <color theme="10"/>
        <rFont val="Calibri"/>
        <charset val="134"/>
      </rPr>
      <t>https://item.jd.com/1178879.html</t>
    </r>
  </si>
  <si>
    <t>雀巢脆脆鲨巧克力威化饼干</t>
  </si>
  <si>
    <r>
      <rPr>
        <u/>
        <sz val="10.5"/>
        <color theme="10"/>
        <rFont val="Calibri"/>
        <charset val="134"/>
      </rPr>
      <t>https://item.jd.com/508411.html</t>
    </r>
  </si>
  <si>
    <t>百草味芒果干</t>
  </si>
  <si>
    <r>
      <rPr>
        <u/>
        <sz val="10.5"/>
        <color theme="10"/>
        <rFont val="Calibri"/>
        <charset val="134"/>
      </rPr>
      <t>https://detail.tmall.com/item.htm?_u=320el02gr293ef&amp;id=20600624998&amp;spm=a1z09.2.0.0.62592e8dVgCYnO</t>
    </r>
  </si>
  <si>
    <t>进口饮品</t>
  </si>
  <si>
    <t>澳洲网红果汁气泡水 宾得宝（Bundaberg）混合装</t>
  </si>
  <si>
    <r>
      <rPr>
        <u/>
        <sz val="10.5"/>
        <color theme="10"/>
        <rFont val="Calibri"/>
        <charset val="134"/>
      </rPr>
      <t>https://item.jd.com/100001084946.html?spmTag=YTAyMTguYjAwMjQ1NS5jMDAwMDM5OTEucHJvZHVjdF9uYW1l&amp;pvid=7f388fb920a743c09c03f44a9724ba11</t>
    </r>
  </si>
  <si>
    <t>伊藤园（ITOEN） 冷萃绿茶</t>
  </si>
  <si>
    <r>
      <rPr>
        <u/>
        <sz val="10.5"/>
        <color theme="10"/>
        <rFont val="Calibri"/>
        <charset val="134"/>
      </rPr>
      <t>https://item.jd.com/100091692937.html?spmTag=YTAyMTguYjAwMjQ1NS5jMDAwMDM5OTEucHJvZHVjdF9uYW1l&amp;pvid=7dfaab3e17ac419baf2beff48fcbed61</t>
    </r>
  </si>
  <si>
    <t>泰国三麟100%NFC椰子水</t>
  </si>
  <si>
    <r>
      <rPr>
        <u/>
        <sz val="10.5"/>
        <color theme="10"/>
        <rFont val="Calibri"/>
        <charset val="134"/>
      </rPr>
      <t>https://item.jd.com/100020805609.html?spmTag=YTAyMTguYjAwMjQ1NS5jMDAwMDM5OTEucHJvZHVjdF9uYW1l&amp;pvid=553b3239e5ce42b29726dcb8ba0b802a</t>
    </r>
  </si>
  <si>
    <t>宾格瑞香蕉牛奶坛子饮料</t>
  </si>
  <si>
    <r>
      <rPr>
        <u/>
        <sz val="10.5"/>
        <color theme="10"/>
        <rFont val="Calibri"/>
        <charset val="134"/>
      </rPr>
      <t>https://item.jd.com/10166028791393.html?spmTag=YTAyMTguYjAwMjQ1NS5jMDAwMDM5OTEucHJvZHVjdF9uYW1l&amp;pvid=95d8ddb01d8f4cf2bf2ef26d21a754ac</t>
    </r>
  </si>
  <si>
    <t>饮品</t>
  </si>
  <si>
    <t>雀巢咖啡</t>
  </si>
  <si>
    <r>
      <rPr>
        <u/>
        <sz val="10.5"/>
        <color theme="10"/>
        <rFont val="Calibri"/>
        <charset val="134"/>
      </rPr>
      <t>https://item.jd.com/1044732.html</t>
    </r>
  </si>
  <si>
    <t>维他柠檬茶</t>
  </si>
  <si>
    <r>
      <rPr>
        <u/>
        <sz val="10.5"/>
        <color theme="10"/>
        <rFont val="Calibri"/>
        <charset val="134"/>
      </rPr>
      <t>https://item.jd.com/1234967.html</t>
    </r>
  </si>
  <si>
    <t>味全每日C葡萄汁300ml</t>
  </si>
  <si>
    <r>
      <rPr>
        <u/>
        <sz val="10.5"/>
        <color theme="10"/>
        <rFont val="Calibri"/>
        <charset val="134"/>
      </rPr>
      <t>https://search.jd.com/Search?keyword=%E5%91%B3%E5%85%A8%E6%AF%8F%E6%97%A5C%E8%91%A1%E8%90%84%E6%B1%81300ml&amp;enc=utf-8&amp;wq=%E5%91%B3%E5%85%A8%E6%AF%8F%E6%97%A5C%E8%91%A1%E8%90%84%E6%B1%81300ml&amp;pvid=f7c897a41b0346d88a2d23517e5f5005&amp;spmTag=YTAyMTkuYjAwMjM1Ni5jMDAwMDQ2ODkuc2VhcmNoX2NvbmZpcm0</t>
    </r>
  </si>
  <si>
    <t>农夫山泉水溶C100柠檬味复合果汁饮料</t>
  </si>
  <si>
    <r>
      <rPr>
        <u/>
        <sz val="10.5"/>
        <color theme="10"/>
        <rFont val="Calibri"/>
        <charset val="134"/>
      </rPr>
      <t>https://item.jd.com/848890.html</t>
    </r>
  </si>
  <si>
    <t>三得利乌龙茶350ml</t>
  </si>
  <si>
    <r>
      <rPr>
        <u/>
        <sz val="10.5"/>
        <color theme="10"/>
        <rFont val="Calibri"/>
        <charset val="134"/>
      </rPr>
      <t>https://detail.tmall.com/item.htm?id=745015972067&amp;spm=a1z0d.6639537/202406.item.d745015972067.22247484vB8hBB&amp;from=cart&amp;skuId=5516340823875&amp;pisk=fXgIM__4A9XCMXc_EkdafLBygsUSPvT2P_N-ibQFwyULFzGSMuQyxyr7PAeZ8JlUJ8aSNjE-U8lFtcDqMwuexz77-z4J3K82uBc3rzhVBGgFKRF8ZU7dv8LW1hsk3K82PHCTPp9q4GLF-lN7BWF82Jd6WWP4yWURJCwTNSjRpYUJ1feg96Fdv7eTX7PSw9J_sHwKOCLYq3_NxBcQCaQfiWZdObsPPatTwkeYX8b-_VNQA-hK-6ZbL53Z5orNadztickL1rTCnWitGyFSrII7Fug35RMXkaVivvgTVVRklfzQNoU8f_Q-1yoTfWzvkONiXXo--v15yW0Euuw0fQQu4P34DmHCZIcTJ7Hum4Jc-Jh-iqm4le60Ochb5gydu-NLdg1_maN_3CO1qg5WJVzVDIpqTkFg_qR619suv5V_3CO1qgqLs5r21C6Cq</t>
    </r>
  </si>
  <si>
    <t>可口可乐300ml</t>
  </si>
  <si>
    <r>
      <rPr>
        <u/>
        <sz val="10.5"/>
        <color theme="10"/>
        <rFont val="Calibri"/>
        <charset val="134"/>
      </rPr>
      <t>https://item.jd.com/3867507.html</t>
    </r>
  </si>
  <si>
    <t>2025年用户零食清单</t>
  </si>
  <si>
    <t>零食名称</t>
  </si>
  <si>
    <t>图片</t>
  </si>
  <si>
    <t>单价</t>
  </si>
  <si>
    <t>规格</t>
  </si>
  <si>
    <t>数量（90）</t>
  </si>
  <si>
    <t>新西兰进口草饲牛肉干</t>
  </si>
  <si>
    <t>50g/袋</t>
  </si>
  <si>
    <t>布朗尼脆片 泰国进口坚果饼干</t>
  </si>
  <si>
    <t>60g*3袋</t>
  </si>
  <si>
    <t>美心香港进口原味鸡蛋卷</t>
  </si>
  <si>
    <t>34.8g/袋</t>
  </si>
  <si>
    <t>NEW LEAF山核桃仁</t>
  </si>
  <si>
    <t>100g/盒</t>
  </si>
  <si>
    <t>Santo Cielo圣西洛西</t>
  </si>
  <si>
    <t>50g/片</t>
  </si>
  <si>
    <t>AromaTruffle黑松露薯片</t>
  </si>
  <si>
    <t>100g/袋</t>
  </si>
  <si>
    <t>JACKnJILL芝士圈海苔味54g</t>
  </si>
  <si>
    <t>54g/袋</t>
  </si>
  <si>
    <t>HRYOUP苹果干</t>
  </si>
  <si>
    <t>560g*35包</t>
  </si>
  <si>
    <t>泰国网红KUNNA泰式椰奶冻干</t>
  </si>
  <si>
    <t>108g/盒</t>
  </si>
  <si>
    <t>智利无核西梅干</t>
  </si>
  <si>
    <t>800g/袋</t>
  </si>
  <si>
    <t>黑松露火腿苏打饼干</t>
  </si>
  <si>
    <t>1.16kg*1箱</t>
  </si>
  <si>
    <t>歌帝梵Godiva臻粹巧克力</t>
  </si>
  <si>
    <t>280g</t>
  </si>
  <si>
    <t>芥末味夏威夷果仁</t>
  </si>
  <si>
    <t>500g/袋</t>
  </si>
  <si>
    <t>科尔沁风干超薄切牛肉干</t>
  </si>
  <si>
    <t>35g*10袋</t>
  </si>
  <si>
    <t>棒棒娃麻辣牛肉</t>
  </si>
  <si>
    <t>560g</t>
  </si>
  <si>
    <t>卡乐比Jagabee粗波浪洋葱味薯条</t>
  </si>
  <si>
    <t>35g/袋</t>
  </si>
  <si>
    <t>KOKA新加坡进口鸡汤味快熟泡面</t>
  </si>
  <si>
    <t>6杯</t>
  </si>
  <si>
    <t>if宜芙天然椰子水</t>
  </si>
  <si>
    <t>310ml*24罐</t>
  </si>
  <si>
    <t>voss芙丝天然矿泉水</t>
  </si>
  <si>
    <t>375ml*24瓶</t>
  </si>
  <si>
    <t>voss芙丝进口气泡水</t>
  </si>
  <si>
    <t>都乐（DOLE）轻甜菠萝汁果汁饮料</t>
  </si>
  <si>
    <t>177ml*6罐</t>
  </si>
  <si>
    <t>澳洲进口宾得宝Bundaberg</t>
  </si>
  <si>
    <t>375ml*4瓶</t>
  </si>
  <si>
    <t>力大狮豆奶Lactasoy</t>
  </si>
  <si>
    <t>125ml*18瓶</t>
  </si>
  <si>
    <t>Sunkist香港进口橙汁汽水</t>
  </si>
  <si>
    <t>330ml*24罐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</si>
</sst>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0"/>
      <color theme="1"/>
      <name val="等线"/>
      <charset val="134"/>
      <scheme val="minor"/>
    </font>
    <font>
      <b/>
      <sz val="9.75"/>
      <color rgb="FF000000"/>
      <name val="等线"/>
      <charset val="134"/>
      <scheme val="minor"/>
    </font>
    <font>
      <sz val="9.75"/>
      <color rgb="FF000000"/>
      <name val="等线"/>
      <charset val="134"/>
      <scheme val="minor"/>
    </font>
    <font>
      <strike/>
      <sz val="9.75"/>
      <color rgb="FF000000"/>
      <name val="等线"/>
      <charset val="134"/>
      <scheme val="minor"/>
    </font>
    <font>
      <b/>
      <i/>
      <sz val="10.5"/>
      <color rgb="FF000000"/>
      <name val="等线"/>
      <charset val="134"/>
      <scheme val="minor"/>
    </font>
    <font>
      <sz val="10.5"/>
      <color rgb="FF000000"/>
      <name val="等线"/>
      <charset val="134"/>
      <scheme val="minor"/>
    </font>
    <font>
      <b/>
      <sz val="10.5"/>
      <color rgb="FF000000"/>
      <name val="等线"/>
      <charset val="134"/>
      <scheme val="minor"/>
    </font>
    <font>
      <strike/>
      <sz val="10.5"/>
      <color rgb="FF00000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0.5"/>
      <color theme="10"/>
      <name val="Calibri"/>
      <charset val="134"/>
    </font>
    <font>
      <sz val="1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64E8D6"/>
        <bgColor indexed="64"/>
      </patternFill>
    </fill>
    <fill>
      <patternFill patternType="solid">
        <fgColor rgb="FF00D6B9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FFF25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/>
      <right style="thin">
        <color rgb="FF1F2329"/>
      </right>
      <top style="thin">
        <color rgb="FF1F2329"/>
      </top>
      <bottom/>
      <diagonal/>
    </border>
    <border>
      <left/>
      <right/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/>
      <bottom style="thin">
        <color rgb="FF1F232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Protection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6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8" borderId="11" applyNumberFormat="0" applyAlignment="0" applyProtection="0">
      <alignment vertical="center"/>
    </xf>
    <xf numFmtId="0" fontId="19" fillId="8" borderId="10" applyNumberFormat="0" applyAlignment="0" applyProtection="0">
      <alignment vertical="center"/>
    </xf>
    <xf numFmtId="0" fontId="20" fillId="9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</cellStyleXfs>
  <cellXfs count="33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1" fillId="4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0" Type="http://schemas.openxmlformats.org/officeDocument/2006/relationships/image" Target="../media/image50.png"/><Relationship Id="rId5" Type="http://schemas.openxmlformats.org/officeDocument/2006/relationships/image" Target="../media/image5.png"/><Relationship Id="rId49" Type="http://schemas.openxmlformats.org/officeDocument/2006/relationships/image" Target="../media/image49.png"/><Relationship Id="rId48" Type="http://schemas.openxmlformats.org/officeDocument/2006/relationships/image" Target="../media/image48.png"/><Relationship Id="rId47" Type="http://schemas.openxmlformats.org/officeDocument/2006/relationships/image" Target="../media/image47.png"/><Relationship Id="rId46" Type="http://schemas.openxmlformats.org/officeDocument/2006/relationships/image" Target="../media/image46.png"/><Relationship Id="rId45" Type="http://schemas.openxmlformats.org/officeDocument/2006/relationships/image" Target="../media/image45.png"/><Relationship Id="rId44" Type="http://schemas.openxmlformats.org/officeDocument/2006/relationships/image" Target="../media/image44.png"/><Relationship Id="rId43" Type="http://schemas.openxmlformats.org/officeDocument/2006/relationships/image" Target="../media/image43.png"/><Relationship Id="rId42" Type="http://schemas.openxmlformats.org/officeDocument/2006/relationships/image" Target="../media/image42.png"/><Relationship Id="rId41" Type="http://schemas.openxmlformats.org/officeDocument/2006/relationships/image" Target="../media/image41.png"/><Relationship Id="rId40" Type="http://schemas.openxmlformats.org/officeDocument/2006/relationships/image" Target="../media/image40.png"/><Relationship Id="rId4" Type="http://schemas.openxmlformats.org/officeDocument/2006/relationships/image" Target="../media/image4.png"/><Relationship Id="rId39" Type="http://schemas.openxmlformats.org/officeDocument/2006/relationships/image" Target="../media/image39.png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png"/><Relationship Id="rId34" Type="http://schemas.openxmlformats.org/officeDocument/2006/relationships/image" Target="../media/image34.png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59.png"/><Relationship Id="rId8" Type="http://schemas.openxmlformats.org/officeDocument/2006/relationships/image" Target="../media/image58.png"/><Relationship Id="rId7" Type="http://schemas.openxmlformats.org/officeDocument/2006/relationships/image" Target="../media/image57.png"/><Relationship Id="rId6" Type="http://schemas.openxmlformats.org/officeDocument/2006/relationships/image" Target="../media/image56.jpeg"/><Relationship Id="rId5" Type="http://schemas.openxmlformats.org/officeDocument/2006/relationships/image" Target="../media/image55.png"/><Relationship Id="rId4" Type="http://schemas.openxmlformats.org/officeDocument/2006/relationships/image" Target="../media/image54.png"/><Relationship Id="rId3" Type="http://schemas.openxmlformats.org/officeDocument/2006/relationships/image" Target="../media/image53.png"/><Relationship Id="rId24" Type="http://schemas.openxmlformats.org/officeDocument/2006/relationships/image" Target="../media/image74.png"/><Relationship Id="rId23" Type="http://schemas.openxmlformats.org/officeDocument/2006/relationships/image" Target="../media/image73.png"/><Relationship Id="rId22" Type="http://schemas.openxmlformats.org/officeDocument/2006/relationships/image" Target="../media/image72.png"/><Relationship Id="rId21" Type="http://schemas.openxmlformats.org/officeDocument/2006/relationships/image" Target="../media/image71.png"/><Relationship Id="rId20" Type="http://schemas.openxmlformats.org/officeDocument/2006/relationships/image" Target="../media/image70.png"/><Relationship Id="rId2" Type="http://schemas.openxmlformats.org/officeDocument/2006/relationships/image" Target="../media/image52.png"/><Relationship Id="rId19" Type="http://schemas.openxmlformats.org/officeDocument/2006/relationships/image" Target="../media/image69.png"/><Relationship Id="rId18" Type="http://schemas.openxmlformats.org/officeDocument/2006/relationships/image" Target="../media/image68.png"/><Relationship Id="rId17" Type="http://schemas.openxmlformats.org/officeDocument/2006/relationships/image" Target="../media/image67.jpeg"/><Relationship Id="rId16" Type="http://schemas.openxmlformats.org/officeDocument/2006/relationships/image" Target="../media/image66.png"/><Relationship Id="rId15" Type="http://schemas.openxmlformats.org/officeDocument/2006/relationships/image" Target="../media/image65.png"/><Relationship Id="rId14" Type="http://schemas.openxmlformats.org/officeDocument/2006/relationships/image" Target="../media/image64.png"/><Relationship Id="rId13" Type="http://schemas.openxmlformats.org/officeDocument/2006/relationships/image" Target="../media/image63.png"/><Relationship Id="rId12" Type="http://schemas.openxmlformats.org/officeDocument/2006/relationships/image" Target="../media/image62.png"/><Relationship Id="rId11" Type="http://schemas.openxmlformats.org/officeDocument/2006/relationships/image" Target="../media/image61.png"/><Relationship Id="rId10" Type="http://schemas.openxmlformats.org/officeDocument/2006/relationships/image" Target="../media/image60.png"/><Relationship Id="rId1" Type="http://schemas.openxmlformats.org/officeDocument/2006/relationships/image" Target="../media/image5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38100</xdr:colOff>
      <xdr:row>52</xdr:row>
      <xdr:rowOff>38100</xdr:rowOff>
    </xdr:from>
    <xdr:to>
      <xdr:col>4</xdr:col>
      <xdr:colOff>-38100</xdr:colOff>
      <xdr:row>53</xdr:row>
      <xdr:rowOff>-38100</xdr:rowOff>
    </xdr:to>
    <xdr:pic>
      <xdr:nvPicPr>
        <xdr:cNvPr id="2" name="Picture 2" descr="SaeJpi"/>
        <xdr:cNvPicPr/>
      </xdr:nvPicPr>
      <xdr:blipFill>
        <a:blip r:embed="rId1"/>
        <a:stretch>
          <a:fillRect/>
        </a:stretch>
      </xdr:blipFill>
      <xdr:spPr>
        <a:xfrm>
          <a:off x="5137150" y="66575940"/>
          <a:ext cx="1111250" cy="852805"/>
        </a:xfrm>
        <a:prstGeom prst="rect">
          <a:avLst/>
        </a:prstGeom>
      </xdr:spPr>
    </xdr:pic>
    <xdr:clientData fLocksWithSheet="0"/>
  </xdr:twoCellAnchor>
  <xdr:twoCellAnchor>
    <xdr:from>
      <xdr:col>3</xdr:col>
      <xdr:colOff>38100</xdr:colOff>
      <xdr:row>42</xdr:row>
      <xdr:rowOff>38100</xdr:rowOff>
    </xdr:from>
    <xdr:to>
      <xdr:col>4</xdr:col>
      <xdr:colOff>-38100</xdr:colOff>
      <xdr:row>43</xdr:row>
      <xdr:rowOff>-38100</xdr:rowOff>
    </xdr:to>
    <xdr:pic>
      <xdr:nvPicPr>
        <xdr:cNvPr id="3" name="Picture 3" descr="eEtqOk"/>
        <xdr:cNvPicPr/>
      </xdr:nvPicPr>
      <xdr:blipFill>
        <a:blip r:embed="rId2"/>
        <a:stretch>
          <a:fillRect/>
        </a:stretch>
      </xdr:blipFill>
      <xdr:spPr>
        <a:xfrm>
          <a:off x="5137150" y="53214270"/>
          <a:ext cx="1111250" cy="1153795"/>
        </a:xfrm>
        <a:prstGeom prst="rect">
          <a:avLst/>
        </a:prstGeom>
      </xdr:spPr>
    </xdr:pic>
    <xdr:clientData fLocksWithSheet="0"/>
  </xdr:twoCellAnchor>
  <xdr:twoCellAnchor>
    <xdr:from>
      <xdr:col>3</xdr:col>
      <xdr:colOff>38100</xdr:colOff>
      <xdr:row>43</xdr:row>
      <xdr:rowOff>38100</xdr:rowOff>
    </xdr:from>
    <xdr:to>
      <xdr:col>4</xdr:col>
      <xdr:colOff>-38100</xdr:colOff>
      <xdr:row>44</xdr:row>
      <xdr:rowOff>-38100</xdr:rowOff>
    </xdr:to>
    <xdr:pic>
      <xdr:nvPicPr>
        <xdr:cNvPr id="4" name="Picture 4" descr="xwfhum"/>
        <xdr:cNvPicPr/>
      </xdr:nvPicPr>
      <xdr:blipFill>
        <a:blip r:embed="rId3"/>
        <a:stretch>
          <a:fillRect/>
        </a:stretch>
      </xdr:blipFill>
      <xdr:spPr>
        <a:xfrm>
          <a:off x="5137150" y="54444265"/>
          <a:ext cx="1111250" cy="1336040"/>
        </a:xfrm>
        <a:prstGeom prst="rect">
          <a:avLst/>
        </a:prstGeom>
      </xdr:spPr>
    </xdr:pic>
    <xdr:clientData fLocksWithSheet="0"/>
  </xdr:twoCellAnchor>
  <xdr:twoCellAnchor>
    <xdr:from>
      <xdr:col>3</xdr:col>
      <xdr:colOff>38100</xdr:colOff>
      <xdr:row>40</xdr:row>
      <xdr:rowOff>38100</xdr:rowOff>
    </xdr:from>
    <xdr:to>
      <xdr:col>4</xdr:col>
      <xdr:colOff>-38100</xdr:colOff>
      <xdr:row>41</xdr:row>
      <xdr:rowOff>-38100</xdr:rowOff>
    </xdr:to>
    <xdr:pic>
      <xdr:nvPicPr>
        <xdr:cNvPr id="5" name="Picture 5" descr="ScOcVO"/>
        <xdr:cNvPicPr/>
      </xdr:nvPicPr>
      <xdr:blipFill>
        <a:blip r:embed="rId4"/>
        <a:stretch>
          <a:fillRect/>
        </a:stretch>
      </xdr:blipFill>
      <xdr:spPr>
        <a:xfrm>
          <a:off x="5137150" y="50790475"/>
          <a:ext cx="1111250" cy="1341120"/>
        </a:xfrm>
        <a:prstGeom prst="rect">
          <a:avLst/>
        </a:prstGeom>
      </xdr:spPr>
    </xdr:pic>
    <xdr:clientData fLocksWithSheet="0"/>
  </xdr:twoCellAnchor>
  <xdr:twoCellAnchor>
    <xdr:from>
      <xdr:col>3</xdr:col>
      <xdr:colOff>38100</xdr:colOff>
      <xdr:row>41</xdr:row>
      <xdr:rowOff>38100</xdr:rowOff>
    </xdr:from>
    <xdr:to>
      <xdr:col>4</xdr:col>
      <xdr:colOff>-38100</xdr:colOff>
      <xdr:row>42</xdr:row>
      <xdr:rowOff>-38100</xdr:rowOff>
    </xdr:to>
    <xdr:pic>
      <xdr:nvPicPr>
        <xdr:cNvPr id="6" name="Picture 6" descr="bsbwHr"/>
        <xdr:cNvPicPr/>
      </xdr:nvPicPr>
      <xdr:blipFill>
        <a:blip r:embed="rId5"/>
        <a:stretch>
          <a:fillRect/>
        </a:stretch>
      </xdr:blipFill>
      <xdr:spPr>
        <a:xfrm>
          <a:off x="5137150" y="52207795"/>
          <a:ext cx="1111250" cy="930275"/>
        </a:xfrm>
        <a:prstGeom prst="rect">
          <a:avLst/>
        </a:prstGeom>
      </xdr:spPr>
    </xdr:pic>
    <xdr:clientData fLocksWithSheet="0"/>
  </xdr:twoCellAnchor>
  <xdr:twoCellAnchor>
    <xdr:from>
      <xdr:col>3</xdr:col>
      <xdr:colOff>38100</xdr:colOff>
      <xdr:row>46</xdr:row>
      <xdr:rowOff>38100</xdr:rowOff>
    </xdr:from>
    <xdr:to>
      <xdr:col>4</xdr:col>
      <xdr:colOff>-38100</xdr:colOff>
      <xdr:row>47</xdr:row>
      <xdr:rowOff>-38100</xdr:rowOff>
    </xdr:to>
    <xdr:pic>
      <xdr:nvPicPr>
        <xdr:cNvPr id="7" name="Picture 7" descr="EharVg"/>
        <xdr:cNvPicPr/>
      </xdr:nvPicPr>
      <xdr:blipFill>
        <a:blip r:embed="rId6"/>
        <a:stretch>
          <a:fillRect/>
        </a:stretch>
      </xdr:blipFill>
      <xdr:spPr>
        <a:xfrm>
          <a:off x="5137150" y="58505725"/>
          <a:ext cx="1111250" cy="1143000"/>
        </a:xfrm>
        <a:prstGeom prst="rect">
          <a:avLst/>
        </a:prstGeom>
      </xdr:spPr>
    </xdr:pic>
    <xdr:clientData fLocksWithSheet="0"/>
  </xdr:twoCellAnchor>
  <xdr:twoCellAnchor>
    <xdr:from>
      <xdr:col>3</xdr:col>
      <xdr:colOff>38100</xdr:colOff>
      <xdr:row>47</xdr:row>
      <xdr:rowOff>38100</xdr:rowOff>
    </xdr:from>
    <xdr:to>
      <xdr:col>4</xdr:col>
      <xdr:colOff>-38100</xdr:colOff>
      <xdr:row>48</xdr:row>
      <xdr:rowOff>-38100</xdr:rowOff>
    </xdr:to>
    <xdr:pic>
      <xdr:nvPicPr>
        <xdr:cNvPr id="8" name="Picture 8" descr="EgtqIH"/>
        <xdr:cNvPicPr/>
      </xdr:nvPicPr>
      <xdr:blipFill>
        <a:blip r:embed="rId7"/>
        <a:stretch>
          <a:fillRect/>
        </a:stretch>
      </xdr:blipFill>
      <xdr:spPr>
        <a:xfrm>
          <a:off x="5137150" y="59724925"/>
          <a:ext cx="1111250" cy="1341120"/>
        </a:xfrm>
        <a:prstGeom prst="rect">
          <a:avLst/>
        </a:prstGeom>
      </xdr:spPr>
    </xdr:pic>
    <xdr:clientData fLocksWithSheet="0"/>
  </xdr:twoCellAnchor>
  <xdr:twoCellAnchor>
    <xdr:from>
      <xdr:col>3</xdr:col>
      <xdr:colOff>38100</xdr:colOff>
      <xdr:row>44</xdr:row>
      <xdr:rowOff>38100</xdr:rowOff>
    </xdr:from>
    <xdr:to>
      <xdr:col>4</xdr:col>
      <xdr:colOff>-38100</xdr:colOff>
      <xdr:row>45</xdr:row>
      <xdr:rowOff>-38100</xdr:rowOff>
    </xdr:to>
    <xdr:pic>
      <xdr:nvPicPr>
        <xdr:cNvPr id="9" name="Picture 9" descr="qglMXW"/>
        <xdr:cNvPicPr/>
      </xdr:nvPicPr>
      <xdr:blipFill>
        <a:blip r:embed="rId8"/>
        <a:stretch>
          <a:fillRect/>
        </a:stretch>
      </xdr:blipFill>
      <xdr:spPr>
        <a:xfrm>
          <a:off x="5137150" y="55856505"/>
          <a:ext cx="1111250" cy="1173480"/>
        </a:xfrm>
        <a:prstGeom prst="rect">
          <a:avLst/>
        </a:prstGeom>
      </xdr:spPr>
    </xdr:pic>
    <xdr:clientData fLocksWithSheet="0"/>
  </xdr:twoCellAnchor>
  <xdr:twoCellAnchor>
    <xdr:from>
      <xdr:col>3</xdr:col>
      <xdr:colOff>38100</xdr:colOff>
      <xdr:row>45</xdr:row>
      <xdr:rowOff>38100</xdr:rowOff>
    </xdr:from>
    <xdr:to>
      <xdr:col>4</xdr:col>
      <xdr:colOff>-38100</xdr:colOff>
      <xdr:row>46</xdr:row>
      <xdr:rowOff>-38100</xdr:rowOff>
    </xdr:to>
    <xdr:pic>
      <xdr:nvPicPr>
        <xdr:cNvPr id="10" name="Picture 10" descr="wEsoTm"/>
        <xdr:cNvPicPr/>
      </xdr:nvPicPr>
      <xdr:blipFill>
        <a:blip r:embed="rId9"/>
        <a:stretch>
          <a:fillRect/>
        </a:stretch>
      </xdr:blipFill>
      <xdr:spPr>
        <a:xfrm>
          <a:off x="5137150" y="57106185"/>
          <a:ext cx="1111250" cy="1323340"/>
        </a:xfrm>
        <a:prstGeom prst="rect">
          <a:avLst/>
        </a:prstGeom>
      </xdr:spPr>
    </xdr:pic>
    <xdr:clientData fLocksWithSheet="0"/>
  </xdr:twoCellAnchor>
  <xdr:twoCellAnchor>
    <xdr:from>
      <xdr:col>3</xdr:col>
      <xdr:colOff>38100</xdr:colOff>
      <xdr:row>34</xdr:row>
      <xdr:rowOff>38100</xdr:rowOff>
    </xdr:from>
    <xdr:to>
      <xdr:col>4</xdr:col>
      <xdr:colOff>-38100</xdr:colOff>
      <xdr:row>35</xdr:row>
      <xdr:rowOff>-38100</xdr:rowOff>
    </xdr:to>
    <xdr:pic>
      <xdr:nvPicPr>
        <xdr:cNvPr id="11" name="Picture 11" descr="rrEqbl"/>
        <xdr:cNvPicPr/>
      </xdr:nvPicPr>
      <xdr:blipFill>
        <a:blip r:embed="rId10"/>
        <a:stretch>
          <a:fillRect/>
        </a:stretch>
      </xdr:blipFill>
      <xdr:spPr>
        <a:xfrm>
          <a:off x="5137150" y="42873295"/>
          <a:ext cx="1111250" cy="1105535"/>
        </a:xfrm>
        <a:prstGeom prst="rect">
          <a:avLst/>
        </a:prstGeom>
      </xdr:spPr>
    </xdr:pic>
    <xdr:clientData fLocksWithSheet="0"/>
  </xdr:twoCellAnchor>
  <xdr:twoCellAnchor>
    <xdr:from>
      <xdr:col>3</xdr:col>
      <xdr:colOff>38100</xdr:colOff>
      <xdr:row>35</xdr:row>
      <xdr:rowOff>38100</xdr:rowOff>
    </xdr:from>
    <xdr:to>
      <xdr:col>4</xdr:col>
      <xdr:colOff>-38100</xdr:colOff>
      <xdr:row>36</xdr:row>
      <xdr:rowOff>-38100</xdr:rowOff>
    </xdr:to>
    <xdr:pic>
      <xdr:nvPicPr>
        <xdr:cNvPr id="12" name="Picture 12" descr="hPCinu"/>
        <xdr:cNvPicPr/>
      </xdr:nvPicPr>
      <xdr:blipFill>
        <a:blip r:embed="rId11"/>
        <a:stretch>
          <a:fillRect/>
        </a:stretch>
      </xdr:blipFill>
      <xdr:spPr>
        <a:xfrm>
          <a:off x="5137150" y="44055030"/>
          <a:ext cx="1111250" cy="1341120"/>
        </a:xfrm>
        <a:prstGeom prst="rect">
          <a:avLst/>
        </a:prstGeom>
      </xdr:spPr>
    </xdr:pic>
    <xdr:clientData fLocksWithSheet="0"/>
  </xdr:twoCellAnchor>
  <xdr:twoCellAnchor>
    <xdr:from>
      <xdr:col>3</xdr:col>
      <xdr:colOff>38100</xdr:colOff>
      <xdr:row>32</xdr:row>
      <xdr:rowOff>38100</xdr:rowOff>
    </xdr:from>
    <xdr:to>
      <xdr:col>4</xdr:col>
      <xdr:colOff>-38100</xdr:colOff>
      <xdr:row>33</xdr:row>
      <xdr:rowOff>-38100</xdr:rowOff>
    </xdr:to>
    <xdr:pic>
      <xdr:nvPicPr>
        <xdr:cNvPr id="13" name="Picture 13" descr="ZVTDcw"/>
        <xdr:cNvPicPr/>
      </xdr:nvPicPr>
      <xdr:blipFill>
        <a:blip r:embed="rId12"/>
        <a:stretch>
          <a:fillRect/>
        </a:stretch>
      </xdr:blipFill>
      <xdr:spPr>
        <a:xfrm>
          <a:off x="5137150" y="40299640"/>
          <a:ext cx="1111250" cy="1330960"/>
        </a:xfrm>
        <a:prstGeom prst="rect">
          <a:avLst/>
        </a:prstGeom>
      </xdr:spPr>
    </xdr:pic>
    <xdr:clientData fLocksWithSheet="0"/>
  </xdr:twoCellAnchor>
  <xdr:twoCellAnchor>
    <xdr:from>
      <xdr:col>3</xdr:col>
      <xdr:colOff>38100</xdr:colOff>
      <xdr:row>33</xdr:row>
      <xdr:rowOff>38100</xdr:rowOff>
    </xdr:from>
    <xdr:to>
      <xdr:col>4</xdr:col>
      <xdr:colOff>-38100</xdr:colOff>
      <xdr:row>34</xdr:row>
      <xdr:rowOff>-38100</xdr:rowOff>
    </xdr:to>
    <xdr:pic>
      <xdr:nvPicPr>
        <xdr:cNvPr id="14" name="Picture 14" descr="dXPqMZ"/>
        <xdr:cNvPicPr/>
      </xdr:nvPicPr>
      <xdr:blipFill>
        <a:blip r:embed="rId13"/>
        <a:stretch>
          <a:fillRect/>
        </a:stretch>
      </xdr:blipFill>
      <xdr:spPr>
        <a:xfrm>
          <a:off x="5137150" y="41706800"/>
          <a:ext cx="1111250" cy="1090295"/>
        </a:xfrm>
        <a:prstGeom prst="rect">
          <a:avLst/>
        </a:prstGeom>
      </xdr:spPr>
    </xdr:pic>
    <xdr:clientData fLocksWithSheet="0"/>
  </xdr:twoCellAnchor>
  <xdr:twoCellAnchor>
    <xdr:from>
      <xdr:col>3</xdr:col>
      <xdr:colOff>38100</xdr:colOff>
      <xdr:row>38</xdr:row>
      <xdr:rowOff>38100</xdr:rowOff>
    </xdr:from>
    <xdr:to>
      <xdr:col>4</xdr:col>
      <xdr:colOff>-38100</xdr:colOff>
      <xdr:row>39</xdr:row>
      <xdr:rowOff>-38100</xdr:rowOff>
    </xdr:to>
    <xdr:pic>
      <xdr:nvPicPr>
        <xdr:cNvPr id="15" name="Picture 15" descr="cATMeN"/>
        <xdr:cNvPicPr/>
      </xdr:nvPicPr>
      <xdr:blipFill>
        <a:blip r:embed="rId14"/>
        <a:stretch>
          <a:fillRect/>
        </a:stretch>
      </xdr:blipFill>
      <xdr:spPr>
        <a:xfrm>
          <a:off x="5137150" y="48289210"/>
          <a:ext cx="1111250" cy="1225550"/>
        </a:xfrm>
        <a:prstGeom prst="rect">
          <a:avLst/>
        </a:prstGeom>
      </xdr:spPr>
    </xdr:pic>
    <xdr:clientData fLocksWithSheet="0"/>
  </xdr:twoCellAnchor>
  <xdr:twoCellAnchor>
    <xdr:from>
      <xdr:col>3</xdr:col>
      <xdr:colOff>38100</xdr:colOff>
      <xdr:row>39</xdr:row>
      <xdr:rowOff>38100</xdr:rowOff>
    </xdr:from>
    <xdr:to>
      <xdr:col>4</xdr:col>
      <xdr:colOff>-38100</xdr:colOff>
      <xdr:row>40</xdr:row>
      <xdr:rowOff>-38100</xdr:rowOff>
    </xdr:to>
    <xdr:pic>
      <xdr:nvPicPr>
        <xdr:cNvPr id="16" name="Picture 16" descr="VDuERT"/>
        <xdr:cNvPicPr/>
      </xdr:nvPicPr>
      <xdr:blipFill>
        <a:blip r:embed="rId15"/>
        <a:stretch>
          <a:fillRect/>
        </a:stretch>
      </xdr:blipFill>
      <xdr:spPr>
        <a:xfrm>
          <a:off x="5137150" y="49590960"/>
          <a:ext cx="1111250" cy="1123315"/>
        </a:xfrm>
        <a:prstGeom prst="rect">
          <a:avLst/>
        </a:prstGeom>
      </xdr:spPr>
    </xdr:pic>
    <xdr:clientData fLocksWithSheet="0"/>
  </xdr:twoCellAnchor>
  <xdr:twoCellAnchor>
    <xdr:from>
      <xdr:col>3</xdr:col>
      <xdr:colOff>38100</xdr:colOff>
      <xdr:row>36</xdr:row>
      <xdr:rowOff>38100</xdr:rowOff>
    </xdr:from>
    <xdr:to>
      <xdr:col>4</xdr:col>
      <xdr:colOff>-38100</xdr:colOff>
      <xdr:row>37</xdr:row>
      <xdr:rowOff>-38100</xdr:rowOff>
    </xdr:to>
    <xdr:pic>
      <xdr:nvPicPr>
        <xdr:cNvPr id="17" name="Picture 17" descr="jceeSp"/>
        <xdr:cNvPicPr/>
      </xdr:nvPicPr>
      <xdr:blipFill>
        <a:blip r:embed="rId16"/>
        <a:stretch>
          <a:fillRect/>
        </a:stretch>
      </xdr:blipFill>
      <xdr:spPr>
        <a:xfrm>
          <a:off x="5137150" y="45472350"/>
          <a:ext cx="1111250" cy="1336040"/>
        </a:xfrm>
        <a:prstGeom prst="rect">
          <a:avLst/>
        </a:prstGeom>
      </xdr:spPr>
    </xdr:pic>
    <xdr:clientData fLocksWithSheet="0"/>
  </xdr:twoCellAnchor>
  <xdr:twoCellAnchor>
    <xdr:from>
      <xdr:col>3</xdr:col>
      <xdr:colOff>38100</xdr:colOff>
      <xdr:row>37</xdr:row>
      <xdr:rowOff>38100</xdr:rowOff>
    </xdr:from>
    <xdr:to>
      <xdr:col>4</xdr:col>
      <xdr:colOff>-38100</xdr:colOff>
      <xdr:row>38</xdr:row>
      <xdr:rowOff>-38100</xdr:rowOff>
    </xdr:to>
    <xdr:pic>
      <xdr:nvPicPr>
        <xdr:cNvPr id="18" name="Picture 18" descr="ZTRyyV"/>
        <xdr:cNvPicPr/>
      </xdr:nvPicPr>
      <xdr:blipFill>
        <a:blip r:embed="rId17"/>
        <a:stretch>
          <a:fillRect/>
        </a:stretch>
      </xdr:blipFill>
      <xdr:spPr>
        <a:xfrm>
          <a:off x="5137150" y="46884590"/>
          <a:ext cx="1111250" cy="1328420"/>
        </a:xfrm>
        <a:prstGeom prst="rect">
          <a:avLst/>
        </a:prstGeom>
      </xdr:spPr>
    </xdr:pic>
    <xdr:clientData fLocksWithSheet="0"/>
  </xdr:twoCellAnchor>
  <xdr:twoCellAnchor>
    <xdr:from>
      <xdr:col>3</xdr:col>
      <xdr:colOff>38100</xdr:colOff>
      <xdr:row>26</xdr:row>
      <xdr:rowOff>38100</xdr:rowOff>
    </xdr:from>
    <xdr:to>
      <xdr:col>4</xdr:col>
      <xdr:colOff>-38100</xdr:colOff>
      <xdr:row>27</xdr:row>
      <xdr:rowOff>-38100</xdr:rowOff>
    </xdr:to>
    <xdr:pic>
      <xdr:nvPicPr>
        <xdr:cNvPr id="19" name="Picture 19" descr="mwrORC"/>
        <xdr:cNvPicPr/>
      </xdr:nvPicPr>
      <xdr:blipFill>
        <a:blip r:embed="rId18"/>
        <a:stretch>
          <a:fillRect/>
        </a:stretch>
      </xdr:blipFill>
      <xdr:spPr>
        <a:xfrm>
          <a:off x="5137150" y="32060515"/>
          <a:ext cx="1111250" cy="1184910"/>
        </a:xfrm>
        <a:prstGeom prst="rect">
          <a:avLst/>
        </a:prstGeom>
      </xdr:spPr>
    </xdr:pic>
    <xdr:clientData fLocksWithSheet="0"/>
  </xdr:twoCellAnchor>
  <xdr:twoCellAnchor>
    <xdr:from>
      <xdr:col>3</xdr:col>
      <xdr:colOff>38100</xdr:colOff>
      <xdr:row>27</xdr:row>
      <xdr:rowOff>38100</xdr:rowOff>
    </xdr:from>
    <xdr:to>
      <xdr:col>4</xdr:col>
      <xdr:colOff>-38100</xdr:colOff>
      <xdr:row>28</xdr:row>
      <xdr:rowOff>-38100</xdr:rowOff>
    </xdr:to>
    <xdr:pic>
      <xdr:nvPicPr>
        <xdr:cNvPr id="20" name="Picture 20" descr="VFbaOT"/>
        <xdr:cNvPicPr/>
      </xdr:nvPicPr>
      <xdr:blipFill>
        <a:blip r:embed="rId19"/>
        <a:stretch>
          <a:fillRect/>
        </a:stretch>
      </xdr:blipFill>
      <xdr:spPr>
        <a:xfrm>
          <a:off x="5137150" y="33321625"/>
          <a:ext cx="1111250" cy="1261745"/>
        </a:xfrm>
        <a:prstGeom prst="rect">
          <a:avLst/>
        </a:prstGeom>
      </xdr:spPr>
    </xdr:pic>
    <xdr:clientData fLocksWithSheet="0"/>
  </xdr:twoCellAnchor>
  <xdr:twoCellAnchor>
    <xdr:from>
      <xdr:col>3</xdr:col>
      <xdr:colOff>38100</xdr:colOff>
      <xdr:row>24</xdr:row>
      <xdr:rowOff>38100</xdr:rowOff>
    </xdr:from>
    <xdr:to>
      <xdr:col>4</xdr:col>
      <xdr:colOff>-38100</xdr:colOff>
      <xdr:row>25</xdr:row>
      <xdr:rowOff>-38100</xdr:rowOff>
    </xdr:to>
    <xdr:pic>
      <xdr:nvPicPr>
        <xdr:cNvPr id="21" name="Picture 21" descr="exPYJC"/>
        <xdr:cNvPicPr/>
      </xdr:nvPicPr>
      <xdr:blipFill>
        <a:blip r:embed="rId20"/>
        <a:stretch>
          <a:fillRect/>
        </a:stretch>
      </xdr:blipFill>
      <xdr:spPr>
        <a:xfrm>
          <a:off x="5137150" y="29502735"/>
          <a:ext cx="1111250" cy="1344295"/>
        </a:xfrm>
        <a:prstGeom prst="rect">
          <a:avLst/>
        </a:prstGeom>
      </xdr:spPr>
    </xdr:pic>
    <xdr:clientData fLocksWithSheet="0"/>
  </xdr:twoCellAnchor>
  <xdr:twoCellAnchor>
    <xdr:from>
      <xdr:col>3</xdr:col>
      <xdr:colOff>38100</xdr:colOff>
      <xdr:row>25</xdr:row>
      <xdr:rowOff>38100</xdr:rowOff>
    </xdr:from>
    <xdr:to>
      <xdr:col>4</xdr:col>
      <xdr:colOff>-38100</xdr:colOff>
      <xdr:row>26</xdr:row>
      <xdr:rowOff>-38100</xdr:rowOff>
    </xdr:to>
    <xdr:pic>
      <xdr:nvPicPr>
        <xdr:cNvPr id="22" name="Picture 22" descr="aYhpky"/>
        <xdr:cNvPicPr/>
      </xdr:nvPicPr>
      <xdr:blipFill>
        <a:blip r:embed="rId21"/>
        <a:stretch>
          <a:fillRect/>
        </a:stretch>
      </xdr:blipFill>
      <xdr:spPr>
        <a:xfrm>
          <a:off x="5137150" y="30923230"/>
          <a:ext cx="1111250" cy="1061085"/>
        </a:xfrm>
        <a:prstGeom prst="rect">
          <a:avLst/>
        </a:prstGeom>
      </xdr:spPr>
    </xdr:pic>
    <xdr:clientData fLocksWithSheet="0"/>
  </xdr:twoCellAnchor>
  <xdr:twoCellAnchor>
    <xdr:from>
      <xdr:col>3</xdr:col>
      <xdr:colOff>38100</xdr:colOff>
      <xdr:row>30</xdr:row>
      <xdr:rowOff>38100</xdr:rowOff>
    </xdr:from>
    <xdr:to>
      <xdr:col>4</xdr:col>
      <xdr:colOff>-38100</xdr:colOff>
      <xdr:row>31</xdr:row>
      <xdr:rowOff>-38100</xdr:rowOff>
    </xdr:to>
    <xdr:pic>
      <xdr:nvPicPr>
        <xdr:cNvPr id="23" name="Picture 23" descr="HnJjeC"/>
        <xdr:cNvPicPr/>
      </xdr:nvPicPr>
      <xdr:blipFill>
        <a:blip r:embed="rId22"/>
        <a:stretch>
          <a:fillRect/>
        </a:stretch>
      </xdr:blipFill>
      <xdr:spPr>
        <a:xfrm>
          <a:off x="5137150" y="37477700"/>
          <a:ext cx="1111250" cy="1336040"/>
        </a:xfrm>
        <a:prstGeom prst="rect">
          <a:avLst/>
        </a:prstGeom>
      </xdr:spPr>
    </xdr:pic>
    <xdr:clientData fLocksWithSheet="0"/>
  </xdr:twoCellAnchor>
  <xdr:twoCellAnchor>
    <xdr:from>
      <xdr:col>3</xdr:col>
      <xdr:colOff>38100</xdr:colOff>
      <xdr:row>31</xdr:row>
      <xdr:rowOff>38100</xdr:rowOff>
    </xdr:from>
    <xdr:to>
      <xdr:col>4</xdr:col>
      <xdr:colOff>-38100</xdr:colOff>
      <xdr:row>32</xdr:row>
      <xdr:rowOff>-38100</xdr:rowOff>
    </xdr:to>
    <xdr:pic>
      <xdr:nvPicPr>
        <xdr:cNvPr id="24" name="Picture 24" descr="FZNdVu"/>
        <xdr:cNvPicPr/>
      </xdr:nvPicPr>
      <xdr:blipFill>
        <a:blip r:embed="rId23"/>
        <a:stretch>
          <a:fillRect/>
        </a:stretch>
      </xdr:blipFill>
      <xdr:spPr>
        <a:xfrm>
          <a:off x="5137150" y="38889940"/>
          <a:ext cx="1111250" cy="1333500"/>
        </a:xfrm>
        <a:prstGeom prst="rect">
          <a:avLst/>
        </a:prstGeom>
      </xdr:spPr>
    </xdr:pic>
    <xdr:clientData fLocksWithSheet="0"/>
  </xdr:twoCellAnchor>
  <xdr:twoCellAnchor>
    <xdr:from>
      <xdr:col>3</xdr:col>
      <xdr:colOff>38100</xdr:colOff>
      <xdr:row>28</xdr:row>
      <xdr:rowOff>38100</xdr:rowOff>
    </xdr:from>
    <xdr:to>
      <xdr:col>4</xdr:col>
      <xdr:colOff>-38100</xdr:colOff>
      <xdr:row>29</xdr:row>
      <xdr:rowOff>-38100</xdr:rowOff>
    </xdr:to>
    <xdr:pic>
      <xdr:nvPicPr>
        <xdr:cNvPr id="25" name="Picture 25" descr="ebxvDl"/>
        <xdr:cNvPicPr/>
      </xdr:nvPicPr>
      <xdr:blipFill>
        <a:blip r:embed="rId24"/>
        <a:stretch>
          <a:fillRect/>
        </a:stretch>
      </xdr:blipFill>
      <xdr:spPr>
        <a:xfrm>
          <a:off x="5137150" y="34659570"/>
          <a:ext cx="1111250" cy="1318895"/>
        </a:xfrm>
        <a:prstGeom prst="rect">
          <a:avLst/>
        </a:prstGeom>
      </xdr:spPr>
    </xdr:pic>
    <xdr:clientData fLocksWithSheet="0"/>
  </xdr:twoCellAnchor>
  <xdr:twoCellAnchor>
    <xdr:from>
      <xdr:col>3</xdr:col>
      <xdr:colOff>38100</xdr:colOff>
      <xdr:row>29</xdr:row>
      <xdr:rowOff>38100</xdr:rowOff>
    </xdr:from>
    <xdr:to>
      <xdr:col>4</xdr:col>
      <xdr:colOff>-38100</xdr:colOff>
      <xdr:row>30</xdr:row>
      <xdr:rowOff>-38100</xdr:rowOff>
    </xdr:to>
    <xdr:pic>
      <xdr:nvPicPr>
        <xdr:cNvPr id="26" name="Picture 26" descr="AVHQsY"/>
        <xdr:cNvPicPr/>
      </xdr:nvPicPr>
      <xdr:blipFill>
        <a:blip r:embed="rId25"/>
        <a:stretch>
          <a:fillRect/>
        </a:stretch>
      </xdr:blipFill>
      <xdr:spPr>
        <a:xfrm>
          <a:off x="5137150" y="36054665"/>
          <a:ext cx="1111250" cy="1346835"/>
        </a:xfrm>
        <a:prstGeom prst="rect">
          <a:avLst/>
        </a:prstGeom>
      </xdr:spPr>
    </xdr:pic>
    <xdr:clientData fLocksWithSheet="0"/>
  </xdr:twoCellAnchor>
  <xdr:twoCellAnchor>
    <xdr:from>
      <xdr:col>3</xdr:col>
      <xdr:colOff>38100</xdr:colOff>
      <xdr:row>18</xdr:row>
      <xdr:rowOff>38100</xdr:rowOff>
    </xdr:from>
    <xdr:to>
      <xdr:col>4</xdr:col>
      <xdr:colOff>-38100</xdr:colOff>
      <xdr:row>19</xdr:row>
      <xdr:rowOff>-38100</xdr:rowOff>
    </xdr:to>
    <xdr:pic>
      <xdr:nvPicPr>
        <xdr:cNvPr id="27" name="Picture 27" descr="FsvWKO"/>
        <xdr:cNvPicPr/>
      </xdr:nvPicPr>
      <xdr:blipFill>
        <a:blip r:embed="rId26"/>
        <a:stretch>
          <a:fillRect/>
        </a:stretch>
      </xdr:blipFill>
      <xdr:spPr>
        <a:xfrm>
          <a:off x="5137150" y="22558375"/>
          <a:ext cx="1111250" cy="1349375"/>
        </a:xfrm>
        <a:prstGeom prst="rect">
          <a:avLst/>
        </a:prstGeom>
      </xdr:spPr>
    </xdr:pic>
    <xdr:clientData fLocksWithSheet="0"/>
  </xdr:twoCellAnchor>
  <xdr:twoCellAnchor>
    <xdr:from>
      <xdr:col>3</xdr:col>
      <xdr:colOff>38100</xdr:colOff>
      <xdr:row>16</xdr:row>
      <xdr:rowOff>38100</xdr:rowOff>
    </xdr:from>
    <xdr:to>
      <xdr:col>4</xdr:col>
      <xdr:colOff>-38100</xdr:colOff>
      <xdr:row>17</xdr:row>
      <xdr:rowOff>-38100</xdr:rowOff>
    </xdr:to>
    <xdr:pic>
      <xdr:nvPicPr>
        <xdr:cNvPr id="28" name="Picture 28" descr="XlKuSg"/>
        <xdr:cNvPicPr/>
      </xdr:nvPicPr>
      <xdr:blipFill>
        <a:blip r:embed="rId27"/>
        <a:stretch>
          <a:fillRect/>
        </a:stretch>
      </xdr:blipFill>
      <xdr:spPr>
        <a:xfrm>
          <a:off x="5137150" y="19975830"/>
          <a:ext cx="1111250" cy="1328420"/>
        </a:xfrm>
        <a:prstGeom prst="rect">
          <a:avLst/>
        </a:prstGeom>
      </xdr:spPr>
    </xdr:pic>
    <xdr:clientData fLocksWithSheet="0"/>
  </xdr:twoCellAnchor>
  <xdr:twoCellAnchor>
    <xdr:from>
      <xdr:col>3</xdr:col>
      <xdr:colOff>38100</xdr:colOff>
      <xdr:row>17</xdr:row>
      <xdr:rowOff>38100</xdr:rowOff>
    </xdr:from>
    <xdr:to>
      <xdr:col>4</xdr:col>
      <xdr:colOff>-38100</xdr:colOff>
      <xdr:row>18</xdr:row>
      <xdr:rowOff>-38100</xdr:rowOff>
    </xdr:to>
    <xdr:pic>
      <xdr:nvPicPr>
        <xdr:cNvPr id="29" name="Picture 29" descr="qthmQW"/>
        <xdr:cNvPicPr/>
      </xdr:nvPicPr>
      <xdr:blipFill>
        <a:blip r:embed="rId28"/>
        <a:stretch>
          <a:fillRect/>
        </a:stretch>
      </xdr:blipFill>
      <xdr:spPr>
        <a:xfrm>
          <a:off x="5137150" y="21380450"/>
          <a:ext cx="1111250" cy="1101725"/>
        </a:xfrm>
        <a:prstGeom prst="rect">
          <a:avLst/>
        </a:prstGeom>
      </xdr:spPr>
    </xdr:pic>
    <xdr:clientData fLocksWithSheet="0"/>
  </xdr:twoCellAnchor>
  <xdr:twoCellAnchor>
    <xdr:from>
      <xdr:col>3</xdr:col>
      <xdr:colOff>38100</xdr:colOff>
      <xdr:row>22</xdr:row>
      <xdr:rowOff>38100</xdr:rowOff>
    </xdr:from>
    <xdr:to>
      <xdr:col>4</xdr:col>
      <xdr:colOff>-38100</xdr:colOff>
      <xdr:row>23</xdr:row>
      <xdr:rowOff>-38100</xdr:rowOff>
    </xdr:to>
    <xdr:pic>
      <xdr:nvPicPr>
        <xdr:cNvPr id="30" name="Picture 30" descr="yiMrTt"/>
        <xdr:cNvPicPr/>
      </xdr:nvPicPr>
      <xdr:blipFill>
        <a:blip r:embed="rId29"/>
        <a:stretch>
          <a:fillRect/>
        </a:stretch>
      </xdr:blipFill>
      <xdr:spPr>
        <a:xfrm>
          <a:off x="5137150" y="26920190"/>
          <a:ext cx="1111250" cy="1075690"/>
        </a:xfrm>
        <a:prstGeom prst="rect">
          <a:avLst/>
        </a:prstGeom>
      </xdr:spPr>
    </xdr:pic>
    <xdr:clientData fLocksWithSheet="0"/>
  </xdr:twoCellAnchor>
  <xdr:twoCellAnchor>
    <xdr:from>
      <xdr:col>3</xdr:col>
      <xdr:colOff>38100</xdr:colOff>
      <xdr:row>20</xdr:row>
      <xdr:rowOff>38100</xdr:rowOff>
    </xdr:from>
    <xdr:to>
      <xdr:col>4</xdr:col>
      <xdr:colOff>-38100</xdr:colOff>
      <xdr:row>21</xdr:row>
      <xdr:rowOff>-38100</xdr:rowOff>
    </xdr:to>
    <xdr:pic>
      <xdr:nvPicPr>
        <xdr:cNvPr id="31" name="Picture 31" descr="WcJTSh"/>
        <xdr:cNvPicPr/>
      </xdr:nvPicPr>
      <xdr:blipFill>
        <a:blip r:embed="rId30"/>
        <a:stretch>
          <a:fillRect/>
        </a:stretch>
      </xdr:blipFill>
      <xdr:spPr>
        <a:xfrm>
          <a:off x="5137150" y="24155400"/>
          <a:ext cx="1111250" cy="1344295"/>
        </a:xfrm>
        <a:prstGeom prst="rect">
          <a:avLst/>
        </a:prstGeom>
      </xdr:spPr>
    </xdr:pic>
    <xdr:clientData fLocksWithSheet="0"/>
  </xdr:twoCellAnchor>
  <xdr:twoCellAnchor>
    <xdr:from>
      <xdr:col>3</xdr:col>
      <xdr:colOff>38100</xdr:colOff>
      <xdr:row>23</xdr:row>
      <xdr:rowOff>38100</xdr:rowOff>
    </xdr:from>
    <xdr:to>
      <xdr:col>4</xdr:col>
      <xdr:colOff>-38100</xdr:colOff>
      <xdr:row>24</xdr:row>
      <xdr:rowOff>-38100</xdr:rowOff>
    </xdr:to>
    <xdr:pic>
      <xdr:nvPicPr>
        <xdr:cNvPr id="32" name="Picture 32" descr="yTJNwH"/>
        <xdr:cNvPicPr/>
      </xdr:nvPicPr>
      <xdr:blipFill>
        <a:blip r:embed="rId31"/>
        <a:stretch>
          <a:fillRect/>
        </a:stretch>
      </xdr:blipFill>
      <xdr:spPr>
        <a:xfrm>
          <a:off x="5137150" y="28072080"/>
          <a:ext cx="1111250" cy="1354455"/>
        </a:xfrm>
        <a:prstGeom prst="rect">
          <a:avLst/>
        </a:prstGeom>
      </xdr:spPr>
    </xdr:pic>
    <xdr:clientData fLocksWithSheet="0"/>
  </xdr:twoCellAnchor>
  <xdr:twoCellAnchor>
    <xdr:from>
      <xdr:col>3</xdr:col>
      <xdr:colOff>38100</xdr:colOff>
      <xdr:row>21</xdr:row>
      <xdr:rowOff>38100</xdr:rowOff>
    </xdr:from>
    <xdr:to>
      <xdr:col>4</xdr:col>
      <xdr:colOff>-38100</xdr:colOff>
      <xdr:row>22</xdr:row>
      <xdr:rowOff>-38100</xdr:rowOff>
    </xdr:to>
    <xdr:pic>
      <xdr:nvPicPr>
        <xdr:cNvPr id="33" name="Picture 33" descr="BtvpQS"/>
        <xdr:cNvPicPr/>
      </xdr:nvPicPr>
      <xdr:blipFill>
        <a:blip r:embed="rId32"/>
        <a:stretch>
          <a:fillRect/>
        </a:stretch>
      </xdr:blipFill>
      <xdr:spPr>
        <a:xfrm>
          <a:off x="5137150" y="25575895"/>
          <a:ext cx="1111250" cy="1268095"/>
        </a:xfrm>
        <a:prstGeom prst="rect">
          <a:avLst/>
        </a:prstGeom>
      </xdr:spPr>
    </xdr:pic>
    <xdr:clientData fLocksWithSheet="0"/>
  </xdr:twoCellAnchor>
  <xdr:twoCellAnchor>
    <xdr:from>
      <xdr:col>3</xdr:col>
      <xdr:colOff>38100</xdr:colOff>
      <xdr:row>10</xdr:row>
      <xdr:rowOff>38100</xdr:rowOff>
    </xdr:from>
    <xdr:to>
      <xdr:col>4</xdr:col>
      <xdr:colOff>-38100</xdr:colOff>
      <xdr:row>11</xdr:row>
      <xdr:rowOff>-38100</xdr:rowOff>
    </xdr:to>
    <xdr:pic>
      <xdr:nvPicPr>
        <xdr:cNvPr id="34" name="Picture 34" descr="KtJzdy"/>
        <xdr:cNvPicPr/>
      </xdr:nvPicPr>
      <xdr:blipFill>
        <a:blip r:embed="rId33"/>
        <a:stretch>
          <a:fillRect/>
        </a:stretch>
      </xdr:blipFill>
      <xdr:spPr>
        <a:xfrm>
          <a:off x="5137150" y="11794490"/>
          <a:ext cx="1111250" cy="1327785"/>
        </a:xfrm>
        <a:prstGeom prst="rect">
          <a:avLst/>
        </a:prstGeom>
      </xdr:spPr>
    </xdr:pic>
    <xdr:clientData fLocksWithSheet="0"/>
  </xdr:twoCellAnchor>
  <xdr:twoCellAnchor>
    <xdr:from>
      <xdr:col>3</xdr:col>
      <xdr:colOff>38100</xdr:colOff>
      <xdr:row>11</xdr:row>
      <xdr:rowOff>38100</xdr:rowOff>
    </xdr:from>
    <xdr:to>
      <xdr:col>4</xdr:col>
      <xdr:colOff>-38100</xdr:colOff>
      <xdr:row>12</xdr:row>
      <xdr:rowOff>-38100</xdr:rowOff>
    </xdr:to>
    <xdr:pic>
      <xdr:nvPicPr>
        <xdr:cNvPr id="35" name="Picture 35" descr="thYTzj"/>
        <xdr:cNvPicPr/>
      </xdr:nvPicPr>
      <xdr:blipFill>
        <a:blip r:embed="rId34"/>
        <a:stretch>
          <a:fillRect/>
        </a:stretch>
      </xdr:blipFill>
      <xdr:spPr>
        <a:xfrm>
          <a:off x="5137150" y="13198475"/>
          <a:ext cx="1111250" cy="1333500"/>
        </a:xfrm>
        <a:prstGeom prst="rect">
          <a:avLst/>
        </a:prstGeom>
      </xdr:spPr>
    </xdr:pic>
    <xdr:clientData fLocksWithSheet="0"/>
  </xdr:twoCellAnchor>
  <xdr:twoCellAnchor>
    <xdr:from>
      <xdr:col>3</xdr:col>
      <xdr:colOff>38100</xdr:colOff>
      <xdr:row>8</xdr:row>
      <xdr:rowOff>38100</xdr:rowOff>
    </xdr:from>
    <xdr:to>
      <xdr:col>4</xdr:col>
      <xdr:colOff>-38100</xdr:colOff>
      <xdr:row>9</xdr:row>
      <xdr:rowOff>-38100</xdr:rowOff>
    </xdr:to>
    <xdr:pic>
      <xdr:nvPicPr>
        <xdr:cNvPr id="36" name="Picture 36" descr="koQQUd"/>
        <xdr:cNvPicPr/>
      </xdr:nvPicPr>
      <xdr:blipFill>
        <a:blip r:embed="rId35"/>
        <a:stretch>
          <a:fillRect/>
        </a:stretch>
      </xdr:blipFill>
      <xdr:spPr>
        <a:xfrm>
          <a:off x="5137150" y="9036050"/>
          <a:ext cx="1111250" cy="1301750"/>
        </a:xfrm>
        <a:prstGeom prst="rect">
          <a:avLst/>
        </a:prstGeom>
      </xdr:spPr>
    </xdr:pic>
    <xdr:clientData fLocksWithSheet="0"/>
  </xdr:twoCellAnchor>
  <xdr:twoCellAnchor>
    <xdr:from>
      <xdr:col>3</xdr:col>
      <xdr:colOff>38100</xdr:colOff>
      <xdr:row>9</xdr:row>
      <xdr:rowOff>38100</xdr:rowOff>
    </xdr:from>
    <xdr:to>
      <xdr:col>4</xdr:col>
      <xdr:colOff>-38100</xdr:colOff>
      <xdr:row>10</xdr:row>
      <xdr:rowOff>-38100</xdr:rowOff>
    </xdr:to>
    <xdr:pic>
      <xdr:nvPicPr>
        <xdr:cNvPr id="37" name="Picture 37" descr="HfSrEu"/>
        <xdr:cNvPicPr/>
      </xdr:nvPicPr>
      <xdr:blipFill>
        <a:blip r:embed="rId36"/>
        <a:stretch>
          <a:fillRect/>
        </a:stretch>
      </xdr:blipFill>
      <xdr:spPr>
        <a:xfrm>
          <a:off x="5137150" y="10414000"/>
          <a:ext cx="1111250" cy="1304290"/>
        </a:xfrm>
        <a:prstGeom prst="rect">
          <a:avLst/>
        </a:prstGeom>
      </xdr:spPr>
    </xdr:pic>
    <xdr:clientData fLocksWithSheet="0"/>
  </xdr:twoCellAnchor>
  <xdr:twoCellAnchor>
    <xdr:from>
      <xdr:col>3</xdr:col>
      <xdr:colOff>38100</xdr:colOff>
      <xdr:row>14</xdr:row>
      <xdr:rowOff>38100</xdr:rowOff>
    </xdr:from>
    <xdr:to>
      <xdr:col>4</xdr:col>
      <xdr:colOff>-38100</xdr:colOff>
      <xdr:row>15</xdr:row>
      <xdr:rowOff>-38100</xdr:rowOff>
    </xdr:to>
    <xdr:pic>
      <xdr:nvPicPr>
        <xdr:cNvPr id="38" name="Picture 38" descr="AHNFci"/>
        <xdr:cNvPicPr/>
      </xdr:nvPicPr>
      <xdr:blipFill>
        <a:blip r:embed="rId37"/>
        <a:stretch>
          <a:fillRect/>
        </a:stretch>
      </xdr:blipFill>
      <xdr:spPr>
        <a:xfrm>
          <a:off x="5137150" y="17399000"/>
          <a:ext cx="1111250" cy="1072515"/>
        </a:xfrm>
        <a:prstGeom prst="rect">
          <a:avLst/>
        </a:prstGeom>
      </xdr:spPr>
    </xdr:pic>
    <xdr:clientData fLocksWithSheet="0"/>
  </xdr:twoCellAnchor>
  <xdr:twoCellAnchor>
    <xdr:from>
      <xdr:col>3</xdr:col>
      <xdr:colOff>38100</xdr:colOff>
      <xdr:row>15</xdr:row>
      <xdr:rowOff>38100</xdr:rowOff>
    </xdr:from>
    <xdr:to>
      <xdr:col>4</xdr:col>
      <xdr:colOff>-38100</xdr:colOff>
      <xdr:row>16</xdr:row>
      <xdr:rowOff>-38100</xdr:rowOff>
    </xdr:to>
    <xdr:pic>
      <xdr:nvPicPr>
        <xdr:cNvPr id="39" name="Picture 39" descr="TGBZic"/>
        <xdr:cNvPicPr/>
      </xdr:nvPicPr>
      <xdr:blipFill>
        <a:blip r:embed="rId38"/>
        <a:stretch>
          <a:fillRect/>
        </a:stretch>
      </xdr:blipFill>
      <xdr:spPr>
        <a:xfrm>
          <a:off x="5137150" y="18547715"/>
          <a:ext cx="1111250" cy="1351915"/>
        </a:xfrm>
        <a:prstGeom prst="rect">
          <a:avLst/>
        </a:prstGeom>
      </xdr:spPr>
    </xdr:pic>
    <xdr:clientData fLocksWithSheet="0"/>
  </xdr:twoCellAnchor>
  <xdr:twoCellAnchor>
    <xdr:from>
      <xdr:col>3</xdr:col>
      <xdr:colOff>38100</xdr:colOff>
      <xdr:row>12</xdr:row>
      <xdr:rowOff>38100</xdr:rowOff>
    </xdr:from>
    <xdr:to>
      <xdr:col>4</xdr:col>
      <xdr:colOff>-38100</xdr:colOff>
      <xdr:row>13</xdr:row>
      <xdr:rowOff>-38100</xdr:rowOff>
    </xdr:to>
    <xdr:pic>
      <xdr:nvPicPr>
        <xdr:cNvPr id="40" name="Picture 40" descr="yePuWC"/>
        <xdr:cNvPicPr/>
      </xdr:nvPicPr>
      <xdr:blipFill>
        <a:blip r:embed="rId39"/>
        <a:stretch>
          <a:fillRect/>
        </a:stretch>
      </xdr:blipFill>
      <xdr:spPr>
        <a:xfrm>
          <a:off x="5137150" y="14608175"/>
          <a:ext cx="1111250" cy="1328420"/>
        </a:xfrm>
        <a:prstGeom prst="rect">
          <a:avLst/>
        </a:prstGeom>
      </xdr:spPr>
    </xdr:pic>
    <xdr:clientData fLocksWithSheet="0"/>
  </xdr:twoCellAnchor>
  <xdr:twoCellAnchor>
    <xdr:from>
      <xdr:col>3</xdr:col>
      <xdr:colOff>38100</xdr:colOff>
      <xdr:row>13</xdr:row>
      <xdr:rowOff>38100</xdr:rowOff>
    </xdr:from>
    <xdr:to>
      <xdr:col>4</xdr:col>
      <xdr:colOff>-38100</xdr:colOff>
      <xdr:row>14</xdr:row>
      <xdr:rowOff>-38100</xdr:rowOff>
    </xdr:to>
    <xdr:pic>
      <xdr:nvPicPr>
        <xdr:cNvPr id="41" name="Picture 41" descr="tUlPOX"/>
        <xdr:cNvPicPr/>
      </xdr:nvPicPr>
      <xdr:blipFill>
        <a:blip r:embed="rId40"/>
        <a:stretch>
          <a:fillRect/>
        </a:stretch>
      </xdr:blipFill>
      <xdr:spPr>
        <a:xfrm>
          <a:off x="5137150" y="16012795"/>
          <a:ext cx="1111250" cy="1310005"/>
        </a:xfrm>
        <a:prstGeom prst="rect">
          <a:avLst/>
        </a:prstGeom>
      </xdr:spPr>
    </xdr:pic>
    <xdr:clientData fLocksWithSheet="0"/>
  </xdr:twoCellAnchor>
  <xdr:twoCellAnchor>
    <xdr:from>
      <xdr:col>3</xdr:col>
      <xdr:colOff>38100</xdr:colOff>
      <xdr:row>2</xdr:row>
      <xdr:rowOff>38100</xdr:rowOff>
    </xdr:from>
    <xdr:to>
      <xdr:col>4</xdr:col>
      <xdr:colOff>-38100</xdr:colOff>
      <xdr:row>3</xdr:row>
      <xdr:rowOff>-38100</xdr:rowOff>
    </xdr:to>
    <xdr:pic>
      <xdr:nvPicPr>
        <xdr:cNvPr id="42" name="Picture 42" descr="douLRb"/>
        <xdr:cNvPicPr/>
      </xdr:nvPicPr>
      <xdr:blipFill>
        <a:blip r:embed="rId41"/>
        <a:stretch>
          <a:fillRect/>
        </a:stretch>
      </xdr:blipFill>
      <xdr:spPr>
        <a:xfrm>
          <a:off x="5137150" y="381000"/>
          <a:ext cx="1111250" cy="1097280"/>
        </a:xfrm>
        <a:prstGeom prst="rect">
          <a:avLst/>
        </a:prstGeom>
      </xdr:spPr>
    </xdr:pic>
    <xdr:clientData fLocksWithSheet="0"/>
  </xdr:twoCellAnchor>
  <xdr:twoCellAnchor>
    <xdr:from>
      <xdr:col>3</xdr:col>
      <xdr:colOff>38100</xdr:colOff>
      <xdr:row>3</xdr:row>
      <xdr:rowOff>38100</xdr:rowOff>
    </xdr:from>
    <xdr:to>
      <xdr:col>4</xdr:col>
      <xdr:colOff>-38100</xdr:colOff>
      <xdr:row>4</xdr:row>
      <xdr:rowOff>-38100</xdr:rowOff>
    </xdr:to>
    <xdr:pic>
      <xdr:nvPicPr>
        <xdr:cNvPr id="43" name="Picture 43" descr="CgjpqZ"/>
        <xdr:cNvPicPr/>
      </xdr:nvPicPr>
      <xdr:blipFill>
        <a:blip r:embed="rId42"/>
        <a:stretch>
          <a:fillRect/>
        </a:stretch>
      </xdr:blipFill>
      <xdr:spPr>
        <a:xfrm>
          <a:off x="5137150" y="1554480"/>
          <a:ext cx="1111250" cy="1769745"/>
        </a:xfrm>
        <a:prstGeom prst="rect">
          <a:avLst/>
        </a:prstGeom>
      </xdr:spPr>
    </xdr:pic>
    <xdr:clientData fLocksWithSheet="0"/>
  </xdr:twoCellAnchor>
  <xdr:twoCellAnchor>
    <xdr:from>
      <xdr:col>3</xdr:col>
      <xdr:colOff>38100</xdr:colOff>
      <xdr:row>6</xdr:row>
      <xdr:rowOff>38100</xdr:rowOff>
    </xdr:from>
    <xdr:to>
      <xdr:col>4</xdr:col>
      <xdr:colOff>-38100</xdr:colOff>
      <xdr:row>7</xdr:row>
      <xdr:rowOff>-38100</xdr:rowOff>
    </xdr:to>
    <xdr:pic>
      <xdr:nvPicPr>
        <xdr:cNvPr id="44" name="Picture 44" descr="HEFDeN"/>
        <xdr:cNvPicPr/>
      </xdr:nvPicPr>
      <xdr:blipFill>
        <a:blip r:embed="rId43"/>
        <a:stretch>
          <a:fillRect/>
        </a:stretch>
      </xdr:blipFill>
      <xdr:spPr>
        <a:xfrm>
          <a:off x="5137150" y="6224270"/>
          <a:ext cx="1111250" cy="1323340"/>
        </a:xfrm>
        <a:prstGeom prst="rect">
          <a:avLst/>
        </a:prstGeom>
      </xdr:spPr>
    </xdr:pic>
    <xdr:clientData fLocksWithSheet="0"/>
  </xdr:twoCellAnchor>
  <xdr:twoCellAnchor>
    <xdr:from>
      <xdr:col>3</xdr:col>
      <xdr:colOff>38100</xdr:colOff>
      <xdr:row>7</xdr:row>
      <xdr:rowOff>38100</xdr:rowOff>
    </xdr:from>
    <xdr:to>
      <xdr:col>4</xdr:col>
      <xdr:colOff>-38100</xdr:colOff>
      <xdr:row>8</xdr:row>
      <xdr:rowOff>-38100</xdr:rowOff>
    </xdr:to>
    <xdr:pic>
      <xdr:nvPicPr>
        <xdr:cNvPr id="45" name="Picture 45" descr="sgbbmu"/>
        <xdr:cNvPicPr/>
      </xdr:nvPicPr>
      <xdr:blipFill>
        <a:blip r:embed="rId44"/>
        <a:stretch>
          <a:fillRect/>
        </a:stretch>
      </xdr:blipFill>
      <xdr:spPr>
        <a:xfrm>
          <a:off x="5137150" y="7623810"/>
          <a:ext cx="1111250" cy="1336040"/>
        </a:xfrm>
        <a:prstGeom prst="rect">
          <a:avLst/>
        </a:prstGeom>
      </xdr:spPr>
    </xdr:pic>
    <xdr:clientData fLocksWithSheet="0"/>
  </xdr:twoCellAnchor>
  <xdr:twoCellAnchor>
    <xdr:from>
      <xdr:col>3</xdr:col>
      <xdr:colOff>38100</xdr:colOff>
      <xdr:row>4</xdr:row>
      <xdr:rowOff>38100</xdr:rowOff>
    </xdr:from>
    <xdr:to>
      <xdr:col>4</xdr:col>
      <xdr:colOff>-38100</xdr:colOff>
      <xdr:row>5</xdr:row>
      <xdr:rowOff>-38100</xdr:rowOff>
    </xdr:to>
    <xdr:pic>
      <xdr:nvPicPr>
        <xdr:cNvPr id="46" name="Picture 46" descr="cySuHa"/>
        <xdr:cNvPicPr/>
      </xdr:nvPicPr>
      <xdr:blipFill>
        <a:blip r:embed="rId45"/>
        <a:stretch>
          <a:fillRect/>
        </a:stretch>
      </xdr:blipFill>
      <xdr:spPr>
        <a:xfrm>
          <a:off x="5137150" y="3400425"/>
          <a:ext cx="1111250" cy="1341120"/>
        </a:xfrm>
        <a:prstGeom prst="rect">
          <a:avLst/>
        </a:prstGeom>
      </xdr:spPr>
    </xdr:pic>
    <xdr:clientData fLocksWithSheet="0"/>
  </xdr:twoCellAnchor>
  <xdr:twoCellAnchor>
    <xdr:from>
      <xdr:col>3</xdr:col>
      <xdr:colOff>38100</xdr:colOff>
      <xdr:row>5</xdr:row>
      <xdr:rowOff>38100</xdr:rowOff>
    </xdr:from>
    <xdr:to>
      <xdr:col>4</xdr:col>
      <xdr:colOff>-38100</xdr:colOff>
      <xdr:row>6</xdr:row>
      <xdr:rowOff>-38100</xdr:rowOff>
    </xdr:to>
    <xdr:pic>
      <xdr:nvPicPr>
        <xdr:cNvPr id="47" name="Picture 47" descr="yoasDe"/>
        <xdr:cNvPicPr/>
      </xdr:nvPicPr>
      <xdr:blipFill>
        <a:blip r:embed="rId46"/>
        <a:stretch>
          <a:fillRect/>
        </a:stretch>
      </xdr:blipFill>
      <xdr:spPr>
        <a:xfrm>
          <a:off x="5137150" y="4817745"/>
          <a:ext cx="1111250" cy="1330325"/>
        </a:xfrm>
        <a:prstGeom prst="rect">
          <a:avLst/>
        </a:prstGeom>
      </xdr:spPr>
    </xdr:pic>
    <xdr:clientData fLocksWithSheet="0"/>
  </xdr:twoCellAnchor>
  <xdr:twoCellAnchor>
    <xdr:from>
      <xdr:col>3</xdr:col>
      <xdr:colOff>38100</xdr:colOff>
      <xdr:row>50</xdr:row>
      <xdr:rowOff>38100</xdr:rowOff>
    </xdr:from>
    <xdr:to>
      <xdr:col>4</xdr:col>
      <xdr:colOff>-38100</xdr:colOff>
      <xdr:row>51</xdr:row>
      <xdr:rowOff>-38100</xdr:rowOff>
    </xdr:to>
    <xdr:pic>
      <xdr:nvPicPr>
        <xdr:cNvPr id="48" name="Picture 48" descr="JUusmu"/>
        <xdr:cNvPicPr/>
      </xdr:nvPicPr>
      <xdr:blipFill>
        <a:blip r:embed="rId47"/>
        <a:stretch>
          <a:fillRect/>
        </a:stretch>
      </xdr:blipFill>
      <xdr:spPr>
        <a:xfrm>
          <a:off x="5137150" y="63781940"/>
          <a:ext cx="1111250" cy="1293495"/>
        </a:xfrm>
        <a:prstGeom prst="rect">
          <a:avLst/>
        </a:prstGeom>
      </xdr:spPr>
    </xdr:pic>
    <xdr:clientData fLocksWithSheet="0"/>
  </xdr:twoCellAnchor>
  <xdr:twoCellAnchor>
    <xdr:from>
      <xdr:col>3</xdr:col>
      <xdr:colOff>38100</xdr:colOff>
      <xdr:row>51</xdr:row>
      <xdr:rowOff>38100</xdr:rowOff>
    </xdr:from>
    <xdr:to>
      <xdr:col>4</xdr:col>
      <xdr:colOff>-38100</xdr:colOff>
      <xdr:row>52</xdr:row>
      <xdr:rowOff>-38100</xdr:rowOff>
    </xdr:to>
    <xdr:pic>
      <xdr:nvPicPr>
        <xdr:cNvPr id="49" name="Picture 49" descr="AdRpuf"/>
        <xdr:cNvPicPr/>
      </xdr:nvPicPr>
      <xdr:blipFill>
        <a:blip r:embed="rId48"/>
        <a:stretch>
          <a:fillRect/>
        </a:stretch>
      </xdr:blipFill>
      <xdr:spPr>
        <a:xfrm>
          <a:off x="5137150" y="65151635"/>
          <a:ext cx="1111250" cy="1348105"/>
        </a:xfrm>
        <a:prstGeom prst="rect">
          <a:avLst/>
        </a:prstGeom>
      </xdr:spPr>
    </xdr:pic>
    <xdr:clientData fLocksWithSheet="0"/>
  </xdr:twoCellAnchor>
  <xdr:twoCellAnchor>
    <xdr:from>
      <xdr:col>3</xdr:col>
      <xdr:colOff>38100</xdr:colOff>
      <xdr:row>48</xdr:row>
      <xdr:rowOff>38100</xdr:rowOff>
    </xdr:from>
    <xdr:to>
      <xdr:col>4</xdr:col>
      <xdr:colOff>-38100</xdr:colOff>
      <xdr:row>49</xdr:row>
      <xdr:rowOff>-38100</xdr:rowOff>
    </xdr:to>
    <xdr:pic>
      <xdr:nvPicPr>
        <xdr:cNvPr id="50" name="Picture 50" descr="HfDZDb"/>
        <xdr:cNvPicPr/>
      </xdr:nvPicPr>
      <xdr:blipFill>
        <a:blip r:embed="rId49"/>
        <a:stretch>
          <a:fillRect/>
        </a:stretch>
      </xdr:blipFill>
      <xdr:spPr>
        <a:xfrm>
          <a:off x="5137150" y="61142245"/>
          <a:ext cx="1111250" cy="1333500"/>
        </a:xfrm>
        <a:prstGeom prst="rect">
          <a:avLst/>
        </a:prstGeom>
      </xdr:spPr>
    </xdr:pic>
    <xdr:clientData fLocksWithSheet="0"/>
  </xdr:twoCellAnchor>
  <xdr:twoCellAnchor>
    <xdr:from>
      <xdr:col>3</xdr:col>
      <xdr:colOff>38100</xdr:colOff>
      <xdr:row>49</xdr:row>
      <xdr:rowOff>38100</xdr:rowOff>
    </xdr:from>
    <xdr:to>
      <xdr:col>4</xdr:col>
      <xdr:colOff>-38100</xdr:colOff>
      <xdr:row>50</xdr:row>
      <xdr:rowOff>-38100</xdr:rowOff>
    </xdr:to>
    <xdr:pic>
      <xdr:nvPicPr>
        <xdr:cNvPr id="51" name="Picture 51" descr="jBFlAj"/>
        <xdr:cNvPicPr/>
      </xdr:nvPicPr>
      <xdr:blipFill>
        <a:blip r:embed="rId50"/>
        <a:stretch>
          <a:fillRect/>
        </a:stretch>
      </xdr:blipFill>
      <xdr:spPr>
        <a:xfrm>
          <a:off x="5137150" y="62551945"/>
          <a:ext cx="1111250" cy="1153795"/>
        </a:xfrm>
        <a:prstGeom prst="rect">
          <a:avLst/>
        </a:prstGeom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38100</xdr:colOff>
      <xdr:row>21</xdr:row>
      <xdr:rowOff>38100</xdr:rowOff>
    </xdr:from>
    <xdr:to>
      <xdr:col>3</xdr:col>
      <xdr:colOff>-38100</xdr:colOff>
      <xdr:row>22</xdr:row>
      <xdr:rowOff>-38100</xdr:rowOff>
    </xdr:to>
    <xdr:pic>
      <xdr:nvPicPr>
        <xdr:cNvPr id="2" name="Picture 2" descr="TyHcZl"/>
        <xdr:cNvPicPr/>
      </xdr:nvPicPr>
      <xdr:blipFill>
        <a:blip r:embed="rId1"/>
        <a:stretch>
          <a:fillRect/>
        </a:stretch>
      </xdr:blipFill>
      <xdr:spPr>
        <a:xfrm>
          <a:off x="2971800" y="28415615"/>
          <a:ext cx="1530350" cy="1283335"/>
        </a:xfrm>
        <a:prstGeom prst="rect">
          <a:avLst/>
        </a:prstGeom>
      </xdr:spPr>
    </xdr:pic>
    <xdr:clientData fLocksWithSheet="0"/>
  </xdr:twoCellAnchor>
  <xdr:twoCellAnchor>
    <xdr:from>
      <xdr:col>2</xdr:col>
      <xdr:colOff>38100</xdr:colOff>
      <xdr:row>25</xdr:row>
      <xdr:rowOff>38100</xdr:rowOff>
    </xdr:from>
    <xdr:to>
      <xdr:col>3</xdr:col>
      <xdr:colOff>-38100</xdr:colOff>
      <xdr:row>26</xdr:row>
      <xdr:rowOff>-38100</xdr:rowOff>
    </xdr:to>
    <xdr:pic>
      <xdr:nvPicPr>
        <xdr:cNvPr id="3" name="Picture 3" descr="jaFaTm"/>
        <xdr:cNvPicPr/>
      </xdr:nvPicPr>
      <xdr:blipFill>
        <a:blip r:embed="rId2"/>
        <a:stretch>
          <a:fillRect/>
        </a:stretch>
      </xdr:blipFill>
      <xdr:spPr>
        <a:xfrm>
          <a:off x="2971800" y="33547050"/>
          <a:ext cx="1530350" cy="1320800"/>
        </a:xfrm>
        <a:prstGeom prst="rect">
          <a:avLst/>
        </a:prstGeom>
      </xdr:spPr>
    </xdr:pic>
    <xdr:clientData fLocksWithSheet="0"/>
  </xdr:twoCellAnchor>
  <xdr:twoCellAnchor>
    <xdr:from>
      <xdr:col>2</xdr:col>
      <xdr:colOff>38100</xdr:colOff>
      <xdr:row>5</xdr:row>
      <xdr:rowOff>38100</xdr:rowOff>
    </xdr:from>
    <xdr:to>
      <xdr:col>3</xdr:col>
      <xdr:colOff>-38100</xdr:colOff>
      <xdr:row>6</xdr:row>
      <xdr:rowOff>-38100</xdr:rowOff>
    </xdr:to>
    <xdr:pic>
      <xdr:nvPicPr>
        <xdr:cNvPr id="4" name="Picture 4" descr="gsuNHQ"/>
        <xdr:cNvPicPr/>
      </xdr:nvPicPr>
      <xdr:blipFill>
        <a:blip r:embed="rId3"/>
        <a:stretch>
          <a:fillRect/>
        </a:stretch>
      </xdr:blipFill>
      <xdr:spPr>
        <a:xfrm>
          <a:off x="2971800" y="5252720"/>
          <a:ext cx="1530350" cy="1040765"/>
        </a:xfrm>
        <a:prstGeom prst="rect">
          <a:avLst/>
        </a:prstGeom>
      </xdr:spPr>
    </xdr:pic>
    <xdr:clientData fLocksWithSheet="0"/>
  </xdr:twoCellAnchor>
  <xdr:twoCellAnchor>
    <xdr:from>
      <xdr:col>2</xdr:col>
      <xdr:colOff>38100</xdr:colOff>
      <xdr:row>9</xdr:row>
      <xdr:rowOff>38100</xdr:rowOff>
    </xdr:from>
    <xdr:to>
      <xdr:col>3</xdr:col>
      <xdr:colOff>-38100</xdr:colOff>
      <xdr:row>10</xdr:row>
      <xdr:rowOff>-38100</xdr:rowOff>
    </xdr:to>
    <xdr:pic>
      <xdr:nvPicPr>
        <xdr:cNvPr id="5" name="Picture 5" descr="YayAmR"/>
        <xdr:cNvPicPr/>
      </xdr:nvPicPr>
      <xdr:blipFill>
        <a:blip r:embed="rId4"/>
        <a:stretch>
          <a:fillRect/>
        </a:stretch>
      </xdr:blipFill>
      <xdr:spPr>
        <a:xfrm>
          <a:off x="2971800" y="10233025"/>
          <a:ext cx="1530350" cy="1320800"/>
        </a:xfrm>
        <a:prstGeom prst="rect">
          <a:avLst/>
        </a:prstGeom>
      </xdr:spPr>
    </xdr:pic>
    <xdr:clientData fLocksWithSheet="0"/>
  </xdr:twoCellAnchor>
  <xdr:twoCellAnchor>
    <xdr:from>
      <xdr:col>2</xdr:col>
      <xdr:colOff>38100</xdr:colOff>
      <xdr:row>13</xdr:row>
      <xdr:rowOff>38100</xdr:rowOff>
    </xdr:from>
    <xdr:to>
      <xdr:col>3</xdr:col>
      <xdr:colOff>-38100</xdr:colOff>
      <xdr:row>14</xdr:row>
      <xdr:rowOff>-38100</xdr:rowOff>
    </xdr:to>
    <xdr:pic>
      <xdr:nvPicPr>
        <xdr:cNvPr id="6" name="Picture 6" descr="ixAODJ"/>
        <xdr:cNvPicPr/>
      </xdr:nvPicPr>
      <xdr:blipFill>
        <a:blip r:embed="rId5"/>
        <a:stretch>
          <a:fillRect/>
        </a:stretch>
      </xdr:blipFill>
      <xdr:spPr>
        <a:xfrm>
          <a:off x="2971800" y="15821025"/>
          <a:ext cx="1530350" cy="1320800"/>
        </a:xfrm>
        <a:prstGeom prst="rect">
          <a:avLst/>
        </a:prstGeom>
      </xdr:spPr>
    </xdr:pic>
    <xdr:clientData fLocksWithSheet="0"/>
  </xdr:twoCellAnchor>
  <xdr:twoCellAnchor>
    <xdr:from>
      <xdr:col>2</xdr:col>
      <xdr:colOff>38100</xdr:colOff>
      <xdr:row>17</xdr:row>
      <xdr:rowOff>38100</xdr:rowOff>
    </xdr:from>
    <xdr:to>
      <xdr:col>3</xdr:col>
      <xdr:colOff>-38100</xdr:colOff>
      <xdr:row>18</xdr:row>
      <xdr:rowOff>-38100</xdr:rowOff>
    </xdr:to>
    <xdr:pic>
      <xdr:nvPicPr>
        <xdr:cNvPr id="7" name="Picture 7" descr="GrjPdj"/>
        <xdr:cNvPicPr/>
      </xdr:nvPicPr>
      <xdr:blipFill>
        <a:blip r:embed="rId6"/>
        <a:stretch>
          <a:fillRect/>
        </a:stretch>
      </xdr:blipFill>
      <xdr:spPr>
        <a:xfrm>
          <a:off x="2971800" y="22226270"/>
          <a:ext cx="1530350" cy="1320800"/>
        </a:xfrm>
        <a:prstGeom prst="rect">
          <a:avLst/>
        </a:prstGeom>
      </xdr:spPr>
    </xdr:pic>
    <xdr:clientData fLocksWithSheet="0"/>
  </xdr:twoCellAnchor>
  <xdr:twoCellAnchor>
    <xdr:from>
      <xdr:col>2</xdr:col>
      <xdr:colOff>38100</xdr:colOff>
      <xdr:row>20</xdr:row>
      <xdr:rowOff>38100</xdr:rowOff>
    </xdr:from>
    <xdr:to>
      <xdr:col>3</xdr:col>
      <xdr:colOff>-38100</xdr:colOff>
      <xdr:row>21</xdr:row>
      <xdr:rowOff>-38100</xdr:rowOff>
    </xdr:to>
    <xdr:pic>
      <xdr:nvPicPr>
        <xdr:cNvPr id="8" name="Picture 8" descr="HDCizx"/>
        <xdr:cNvPicPr/>
      </xdr:nvPicPr>
      <xdr:blipFill>
        <a:blip r:embed="rId7"/>
        <a:stretch>
          <a:fillRect/>
        </a:stretch>
      </xdr:blipFill>
      <xdr:spPr>
        <a:xfrm>
          <a:off x="2971800" y="26893520"/>
          <a:ext cx="1530350" cy="1445895"/>
        </a:xfrm>
        <a:prstGeom prst="rect">
          <a:avLst/>
        </a:prstGeom>
      </xdr:spPr>
    </xdr:pic>
    <xdr:clientData fLocksWithSheet="0"/>
  </xdr:twoCellAnchor>
  <xdr:twoCellAnchor>
    <xdr:from>
      <xdr:col>2</xdr:col>
      <xdr:colOff>38100</xdr:colOff>
      <xdr:row>24</xdr:row>
      <xdr:rowOff>38100</xdr:rowOff>
    </xdr:from>
    <xdr:to>
      <xdr:col>3</xdr:col>
      <xdr:colOff>-38100</xdr:colOff>
      <xdr:row>25</xdr:row>
      <xdr:rowOff>-38100</xdr:rowOff>
    </xdr:to>
    <xdr:pic>
      <xdr:nvPicPr>
        <xdr:cNvPr id="9" name="Picture 9" descr="frMHgS"/>
        <xdr:cNvPicPr/>
      </xdr:nvPicPr>
      <xdr:blipFill>
        <a:blip r:embed="rId8"/>
        <a:stretch>
          <a:fillRect/>
        </a:stretch>
      </xdr:blipFill>
      <xdr:spPr>
        <a:xfrm>
          <a:off x="2971800" y="32293560"/>
          <a:ext cx="1530350" cy="1177290"/>
        </a:xfrm>
        <a:prstGeom prst="rect">
          <a:avLst/>
        </a:prstGeom>
      </xdr:spPr>
    </xdr:pic>
    <xdr:clientData fLocksWithSheet="0"/>
  </xdr:twoCellAnchor>
  <xdr:twoCellAnchor>
    <xdr:from>
      <xdr:col>2</xdr:col>
      <xdr:colOff>38100</xdr:colOff>
      <xdr:row>4</xdr:row>
      <xdr:rowOff>38100</xdr:rowOff>
    </xdr:from>
    <xdr:to>
      <xdr:col>3</xdr:col>
      <xdr:colOff>-38100</xdr:colOff>
      <xdr:row>5</xdr:row>
      <xdr:rowOff>-38100</xdr:rowOff>
    </xdr:to>
    <xdr:pic>
      <xdr:nvPicPr>
        <xdr:cNvPr id="10" name="Picture 10" descr="gbXSVR"/>
        <xdr:cNvPicPr/>
      </xdr:nvPicPr>
      <xdr:blipFill>
        <a:blip r:embed="rId9"/>
        <a:stretch>
          <a:fillRect/>
        </a:stretch>
      </xdr:blipFill>
      <xdr:spPr>
        <a:xfrm>
          <a:off x="2971800" y="3747135"/>
          <a:ext cx="1530350" cy="1429385"/>
        </a:xfrm>
        <a:prstGeom prst="rect">
          <a:avLst/>
        </a:prstGeom>
      </xdr:spPr>
    </xdr:pic>
    <xdr:clientData fLocksWithSheet="0"/>
  </xdr:twoCellAnchor>
  <xdr:twoCellAnchor>
    <xdr:from>
      <xdr:col>2</xdr:col>
      <xdr:colOff>38100</xdr:colOff>
      <xdr:row>8</xdr:row>
      <xdr:rowOff>38100</xdr:rowOff>
    </xdr:from>
    <xdr:to>
      <xdr:col>3</xdr:col>
      <xdr:colOff>-38100</xdr:colOff>
      <xdr:row>9</xdr:row>
      <xdr:rowOff>-38100</xdr:rowOff>
    </xdr:to>
    <xdr:pic>
      <xdr:nvPicPr>
        <xdr:cNvPr id="11" name="Picture 11" descr="PMkheH"/>
        <xdr:cNvPicPr/>
      </xdr:nvPicPr>
      <xdr:blipFill>
        <a:blip r:embed="rId10"/>
        <a:stretch>
          <a:fillRect/>
        </a:stretch>
      </xdr:blipFill>
      <xdr:spPr>
        <a:xfrm>
          <a:off x="2971800" y="8836025"/>
          <a:ext cx="1530350" cy="1320800"/>
        </a:xfrm>
        <a:prstGeom prst="rect">
          <a:avLst/>
        </a:prstGeom>
      </xdr:spPr>
    </xdr:pic>
    <xdr:clientData fLocksWithSheet="0"/>
  </xdr:twoCellAnchor>
  <xdr:twoCellAnchor>
    <xdr:from>
      <xdr:col>2</xdr:col>
      <xdr:colOff>38100</xdr:colOff>
      <xdr:row>12</xdr:row>
      <xdr:rowOff>38100</xdr:rowOff>
    </xdr:from>
    <xdr:to>
      <xdr:col>3</xdr:col>
      <xdr:colOff>-38100</xdr:colOff>
      <xdr:row>13</xdr:row>
      <xdr:rowOff>-38100</xdr:rowOff>
    </xdr:to>
    <xdr:pic>
      <xdr:nvPicPr>
        <xdr:cNvPr id="12" name="Picture 12" descr="kyFszf"/>
        <xdr:cNvPicPr/>
      </xdr:nvPicPr>
      <xdr:blipFill>
        <a:blip r:embed="rId11"/>
        <a:stretch>
          <a:fillRect/>
        </a:stretch>
      </xdr:blipFill>
      <xdr:spPr>
        <a:xfrm>
          <a:off x="2971800" y="14424025"/>
          <a:ext cx="1530350" cy="1320800"/>
        </a:xfrm>
        <a:prstGeom prst="rect">
          <a:avLst/>
        </a:prstGeom>
      </xdr:spPr>
    </xdr:pic>
    <xdr:clientData fLocksWithSheet="0"/>
  </xdr:twoCellAnchor>
  <xdr:twoCellAnchor>
    <xdr:from>
      <xdr:col>2</xdr:col>
      <xdr:colOff>38100</xdr:colOff>
      <xdr:row>16</xdr:row>
      <xdr:rowOff>38100</xdr:rowOff>
    </xdr:from>
    <xdr:to>
      <xdr:col>3</xdr:col>
      <xdr:colOff>-38100</xdr:colOff>
      <xdr:row>17</xdr:row>
      <xdr:rowOff>-38100</xdr:rowOff>
    </xdr:to>
    <xdr:pic>
      <xdr:nvPicPr>
        <xdr:cNvPr id="13" name="Picture 13" descr="pyODhv"/>
        <xdr:cNvPicPr/>
      </xdr:nvPicPr>
      <xdr:blipFill>
        <a:blip r:embed="rId12"/>
        <a:stretch>
          <a:fillRect/>
        </a:stretch>
      </xdr:blipFill>
      <xdr:spPr>
        <a:xfrm>
          <a:off x="2971800" y="20012025"/>
          <a:ext cx="1530350" cy="2138045"/>
        </a:xfrm>
        <a:prstGeom prst="rect">
          <a:avLst/>
        </a:prstGeom>
      </xdr:spPr>
    </xdr:pic>
    <xdr:clientData fLocksWithSheet="0"/>
  </xdr:twoCellAnchor>
  <xdr:twoCellAnchor>
    <xdr:from>
      <xdr:col>2</xdr:col>
      <xdr:colOff>38100</xdr:colOff>
      <xdr:row>23</xdr:row>
      <xdr:rowOff>38100</xdr:rowOff>
    </xdr:from>
    <xdr:to>
      <xdr:col>3</xdr:col>
      <xdr:colOff>-38100</xdr:colOff>
      <xdr:row>24</xdr:row>
      <xdr:rowOff>-38100</xdr:rowOff>
    </xdr:to>
    <xdr:pic>
      <xdr:nvPicPr>
        <xdr:cNvPr id="14" name="Picture 14" descr="ngYjxL"/>
        <xdr:cNvPicPr/>
      </xdr:nvPicPr>
      <xdr:blipFill>
        <a:blip r:embed="rId13"/>
        <a:stretch>
          <a:fillRect/>
        </a:stretch>
      </xdr:blipFill>
      <xdr:spPr>
        <a:xfrm>
          <a:off x="2971800" y="30825440"/>
          <a:ext cx="1530350" cy="1391920"/>
        </a:xfrm>
        <a:prstGeom prst="rect">
          <a:avLst/>
        </a:prstGeom>
      </xdr:spPr>
    </xdr:pic>
    <xdr:clientData fLocksWithSheet="0"/>
  </xdr:twoCellAnchor>
  <xdr:twoCellAnchor>
    <xdr:from>
      <xdr:col>2</xdr:col>
      <xdr:colOff>38100</xdr:colOff>
      <xdr:row>3</xdr:row>
      <xdr:rowOff>38100</xdr:rowOff>
    </xdr:from>
    <xdr:to>
      <xdr:col>3</xdr:col>
      <xdr:colOff>-38100</xdr:colOff>
      <xdr:row>4</xdr:row>
      <xdr:rowOff>-38100</xdr:rowOff>
    </xdr:to>
    <xdr:pic>
      <xdr:nvPicPr>
        <xdr:cNvPr id="15" name="Picture 15" descr="GXqmMM"/>
        <xdr:cNvPicPr/>
      </xdr:nvPicPr>
      <xdr:blipFill>
        <a:blip r:embed="rId14"/>
        <a:stretch>
          <a:fillRect/>
        </a:stretch>
      </xdr:blipFill>
      <xdr:spPr>
        <a:xfrm>
          <a:off x="2971800" y="2337435"/>
          <a:ext cx="1530350" cy="1333500"/>
        </a:xfrm>
        <a:prstGeom prst="rect">
          <a:avLst/>
        </a:prstGeom>
      </xdr:spPr>
    </xdr:pic>
    <xdr:clientData fLocksWithSheet="0"/>
  </xdr:twoCellAnchor>
  <xdr:twoCellAnchor>
    <xdr:from>
      <xdr:col>2</xdr:col>
      <xdr:colOff>38100</xdr:colOff>
      <xdr:row>7</xdr:row>
      <xdr:rowOff>38100</xdr:rowOff>
    </xdr:from>
    <xdr:to>
      <xdr:col>3</xdr:col>
      <xdr:colOff>-38100</xdr:colOff>
      <xdr:row>8</xdr:row>
      <xdr:rowOff>-38100</xdr:rowOff>
    </xdr:to>
    <xdr:pic>
      <xdr:nvPicPr>
        <xdr:cNvPr id="16" name="Picture 16" descr="MiNSpi"/>
        <xdr:cNvPicPr/>
      </xdr:nvPicPr>
      <xdr:blipFill>
        <a:blip r:embed="rId15"/>
        <a:stretch>
          <a:fillRect/>
        </a:stretch>
      </xdr:blipFill>
      <xdr:spPr>
        <a:xfrm>
          <a:off x="2971800" y="7439025"/>
          <a:ext cx="1530350" cy="1320800"/>
        </a:xfrm>
        <a:prstGeom prst="rect">
          <a:avLst/>
        </a:prstGeom>
      </xdr:spPr>
    </xdr:pic>
    <xdr:clientData fLocksWithSheet="0"/>
  </xdr:twoCellAnchor>
  <xdr:twoCellAnchor>
    <xdr:from>
      <xdr:col>2</xdr:col>
      <xdr:colOff>38100</xdr:colOff>
      <xdr:row>11</xdr:row>
      <xdr:rowOff>38100</xdr:rowOff>
    </xdr:from>
    <xdr:to>
      <xdr:col>3</xdr:col>
      <xdr:colOff>-38100</xdr:colOff>
      <xdr:row>12</xdr:row>
      <xdr:rowOff>-38100</xdr:rowOff>
    </xdr:to>
    <xdr:pic>
      <xdr:nvPicPr>
        <xdr:cNvPr id="17" name="Picture 17" descr="KMsXBy"/>
        <xdr:cNvPicPr/>
      </xdr:nvPicPr>
      <xdr:blipFill>
        <a:blip r:embed="rId16"/>
        <a:stretch>
          <a:fillRect/>
        </a:stretch>
      </xdr:blipFill>
      <xdr:spPr>
        <a:xfrm>
          <a:off x="2971800" y="13027025"/>
          <a:ext cx="1530350" cy="1320800"/>
        </a:xfrm>
        <a:prstGeom prst="rect">
          <a:avLst/>
        </a:prstGeom>
      </xdr:spPr>
    </xdr:pic>
    <xdr:clientData fLocksWithSheet="0"/>
  </xdr:twoCellAnchor>
  <xdr:twoCellAnchor>
    <xdr:from>
      <xdr:col>2</xdr:col>
      <xdr:colOff>38100</xdr:colOff>
      <xdr:row>15</xdr:row>
      <xdr:rowOff>38100</xdr:rowOff>
    </xdr:from>
    <xdr:to>
      <xdr:col>3</xdr:col>
      <xdr:colOff>-38100</xdr:colOff>
      <xdr:row>16</xdr:row>
      <xdr:rowOff>-38100</xdr:rowOff>
    </xdr:to>
    <xdr:pic>
      <xdr:nvPicPr>
        <xdr:cNvPr id="18" name="Picture 18" descr="ABumRP"/>
        <xdr:cNvPicPr/>
      </xdr:nvPicPr>
      <xdr:blipFill>
        <a:blip r:embed="rId17"/>
        <a:stretch>
          <a:fillRect/>
        </a:stretch>
      </xdr:blipFill>
      <xdr:spPr>
        <a:xfrm>
          <a:off x="2971800" y="18615025"/>
          <a:ext cx="1530350" cy="1320800"/>
        </a:xfrm>
        <a:prstGeom prst="rect">
          <a:avLst/>
        </a:prstGeom>
      </xdr:spPr>
    </xdr:pic>
    <xdr:clientData fLocksWithSheet="0"/>
  </xdr:twoCellAnchor>
  <xdr:twoCellAnchor>
    <xdr:from>
      <xdr:col>2</xdr:col>
      <xdr:colOff>38100</xdr:colOff>
      <xdr:row>19</xdr:row>
      <xdr:rowOff>38100</xdr:rowOff>
    </xdr:from>
    <xdr:to>
      <xdr:col>3</xdr:col>
      <xdr:colOff>-38100</xdr:colOff>
      <xdr:row>20</xdr:row>
      <xdr:rowOff>-38100</xdr:rowOff>
    </xdr:to>
    <xdr:pic>
      <xdr:nvPicPr>
        <xdr:cNvPr id="19" name="Picture 19" descr="gWNhLu"/>
        <xdr:cNvPicPr/>
      </xdr:nvPicPr>
      <xdr:blipFill>
        <a:blip r:embed="rId18"/>
        <a:stretch>
          <a:fillRect/>
        </a:stretch>
      </xdr:blipFill>
      <xdr:spPr>
        <a:xfrm>
          <a:off x="2971800" y="25212675"/>
          <a:ext cx="1530350" cy="1604645"/>
        </a:xfrm>
        <a:prstGeom prst="rect">
          <a:avLst/>
        </a:prstGeom>
      </xdr:spPr>
    </xdr:pic>
    <xdr:clientData fLocksWithSheet="0"/>
  </xdr:twoCellAnchor>
  <xdr:twoCellAnchor>
    <xdr:from>
      <xdr:col>2</xdr:col>
      <xdr:colOff>38100</xdr:colOff>
      <xdr:row>22</xdr:row>
      <xdr:rowOff>38100</xdr:rowOff>
    </xdr:from>
    <xdr:to>
      <xdr:col>3</xdr:col>
      <xdr:colOff>-38100</xdr:colOff>
      <xdr:row>23</xdr:row>
      <xdr:rowOff>-38100</xdr:rowOff>
    </xdr:to>
    <xdr:pic>
      <xdr:nvPicPr>
        <xdr:cNvPr id="20" name="Picture 20" descr="ohtoRc"/>
        <xdr:cNvPicPr/>
      </xdr:nvPicPr>
      <xdr:blipFill>
        <a:blip r:embed="rId19"/>
        <a:stretch>
          <a:fillRect/>
        </a:stretch>
      </xdr:blipFill>
      <xdr:spPr>
        <a:xfrm>
          <a:off x="2971800" y="29775150"/>
          <a:ext cx="1530350" cy="974090"/>
        </a:xfrm>
        <a:prstGeom prst="rect">
          <a:avLst/>
        </a:prstGeom>
      </xdr:spPr>
    </xdr:pic>
    <xdr:clientData fLocksWithSheet="0"/>
  </xdr:twoCellAnchor>
  <xdr:twoCellAnchor>
    <xdr:from>
      <xdr:col>2</xdr:col>
      <xdr:colOff>38100</xdr:colOff>
      <xdr:row>2</xdr:row>
      <xdr:rowOff>38100</xdr:rowOff>
    </xdr:from>
    <xdr:to>
      <xdr:col>3</xdr:col>
      <xdr:colOff>-38100</xdr:colOff>
      <xdr:row>3</xdr:row>
      <xdr:rowOff>-38100</xdr:rowOff>
    </xdr:to>
    <xdr:pic>
      <xdr:nvPicPr>
        <xdr:cNvPr id="21" name="Picture 21" descr="LPgYMh"/>
        <xdr:cNvPicPr/>
      </xdr:nvPicPr>
      <xdr:blipFill>
        <a:blip r:embed="rId20"/>
        <a:stretch>
          <a:fillRect/>
        </a:stretch>
      </xdr:blipFill>
      <xdr:spPr>
        <a:xfrm>
          <a:off x="2971800" y="800100"/>
          <a:ext cx="1530350" cy="1461135"/>
        </a:xfrm>
        <a:prstGeom prst="rect">
          <a:avLst/>
        </a:prstGeom>
      </xdr:spPr>
    </xdr:pic>
    <xdr:clientData fLocksWithSheet="0"/>
  </xdr:twoCellAnchor>
  <xdr:twoCellAnchor>
    <xdr:from>
      <xdr:col>2</xdr:col>
      <xdr:colOff>38100</xdr:colOff>
      <xdr:row>6</xdr:row>
      <xdr:rowOff>38100</xdr:rowOff>
    </xdr:from>
    <xdr:to>
      <xdr:col>3</xdr:col>
      <xdr:colOff>-38100</xdr:colOff>
      <xdr:row>7</xdr:row>
      <xdr:rowOff>-38100</xdr:rowOff>
    </xdr:to>
    <xdr:pic>
      <xdr:nvPicPr>
        <xdr:cNvPr id="22" name="Picture 22" descr="OKpXOw"/>
        <xdr:cNvPicPr/>
      </xdr:nvPicPr>
      <xdr:blipFill>
        <a:blip r:embed="rId21"/>
        <a:stretch>
          <a:fillRect/>
        </a:stretch>
      </xdr:blipFill>
      <xdr:spPr>
        <a:xfrm>
          <a:off x="2971800" y="6369685"/>
          <a:ext cx="1530350" cy="993140"/>
        </a:xfrm>
        <a:prstGeom prst="rect">
          <a:avLst/>
        </a:prstGeom>
      </xdr:spPr>
    </xdr:pic>
    <xdr:clientData fLocksWithSheet="0"/>
  </xdr:twoCellAnchor>
  <xdr:twoCellAnchor>
    <xdr:from>
      <xdr:col>2</xdr:col>
      <xdr:colOff>38100</xdr:colOff>
      <xdr:row>10</xdr:row>
      <xdr:rowOff>38100</xdr:rowOff>
    </xdr:from>
    <xdr:to>
      <xdr:col>3</xdr:col>
      <xdr:colOff>-38100</xdr:colOff>
      <xdr:row>11</xdr:row>
      <xdr:rowOff>-38100</xdr:rowOff>
    </xdr:to>
    <xdr:pic>
      <xdr:nvPicPr>
        <xdr:cNvPr id="23" name="Picture 23" descr="MgkZbf"/>
        <xdr:cNvPicPr/>
      </xdr:nvPicPr>
      <xdr:blipFill>
        <a:blip r:embed="rId22"/>
        <a:stretch>
          <a:fillRect/>
        </a:stretch>
      </xdr:blipFill>
      <xdr:spPr>
        <a:xfrm>
          <a:off x="2971800" y="11630025"/>
          <a:ext cx="1530350" cy="1320800"/>
        </a:xfrm>
        <a:prstGeom prst="rect">
          <a:avLst/>
        </a:prstGeom>
      </xdr:spPr>
    </xdr:pic>
    <xdr:clientData fLocksWithSheet="0"/>
  </xdr:twoCellAnchor>
  <xdr:twoCellAnchor>
    <xdr:from>
      <xdr:col>2</xdr:col>
      <xdr:colOff>38100</xdr:colOff>
      <xdr:row>14</xdr:row>
      <xdr:rowOff>38100</xdr:rowOff>
    </xdr:from>
    <xdr:to>
      <xdr:col>3</xdr:col>
      <xdr:colOff>-38100</xdr:colOff>
      <xdr:row>15</xdr:row>
      <xdr:rowOff>-38100</xdr:rowOff>
    </xdr:to>
    <xdr:pic>
      <xdr:nvPicPr>
        <xdr:cNvPr id="24" name="Picture 24" descr="tDybuX"/>
        <xdr:cNvPicPr/>
      </xdr:nvPicPr>
      <xdr:blipFill>
        <a:blip r:embed="rId23"/>
        <a:stretch>
          <a:fillRect/>
        </a:stretch>
      </xdr:blipFill>
      <xdr:spPr>
        <a:xfrm>
          <a:off x="2971800" y="17218025"/>
          <a:ext cx="1530350" cy="1320800"/>
        </a:xfrm>
        <a:prstGeom prst="rect">
          <a:avLst/>
        </a:prstGeom>
      </xdr:spPr>
    </xdr:pic>
    <xdr:clientData fLocksWithSheet="0"/>
  </xdr:twoCellAnchor>
  <xdr:twoCellAnchor>
    <xdr:from>
      <xdr:col>2</xdr:col>
      <xdr:colOff>38100</xdr:colOff>
      <xdr:row>18</xdr:row>
      <xdr:rowOff>38100</xdr:rowOff>
    </xdr:from>
    <xdr:to>
      <xdr:col>3</xdr:col>
      <xdr:colOff>-38100</xdr:colOff>
      <xdr:row>19</xdr:row>
      <xdr:rowOff>-38100</xdr:rowOff>
    </xdr:to>
    <xdr:pic>
      <xdr:nvPicPr>
        <xdr:cNvPr id="25" name="Picture 25" descr="rkfSYo"/>
        <xdr:cNvPicPr/>
      </xdr:nvPicPr>
      <xdr:blipFill>
        <a:blip r:embed="rId24"/>
        <a:stretch>
          <a:fillRect/>
        </a:stretch>
      </xdr:blipFill>
      <xdr:spPr>
        <a:xfrm>
          <a:off x="2971800" y="23623270"/>
          <a:ext cx="1530350" cy="1513205"/>
        </a:xfrm>
        <a:prstGeom prst="rect">
          <a:avLst/>
        </a:prstGeom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hyperlink" Target="https://item.jd.com/100066038197.html" TargetMode="External"/><Relationship Id="rId8" Type="http://schemas.openxmlformats.org/officeDocument/2006/relationships/hyperlink" Target="https://item.jd.com/100066892515.html" TargetMode="External"/><Relationship Id="rId7" Type="http://schemas.openxmlformats.org/officeDocument/2006/relationships/hyperlink" Target="https://detail.tmall.com/item.htm?_u=320el02gr293ef&amp;id=20600624998&amp;spm=a1z09.2.0.0.62592e8dVgCYnO" TargetMode="External"/><Relationship Id="rId6" Type="http://schemas.openxmlformats.org/officeDocument/2006/relationships/hyperlink" Target="https://item.taobao.com/item.htm?from=cart&amp;id=764443477100&amp;mi_id=0000UQqMO90oyv3mkOP7r9CBWPBvAdlzWDMMOBrf0I2MhPg&amp;skuId=5317286805223&amp;spm=a1z0d.6639537/202410.item.d764443477100.71417484UYgDlA&amp;upStreamPrice=2400" TargetMode="External"/><Relationship Id="rId53" Type="http://schemas.openxmlformats.org/officeDocument/2006/relationships/hyperlink" Target="https://item.jd.com/100015548739.html?spmTag=YTAyMTguYjAwMjQ1NS5jMDAwMDM5OTEucHJvZHVjdF9waWM&amp;pvid=01c960a25099447f99fb9e9e91addef1" TargetMode="External"/><Relationship Id="rId52" Type="http://schemas.openxmlformats.org/officeDocument/2006/relationships/hyperlink" Target="https://item.jd.com/848890.html" TargetMode="External"/><Relationship Id="rId51" Type="http://schemas.openxmlformats.org/officeDocument/2006/relationships/hyperlink" Target="https://search.jd.com/Search?keyword=&#21619;&#20840;&#27599;&#26085;C&#33889;&#33796;&#27713;300ml&amp;enc=utf-8&amp;wq=&#21619;&#20840;&#27599;&#26085;C&#33889;&#33796;&#27713;300ml&amp;pvid=f7c897a41b0346d88a2d23517e5f5005&amp;spmTag=YTAyMTkuYjAwMjM1Ni5jMDAwMDQ2ODkuc2VhcmNoX2NvbmZpcm0" TargetMode="External"/><Relationship Id="rId50" Type="http://schemas.openxmlformats.org/officeDocument/2006/relationships/hyperlink" Target="https://item.jd.com/100091692937.html?spmTag=YTAyMTguYjAwMjQ1NS5jMDAwMDM5OTEucHJvZHVjdF9uYW1l&amp;pvid=7dfaab3e17ac419baf2beff48fcbed61" TargetMode="External"/><Relationship Id="rId5" Type="http://schemas.openxmlformats.org/officeDocument/2006/relationships/hyperlink" Target="https://item.jd.com/100007013420.html" TargetMode="External"/><Relationship Id="rId49" Type="http://schemas.openxmlformats.org/officeDocument/2006/relationships/hyperlink" Target="https://item.jd.com/1178879.html" TargetMode="External"/><Relationship Id="rId48" Type="http://schemas.openxmlformats.org/officeDocument/2006/relationships/hyperlink" Target="https://item.jd.com/10187019548154.html?spmTag=YTAyMTguYjAwMjQ1NS5jMDAwMDM5OTEucHJvZHVjdF9uYW1l&amp;pvid=fa52382877a846a28bed0fe260564c17" TargetMode="External"/><Relationship Id="rId47" Type="http://schemas.openxmlformats.org/officeDocument/2006/relationships/hyperlink" Target="https://item.jd.com/100064560841.html" TargetMode="External"/><Relationship Id="rId46" Type="http://schemas.openxmlformats.org/officeDocument/2006/relationships/hyperlink" Target="https://item.jd.com/1160126.html" TargetMode="External"/><Relationship Id="rId45" Type="http://schemas.openxmlformats.org/officeDocument/2006/relationships/hyperlink" Target="https://item.jd.com/100013767476.html" TargetMode="External"/><Relationship Id="rId44" Type="http://schemas.openxmlformats.org/officeDocument/2006/relationships/hyperlink" Target="https://item.jd.com/1044732.html" TargetMode="External"/><Relationship Id="rId43" Type="http://schemas.openxmlformats.org/officeDocument/2006/relationships/hyperlink" Target="https://item.jd.com/100044802869.html" TargetMode="External"/><Relationship Id="rId42" Type="http://schemas.openxmlformats.org/officeDocument/2006/relationships/hyperlink" Target="https://item.taobao.com/item.htm?from=cart&amp;id=979960755226&amp;mi_id=0000zOTJ82hGQEFcUOTJ4xFRK9aPHFHvXROHNEN7TCQP0Ag&amp;skuId=5939490597576&amp;spm=a1z0d.6639537/202410.item.d979960755226.714174842Y178t&amp;upStreamPrice=783" TargetMode="External"/><Relationship Id="rId41" Type="http://schemas.openxmlformats.org/officeDocument/2006/relationships/hyperlink" Target="https://npcitem.jd.hk/100148004735.html?spmTag=YTAyMTguYjAwMjQ1NS5jMDAwMDM5OTEucHJvZHVjdF9uYW1l&amp;pvid=a67193ca8d484cf5815583f6b18d109e" TargetMode="External"/><Relationship Id="rId40" Type="http://schemas.openxmlformats.org/officeDocument/2006/relationships/hyperlink" Target="https://item.jd.com/100059084681.html" TargetMode="External"/><Relationship Id="rId4" Type="http://schemas.openxmlformats.org/officeDocument/2006/relationships/hyperlink" Target="https://item.jd.com/100190214554.html?spmTag=YTAyMTguYjAwMjQ1NS5jMDAwMDM5OTEucHJvZHVjdF9uYW1l&amp;pvid=40f8cd5f2f2341d2ac78322475995ced#switch-sku" TargetMode="External"/><Relationship Id="rId39" Type="http://schemas.openxmlformats.org/officeDocument/2006/relationships/hyperlink" Target="https://item.jd.com/4437489.html" TargetMode="External"/><Relationship Id="rId38" Type="http://schemas.openxmlformats.org/officeDocument/2006/relationships/hyperlink" Target="https://item.jd.com/508411.html" TargetMode="External"/><Relationship Id="rId37" Type="http://schemas.openxmlformats.org/officeDocument/2006/relationships/hyperlink" Target="https://item.jd.com/100020805609.html?spmTag=YTAyMTguYjAwMjQ1NS5jMDAwMDM5OTEucHJvZHVjdF9uYW1l&amp;pvid=553b3239e5ce42b29726dcb8ba0b802a" TargetMode="External"/><Relationship Id="rId36" Type="http://schemas.openxmlformats.org/officeDocument/2006/relationships/hyperlink" Target="https://item.jd.com/10124531469651.html?spmTag=YTAyMTkuYjAwMjM1Ni5jMDAwMDQ2ODkuc2VhcmNoX2NvbmZpcm0lMkNhMDI0MC5iMDAyNDkzLmMwMDAwNDAyNy4xJTIzc2t1X2NhcmQ&amp;pvid=36117ff6aea243e196d9a9982d6ea700" TargetMode="External"/><Relationship Id="rId35" Type="http://schemas.openxmlformats.org/officeDocument/2006/relationships/hyperlink" Target="https://item.jd.com/10166028791393.html?spmTag=YTAyMTguYjAwMjQ1NS5jMDAwMDM5OTEucHJvZHVjdF9uYW1l&amp;pvid=95d8ddb01d8f4cf2bf2ef26d21a754ac" TargetMode="External"/><Relationship Id="rId34" Type="http://schemas.openxmlformats.org/officeDocument/2006/relationships/hyperlink" Target="https://detail.tmall.com/item.htm?id=745015972067&amp;spm=a1z0d.6639537/202406.item.d745015972067.22247484vB8hBB&amp;from=cart&amp;skuId=5516340823875&amp;pisk=fXgIM__4A9XCMXc_EkdafLBygsUSPvT2P_N-ibQFwyULFzGSMuQyxyr7PAeZ8JlUJ8aSNjE-U8lFtcDqMwuexz77-z4J3K82uBc3rzhVBGgFKRF8ZU7dv8LW1hsk3K82PHCTPp9q4GLF-lN7BWF82Jd6WWP4yWURJCwTNSjRpYUJ1feg96Fdv7eTX7PSw9J_sHwKOCLYq3_NxBcQCaQfiWZdObsPPatTwkeYX8b-_VNQA-hK-6ZbL53Z5orNadztickL1rTCnWitGyFSrII7Fug35RMXkaVivvgTVVRklfzQNoU8f_Q-1yoTfWzvkONiXXo--v15yW0Euuw0fQQu4P34DmHCZIcTJ7Hum4Jc-Jh-iqm4le60Ochb5gydu-NLdg1_maN_3CO1qg5WJVzVDIpqTkFg_qR619suv5V_3CO1qgqLs5r21C6Cq" TargetMode="External"/><Relationship Id="rId33" Type="http://schemas.openxmlformats.org/officeDocument/2006/relationships/hyperlink" Target="https://item.taobao.com/item.htm?from=cart&amp;id=889198849155&amp;mi_id=0000-2BtL7Z5flVhjH17OxPQxMjE-hwjmCtjDS14CD-QSxo&amp;skuId=5733244000491&amp;spm=a1z0d.6639537/202410.item.d889198849155.3a3074845nDpn3&amp;upStreamPrice=1250" TargetMode="External"/><Relationship Id="rId32" Type="http://schemas.openxmlformats.org/officeDocument/2006/relationships/hyperlink" Target="https://item.jd.com/100001155238.html" TargetMode="External"/><Relationship Id="rId31" Type="http://schemas.openxmlformats.org/officeDocument/2006/relationships/hyperlink" Target="https://detail.tmall.com/item.htm?from=cart&amp;id=970476893754&amp;mi_id=0000DTTs_J8CbbWe6B94aJH3IYUDOBlJWPTG5_zDzNW2zZI&amp;skuId=5920025477769&amp;spm=a1z0d.6639537/202410.item.d970476893754.71417484v0jE6c&amp;upStreamPrice=1980" TargetMode="External"/><Relationship Id="rId30" Type="http://schemas.openxmlformats.org/officeDocument/2006/relationships/hyperlink" Target="https://item.jd.com/100061172567.html" TargetMode="External"/><Relationship Id="rId3" Type="http://schemas.openxmlformats.org/officeDocument/2006/relationships/vmlDrawing" Target="../drawings/vmlDrawing1.vml"/><Relationship Id="rId29" Type="http://schemas.openxmlformats.org/officeDocument/2006/relationships/hyperlink" Target="https://item.jd.com/100006538443.html" TargetMode="External"/><Relationship Id="rId28" Type="http://schemas.openxmlformats.org/officeDocument/2006/relationships/hyperlink" Target="https://item.jd.com/100076483659.html" TargetMode="External"/><Relationship Id="rId27" Type="http://schemas.openxmlformats.org/officeDocument/2006/relationships/hyperlink" Target="https://item.jd.com/100000499657.html" TargetMode="External"/><Relationship Id="rId26" Type="http://schemas.openxmlformats.org/officeDocument/2006/relationships/hyperlink" Target="https://item.jd.com/100025456289.html" TargetMode="External"/><Relationship Id="rId25" Type="http://schemas.openxmlformats.org/officeDocument/2006/relationships/hyperlink" Target="https://item.jd.com/100137125092.html" TargetMode="External"/><Relationship Id="rId24" Type="http://schemas.openxmlformats.org/officeDocument/2006/relationships/hyperlink" Target="https://item.jd.com/3867507.html" TargetMode="External"/><Relationship Id="rId23" Type="http://schemas.openxmlformats.org/officeDocument/2006/relationships/hyperlink" Target="https://item.taobao.com/item.htm?from=cart&amp;id=765466080816&amp;mi_id=0000tBY25ioP6Sy1zStA0Pepkvei1IDVGsWe33jelFzZn0s&amp;skuId=5433664814485&amp;spm=a1z0d.6639537/202410.item.d765466080816.71417484v0jE6c&amp;upStreamPrice=390" TargetMode="External"/><Relationship Id="rId22" Type="http://schemas.openxmlformats.org/officeDocument/2006/relationships/hyperlink" Target="https://item.jd.com/100037261773.html" TargetMode="External"/><Relationship Id="rId21" Type="http://schemas.openxmlformats.org/officeDocument/2006/relationships/hyperlink" Target="https://item.jd.com/5379129.html" TargetMode="External"/><Relationship Id="rId20" Type="http://schemas.openxmlformats.org/officeDocument/2006/relationships/hyperlink" Target="https://item.jd.com/10121499550217.html?spmTag=YTAyMTguYjAwMjQ1NS5jMDAwMDM5OTEucHJvZHVjdF9uYW1l&amp;pvid=991af052a45247cd94a223eb92be02de" TargetMode="External"/><Relationship Id="rId2" Type="http://schemas.openxmlformats.org/officeDocument/2006/relationships/drawing" Target="../drawings/drawing1.xml"/><Relationship Id="rId19" Type="http://schemas.openxmlformats.org/officeDocument/2006/relationships/hyperlink" Target="https://chaoshi.detail.tmall.com/item.htm?abbucket=20&amp;id=625818953841&amp;ns=1&amp;pisk=gmRteJjkB2UTwWo-bCkhoKufN13h6vYZjh87iijghHKplMVm71DVMnIp0GXG1GVAMEK2mnLq7ZsXcnIDIvck7F5VG0xxZbYaQ0HlOhB_1kgfza7s-OZ951z1G0moMJ4CQcfXjwIOlXwCzM_1lG6sJ6_Vo-1fCG_IJZ_0f-N6c2LCYZrbcOs_RX_5kl1fltNQRZb_5Rs_Gw1CYZ1fcn1jJ6TosvI4CgVveSlGpMPVJSNX9NBKKFsQo6dCWOIW5CFbGr7OBgT1A0SM4-BvXOdn6u79dUKFWnlz_16vCL16M0hOOUJHfwKj2-IBeCRAECn8UGON03C6pDNOG17JkTvnl8IHheRdpCHuuwRMlCWlNbr1mpYJMZdq0XKJ5hp5FCZO4rOkw6AgqgQ0C23L3-W18yITvWbyp2T5Jg0hS-yVpv7dq2E83-W18wIo-x2439HF.&amp;priceTId=undefined&amp;skuId=4855989520635&amp;spm=a21n57.1.item.1.79767783b6qKiC&amp;utparam={&quot;aplus_abtest&quot;:&quot;8dfd7c82b0e85189e4724811edac0e9a&quot;}&amp;xxc=taobaoSearch" TargetMode="External"/><Relationship Id="rId18" Type="http://schemas.openxmlformats.org/officeDocument/2006/relationships/hyperlink" Target="https://item.jd.com/100063423849.html" TargetMode="External"/><Relationship Id="rId17" Type="http://schemas.openxmlformats.org/officeDocument/2006/relationships/hyperlink" Target="https://item.jd.com/8571077.html" TargetMode="External"/><Relationship Id="rId16" Type="http://schemas.openxmlformats.org/officeDocument/2006/relationships/hyperlink" Target="https://item.jd.com/1234967.html" TargetMode="External"/><Relationship Id="rId15" Type="http://schemas.openxmlformats.org/officeDocument/2006/relationships/hyperlink" Target="https://item.jd.com/100152627354.html" TargetMode="External"/><Relationship Id="rId14" Type="http://schemas.openxmlformats.org/officeDocument/2006/relationships/hyperlink" Target="https://item.jd.com/15340590176.html#crumb-wrap" TargetMode="External"/><Relationship Id="rId13" Type="http://schemas.openxmlformats.org/officeDocument/2006/relationships/hyperlink" Target="https://item.jd.com/100161979758.html" TargetMode="External"/><Relationship Id="rId12" Type="http://schemas.openxmlformats.org/officeDocument/2006/relationships/hyperlink" Target="https://item.jd.com/1099995.html" TargetMode="External"/><Relationship Id="rId11" Type="http://schemas.openxmlformats.org/officeDocument/2006/relationships/hyperlink" Target="https://item.taobao.com/item.htm?abbucket=20&amp;id=798401672213&amp;ns=1&amp;pisk=gZsIFdiVd_IanaPlS62wGttYMltWPRrqOY9RnTnEeHKpwN6cNByu-H76N1C69Dy3-Ud5tHLl8QReN36lGRP40oWhK3xLgSr2dwp2bnvKy3hyBOpJVpEQbPydK3x8NAo8uo6hMz95b0pJBR9yUDpdwUd9WCvWw4CJ9Fh9hKxJ23CJ6ApJdDhJ2p3OBCvmpbdJ2h39HLJJpBCRBR9k6QKJJUjxAdyBs9wCbAD4no9lpCi-2MZkRIOKz0i5fpTC29d1QOS6deOXS7he4i6Apiv5q-3WNT7dTdf7c5tOA6sp53ZSjHWfW6T1R7i6SNBc2F_gGqXcp6_vkME_I_1OnZxdv7metaBO2CSLU0OAutx6IgPivQ_OyM8HqXFBCM6fVasPxmRXy9gSCEmWCIy_C40oJLC6cwOln5LpIdPzCRgVEepMCOy_C40kJdvwYRwsuTf..&amp;priceTId=undefined&amp;skuId=5611581687587&amp;spm=a21n57.1.item.1.30c03e17pkLtah&amp;utparam={&quot;aplus_abtest&quot;:&quot;a53df6fb816a4ba4c24116c7019f1055&quot;}&amp;xxc=taobaoSearch" TargetMode="External"/><Relationship Id="rId10" Type="http://schemas.openxmlformats.org/officeDocument/2006/relationships/hyperlink" Target="https://item.jd.com/100001084946.html?spmTag=YTAyMTguYjAwMjQ1NS5jMDAwMDM5OTEucHJvZHVjdF9uYW1l&amp;pvid=7f388fb920a743c09c03f44a9724ba11" TargetMode="Externa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9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14" defaultRowHeight="13" outlineLevelCol="6"/>
  <cols>
    <col min="1" max="1" width="14" customWidth="1"/>
    <col min="2" max="2" width="27" customWidth="1"/>
    <col min="4" max="5" width="14" customWidth="1"/>
    <col min="7" max="7" width="42" customWidth="1"/>
  </cols>
  <sheetData>
    <row r="1" ht="19" customHeight="1" spans="1:7">
      <c r="A1" s="27" t="s">
        <v>0</v>
      </c>
      <c r="B1" s="27" t="s">
        <v>1</v>
      </c>
      <c r="C1" s="27" t="s">
        <v>2</v>
      </c>
      <c r="D1" s="27" t="s">
        <v>3</v>
      </c>
      <c r="E1" s="27" t="s">
        <v>4</v>
      </c>
      <c r="F1" s="27" t="s">
        <v>5</v>
      </c>
      <c r="G1" s="28" t="s">
        <v>6</v>
      </c>
    </row>
    <row r="2" spans="1:7">
      <c r="A2" s="2" t="s">
        <v>7</v>
      </c>
      <c r="B2" s="2" t="s">
        <v>8</v>
      </c>
      <c r="C2" s="2">
        <v>3300</v>
      </c>
      <c r="D2" s="2">
        <v>350</v>
      </c>
      <c r="E2" s="2">
        <v>90</v>
      </c>
      <c r="F2" s="2">
        <f>C2*(D2+E2)</f>
        <v>1452000</v>
      </c>
      <c r="G2" s="29" t="s">
        <v>9</v>
      </c>
    </row>
    <row r="3" ht="19" customHeight="1" spans="1:7">
      <c r="A3" s="30" t="s">
        <v>10</v>
      </c>
      <c r="B3" s="30"/>
      <c r="C3" s="30"/>
      <c r="D3" s="30"/>
      <c r="E3" s="30"/>
      <c r="F3" s="30">
        <f>F2</f>
        <v>1452000</v>
      </c>
      <c r="G3" s="29"/>
    </row>
    <row r="4" spans="1:7">
      <c r="A4" s="2" t="s">
        <v>7</v>
      </c>
      <c r="B4" s="2" t="s">
        <v>11</v>
      </c>
      <c r="C4" s="2">
        <v>1300</v>
      </c>
      <c r="D4" s="2">
        <v>453</v>
      </c>
      <c r="E4" s="2"/>
      <c r="F4" s="2">
        <f>C4*D4</f>
        <v>588900</v>
      </c>
      <c r="G4" s="29" t="s">
        <v>12</v>
      </c>
    </row>
    <row r="5" ht="19" customHeight="1" spans="1:7">
      <c r="A5" s="2" t="s">
        <v>7</v>
      </c>
      <c r="B5" s="2" t="s">
        <v>13</v>
      </c>
      <c r="C5" s="2">
        <v>1100</v>
      </c>
      <c r="D5" s="2">
        <f>274*4</f>
        <v>1096</v>
      </c>
      <c r="E5" s="2"/>
      <c r="F5" s="2">
        <f>C5*D5</f>
        <v>1205600</v>
      </c>
    </row>
    <row r="6" ht="19" customHeight="1" spans="1:7">
      <c r="A6" s="2" t="s">
        <v>7</v>
      </c>
      <c r="B6" s="2" t="s">
        <v>14</v>
      </c>
      <c r="C6" s="2">
        <v>1250</v>
      </c>
      <c r="D6" s="2">
        <f>114+114+114+80</f>
        <v>422</v>
      </c>
      <c r="E6" s="2"/>
      <c r="F6" s="2">
        <f>C6*D6</f>
        <v>527500</v>
      </c>
    </row>
    <row r="7" spans="1:7">
      <c r="A7" s="2" t="s">
        <v>7</v>
      </c>
      <c r="B7" s="2" t="s">
        <v>15</v>
      </c>
      <c r="C7" s="2">
        <v>201</v>
      </c>
      <c r="D7" s="2">
        <v>2100</v>
      </c>
      <c r="E7" s="29"/>
      <c r="F7" s="2">
        <f>C7*D7</f>
        <v>422100</v>
      </c>
    </row>
    <row r="8" ht="19" customHeight="1" spans="1:7">
      <c r="A8" s="31"/>
      <c r="B8" s="2" t="s">
        <v>16</v>
      </c>
      <c r="C8" s="31"/>
      <c r="D8" s="31"/>
      <c r="E8" s="31"/>
      <c r="F8" s="2">
        <v>40000</v>
      </c>
    </row>
    <row r="9" ht="19" customHeight="1" spans="1:7">
      <c r="A9" s="30" t="s">
        <v>17</v>
      </c>
      <c r="B9" s="30"/>
      <c r="C9" s="30"/>
      <c r="D9" s="30"/>
      <c r="E9" s="30"/>
      <c r="F9" s="30">
        <f>SUM(F4:F8)</f>
        <v>2784100</v>
      </c>
    </row>
    <row r="10" spans="1:7">
      <c r="A10" s="2" t="s">
        <v>7</v>
      </c>
      <c r="B10" s="2" t="s">
        <v>18</v>
      </c>
      <c r="C10" s="2"/>
      <c r="D10" s="29"/>
      <c r="E10" s="29"/>
      <c r="F10" s="2">
        <v>800000</v>
      </c>
      <c r="G10" s="29" t="s">
        <v>19</v>
      </c>
    </row>
    <row r="11" spans="1:7">
      <c r="A11" s="2" t="s">
        <v>7</v>
      </c>
      <c r="B11" s="2" t="s">
        <v>20</v>
      </c>
      <c r="C11" s="2">
        <v>800</v>
      </c>
      <c r="D11" s="2"/>
      <c r="E11" s="2">
        <v>90</v>
      </c>
      <c r="F11" s="2">
        <f>C11*3*E11</f>
        <v>216000</v>
      </c>
      <c r="G11" s="29" t="s">
        <v>21</v>
      </c>
    </row>
    <row r="12" ht="19" customHeight="1" spans="1:7">
      <c r="A12" s="30" t="s">
        <v>22</v>
      </c>
      <c r="B12" s="30"/>
      <c r="C12" s="30"/>
      <c r="D12" s="30"/>
      <c r="E12" s="30"/>
      <c r="F12" s="30">
        <f>SUM(F10:F11)</f>
        <v>1016000</v>
      </c>
    </row>
    <row r="13" spans="1:7">
      <c r="A13" s="2" t="s">
        <v>7</v>
      </c>
      <c r="B13" s="2" t="s">
        <v>23</v>
      </c>
      <c r="C13" s="2">
        <v>375</v>
      </c>
      <c r="D13" s="2">
        <v>255</v>
      </c>
      <c r="E13" s="2"/>
      <c r="F13" s="2">
        <f>C13*D13</f>
        <v>95625</v>
      </c>
      <c r="G13" s="29" t="s">
        <v>24</v>
      </c>
    </row>
    <row r="14" ht="19" customHeight="1" spans="1:7">
      <c r="A14" s="2" t="s">
        <v>7</v>
      </c>
      <c r="B14" s="2" t="s">
        <v>25</v>
      </c>
      <c r="C14" s="2">
        <v>700</v>
      </c>
      <c r="D14" s="2">
        <v>106</v>
      </c>
      <c r="E14" s="2"/>
      <c r="F14" s="2">
        <f>C14*D14</f>
        <v>74200</v>
      </c>
    </row>
    <row r="15" spans="1:7">
      <c r="A15" s="2" t="s">
        <v>7</v>
      </c>
      <c r="B15" s="2" t="s">
        <v>26</v>
      </c>
      <c r="C15" s="2">
        <v>1400</v>
      </c>
      <c r="D15" s="2">
        <v>40</v>
      </c>
      <c r="E15" s="29"/>
      <c r="F15" s="2">
        <f>C15*D15*3</f>
        <v>168000</v>
      </c>
    </row>
    <row r="16" spans="1:7">
      <c r="A16" s="2" t="s">
        <v>7</v>
      </c>
      <c r="B16" s="2" t="s">
        <v>26</v>
      </c>
      <c r="C16" s="2">
        <v>1600</v>
      </c>
      <c r="D16" s="2">
        <v>40</v>
      </c>
      <c r="E16" s="29"/>
      <c r="F16" s="2">
        <f>C16*D16*3</f>
        <v>192000</v>
      </c>
    </row>
    <row r="17" spans="1:7">
      <c r="A17" s="2" t="s">
        <v>7</v>
      </c>
      <c r="B17" s="2" t="s">
        <v>27</v>
      </c>
      <c r="C17" s="2">
        <v>1600</v>
      </c>
      <c r="D17" s="2">
        <v>20</v>
      </c>
      <c r="E17" s="2"/>
      <c r="F17" s="2">
        <f>C17*D17</f>
        <v>32000</v>
      </c>
    </row>
    <row r="18" spans="1:7">
      <c r="A18" s="2" t="s">
        <v>7</v>
      </c>
      <c r="B18" s="2" t="s">
        <v>27</v>
      </c>
      <c r="C18" s="2">
        <v>1400</v>
      </c>
      <c r="D18" s="2">
        <v>15</v>
      </c>
      <c r="E18" s="2"/>
      <c r="F18" s="2">
        <f>C18*D18</f>
        <v>21000</v>
      </c>
    </row>
    <row r="19" spans="1:7">
      <c r="A19" s="2" t="s">
        <v>7</v>
      </c>
      <c r="B19" s="2" t="s">
        <v>28</v>
      </c>
      <c r="C19" s="2">
        <v>2100</v>
      </c>
      <c r="D19" s="2"/>
      <c r="E19" s="2">
        <v>90</v>
      </c>
      <c r="F19" s="2">
        <f>C19*E19*4</f>
        <v>756000</v>
      </c>
    </row>
    <row r="20" spans="1:7">
      <c r="A20" s="2"/>
      <c r="B20" s="2" t="s">
        <v>29</v>
      </c>
      <c r="C20" s="2"/>
      <c r="D20" s="2"/>
      <c r="E20" s="2"/>
      <c r="F20" s="2">
        <v>30000</v>
      </c>
      <c r="G20" s="32" t="s">
        <v>30</v>
      </c>
    </row>
    <row r="21" ht="19" customHeight="1" spans="1:7">
      <c r="A21" s="2"/>
      <c r="B21" s="2" t="s">
        <v>31</v>
      </c>
      <c r="C21" s="2"/>
      <c r="D21" s="2"/>
      <c r="E21" s="2"/>
      <c r="F21" s="2">
        <v>100000</v>
      </c>
      <c r="G21" s="29"/>
    </row>
    <row r="22" ht="19" customHeight="1" spans="1:7">
      <c r="A22" s="30" t="s">
        <v>22</v>
      </c>
      <c r="B22" s="30"/>
      <c r="C22" s="30"/>
      <c r="D22" s="30"/>
      <c r="E22" s="30"/>
      <c r="F22" s="30">
        <f>SUM(F13:F21)</f>
        <v>1468825</v>
      </c>
      <c r="G22" s="29"/>
    </row>
    <row r="23" ht="19" customHeight="1" spans="1:7">
      <c r="A23" s="2" t="s">
        <v>32</v>
      </c>
      <c r="B23" s="2" t="s">
        <v>33</v>
      </c>
      <c r="C23" s="2"/>
      <c r="D23" s="2"/>
      <c r="E23" s="2"/>
      <c r="F23" s="2">
        <v>600000</v>
      </c>
      <c r="G23" s="29" t="s">
        <v>34</v>
      </c>
    </row>
    <row r="24" ht="19" customHeight="1" spans="1:7">
      <c r="A24" s="30" t="s">
        <v>35</v>
      </c>
      <c r="B24" s="30"/>
      <c r="C24" s="30"/>
      <c r="D24" s="30"/>
      <c r="E24" s="30"/>
      <c r="F24" s="30">
        <f>F23</f>
        <v>600000</v>
      </c>
    </row>
    <row r="25" spans="1:7">
      <c r="A25" s="2" t="s">
        <v>32</v>
      </c>
      <c r="B25" s="2" t="s">
        <v>36</v>
      </c>
      <c r="C25" s="2"/>
      <c r="D25" s="2"/>
      <c r="E25" s="2"/>
      <c r="F25" s="2">
        <v>500000</v>
      </c>
      <c r="G25" s="29" t="s">
        <v>37</v>
      </c>
    </row>
    <row r="26" ht="19" customHeight="1" spans="1:7">
      <c r="A26" s="30" t="s">
        <v>38</v>
      </c>
      <c r="B26" s="30"/>
      <c r="C26" s="30"/>
      <c r="D26" s="30"/>
      <c r="E26" s="30"/>
      <c r="F26" s="30">
        <f>F25</f>
        <v>500000</v>
      </c>
    </row>
    <row r="27" spans="1:7">
      <c r="A27" s="2" t="s">
        <v>39</v>
      </c>
      <c r="B27" s="2" t="s">
        <v>40</v>
      </c>
      <c r="C27" s="2">
        <v>600</v>
      </c>
      <c r="D27" s="2">
        <v>350</v>
      </c>
      <c r="E27" s="2"/>
      <c r="F27" s="2">
        <f>C27*D27</f>
        <v>210000</v>
      </c>
    </row>
    <row r="28" ht="19" customHeight="1" spans="1:7">
      <c r="A28" s="2" t="s">
        <v>39</v>
      </c>
      <c r="B28" s="2" t="s">
        <v>41</v>
      </c>
      <c r="C28" s="2">
        <v>750</v>
      </c>
      <c r="D28" s="2">
        <v>90</v>
      </c>
      <c r="E28" s="2"/>
      <c r="F28" s="2">
        <f>C28*D28</f>
        <v>67500</v>
      </c>
    </row>
    <row r="29" spans="1:7">
      <c r="A29" s="2" t="s">
        <v>39</v>
      </c>
      <c r="B29" s="2" t="s">
        <v>42</v>
      </c>
      <c r="F29" s="2">
        <v>150000</v>
      </c>
    </row>
    <row r="30" spans="1:7">
      <c r="A30" s="2" t="s">
        <v>39</v>
      </c>
      <c r="B30" s="2" t="s">
        <v>43</v>
      </c>
      <c r="C30" s="2">
        <v>300</v>
      </c>
      <c r="D30" s="2">
        <v>440</v>
      </c>
      <c r="F30" s="2">
        <f>C30*D30</f>
        <v>132000</v>
      </c>
    </row>
    <row r="31" spans="1:7">
      <c r="A31" s="2" t="s">
        <v>39</v>
      </c>
      <c r="B31" s="2" t="s">
        <v>44</v>
      </c>
      <c r="C31" s="2">
        <v>50000</v>
      </c>
      <c r="D31" s="2">
        <v>1</v>
      </c>
      <c r="E31" s="2"/>
      <c r="F31" s="2">
        <f>C31*D31</f>
        <v>50000</v>
      </c>
    </row>
    <row r="32" ht="19" customHeight="1" spans="1:7">
      <c r="A32" s="30" t="s">
        <v>45</v>
      </c>
      <c r="B32" s="30"/>
      <c r="C32" s="30"/>
      <c r="D32" s="30"/>
      <c r="E32" s="30"/>
      <c r="F32" s="30">
        <f>SUM(F27:F31)</f>
        <v>609500</v>
      </c>
    </row>
    <row r="33" ht="19" customHeight="1" spans="1:6">
      <c r="A33" s="2" t="s">
        <v>39</v>
      </c>
      <c r="B33" s="2" t="s">
        <v>46</v>
      </c>
      <c r="C33" s="2">
        <v>20000</v>
      </c>
      <c r="D33" s="2">
        <v>1</v>
      </c>
      <c r="E33" s="2"/>
      <c r="F33" s="2">
        <f>C33*D33</f>
        <v>20000</v>
      </c>
    </row>
    <row r="34" ht="19" customHeight="1" spans="1:6">
      <c r="A34" s="2" t="s">
        <v>39</v>
      </c>
      <c r="B34" s="2" t="s">
        <v>47</v>
      </c>
      <c r="C34" s="2"/>
      <c r="D34" s="2"/>
      <c r="E34" s="2"/>
      <c r="F34" s="2">
        <v>140000</v>
      </c>
    </row>
    <row r="35" ht="19" customHeight="1" spans="1:6">
      <c r="A35" s="30" t="s">
        <v>48</v>
      </c>
      <c r="B35" s="30"/>
      <c r="C35" s="30"/>
      <c r="D35" s="30"/>
      <c r="E35" s="30"/>
      <c r="F35" s="30">
        <f>SUM(F33:F34)</f>
        <v>160000</v>
      </c>
    </row>
    <row r="36" spans="1:6">
      <c r="A36" s="2" t="s">
        <v>49</v>
      </c>
      <c r="B36" s="2"/>
      <c r="C36" s="2"/>
      <c r="D36" s="2"/>
      <c r="E36" s="2"/>
      <c r="F36" s="2">
        <f>F35+F32+F26+F24+F22+F12+F9+F3</f>
        <v>8590425</v>
      </c>
    </row>
    <row r="37" spans="1:6">
      <c r="A37" s="2" t="s">
        <v>50</v>
      </c>
      <c r="B37" s="2"/>
      <c r="C37" s="2"/>
      <c r="D37" s="2"/>
      <c r="E37" s="2"/>
      <c r="F37" s="2">
        <f>F36*0.07</f>
        <v>601329.75</v>
      </c>
    </row>
    <row r="38" spans="1:6">
      <c r="A38" s="2" t="s">
        <v>51</v>
      </c>
      <c r="B38" s="2"/>
      <c r="C38" s="2"/>
      <c r="D38" s="2"/>
      <c r="E38" s="2"/>
      <c r="F38" s="2">
        <f>(F36+F37)*0.06</f>
        <v>551505.285</v>
      </c>
    </row>
    <row r="39" spans="1:6">
      <c r="A39" s="2" t="s">
        <v>5</v>
      </c>
      <c r="B39" s="2"/>
      <c r="C39" s="2"/>
      <c r="D39" s="2"/>
      <c r="E39" s="2"/>
      <c r="F39" s="2">
        <f>SUM(F36:F38)</f>
        <v>9743260.035</v>
      </c>
    </row>
  </sheetData>
  <mergeCells count="13">
    <mergeCell ref="A3:E3"/>
    <mergeCell ref="A9:E9"/>
    <mergeCell ref="A12:E12"/>
    <mergeCell ref="A22:E22"/>
    <mergeCell ref="A24:E24"/>
    <mergeCell ref="A26:E26"/>
    <mergeCell ref="A32:E32"/>
    <mergeCell ref="A35:E35"/>
    <mergeCell ref="A36:E36"/>
    <mergeCell ref="A37:E37"/>
    <mergeCell ref="A38:E38"/>
    <mergeCell ref="A39:E39"/>
    <mergeCell ref="G4:G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8800"/>
    <outlinePr summaryBelow="0" summaryRight="0"/>
  </sheetPr>
  <dimension ref="A1:N401"/>
  <sheetViews>
    <sheetView tabSelected="1" workbookViewId="0">
      <pane xSplit="3" ySplit="2" topLeftCell="D3" activePane="bottomRight" state="frozen"/>
      <selection/>
      <selection pane="topRight"/>
      <selection pane="bottomLeft"/>
      <selection pane="bottomRight" activeCell="A1" sqref="A1:J1"/>
    </sheetView>
  </sheetViews>
  <sheetFormatPr defaultColWidth="14" defaultRowHeight="13"/>
  <cols>
    <col min="1" max="1" width="11" customWidth="1"/>
    <col min="2" max="2" width="5" customWidth="1"/>
    <col min="3" max="3" width="57" customWidth="1"/>
    <col min="4" max="4" width="17" customWidth="1"/>
    <col min="5" max="5" width="57" customWidth="1"/>
    <col min="6" max="23" width="14" customWidth="1"/>
  </cols>
  <sheetData>
    <row r="1" ht="13.5" spans="1:14">
      <c r="A1" s="8" t="s">
        <v>52</v>
      </c>
      <c r="B1" s="8"/>
      <c r="C1" s="8"/>
      <c r="D1" s="8"/>
      <c r="E1" s="8"/>
      <c r="F1" s="8"/>
      <c r="G1" s="8"/>
      <c r="H1" s="8"/>
      <c r="I1" s="8"/>
      <c r="J1" s="8"/>
      <c r="K1" s="9"/>
      <c r="L1" s="9"/>
      <c r="M1" s="9"/>
      <c r="N1" s="9"/>
    </row>
    <row r="2" ht="13.5" spans="1:14">
      <c r="A2" s="10" t="s">
        <v>53</v>
      </c>
      <c r="B2" s="11" t="s">
        <v>54</v>
      </c>
      <c r="C2" s="10" t="s">
        <v>55</v>
      </c>
      <c r="D2" s="10" t="s">
        <v>56</v>
      </c>
      <c r="E2" s="12" t="s">
        <v>57</v>
      </c>
      <c r="F2" s="13" t="s">
        <v>58</v>
      </c>
      <c r="G2" s="13" t="s">
        <v>59</v>
      </c>
      <c r="H2" s="13" t="s">
        <v>60</v>
      </c>
      <c r="I2" s="10" t="s">
        <v>61</v>
      </c>
      <c r="J2" s="14" t="s">
        <v>62</v>
      </c>
      <c r="K2" s="10" t="s">
        <v>63</v>
      </c>
      <c r="L2" s="10" t="s">
        <v>64</v>
      </c>
      <c r="M2" s="10" t="s">
        <v>65</v>
      </c>
      <c r="N2" s="10" t="s">
        <v>66</v>
      </c>
    </row>
    <row r="3" ht="92.4" customHeight="1" spans="1:14">
      <c r="A3" s="15" t="s">
        <v>67</v>
      </c>
      <c r="B3" s="15">
        <v>1</v>
      </c>
      <c r="C3" s="15" t="s">
        <v>68</v>
      </c>
      <c r="D3" s="15"/>
      <c r="E3" s="16" t="s">
        <v>69</v>
      </c>
      <c r="F3" s="17">
        <v>54.78</v>
      </c>
      <c r="G3" s="17">
        <v>1</v>
      </c>
      <c r="H3" s="17">
        <v>30</v>
      </c>
      <c r="I3" s="15">
        <f t="shared" ref="I3:I12" si="0">G3*H3</f>
        <v>30</v>
      </c>
      <c r="J3" s="18">
        <f t="shared" ref="J3:J12" si="1">F3*G3*H3</f>
        <v>1643.4</v>
      </c>
      <c r="K3" s="17" t="s">
        <v>70</v>
      </c>
      <c r="L3" s="17"/>
      <c r="M3" s="17"/>
      <c r="N3" s="17"/>
    </row>
    <row r="4" ht="145.35" customHeight="1" spans="1:14">
      <c r="A4" s="15"/>
      <c r="B4" s="15">
        <v>2</v>
      </c>
      <c r="C4" s="15" t="s">
        <v>71</v>
      </c>
      <c r="D4" s="15"/>
      <c r="E4" s="16" t="s">
        <v>72</v>
      </c>
      <c r="F4" s="17">
        <v>29</v>
      </c>
      <c r="G4" s="17">
        <v>1</v>
      </c>
      <c r="H4" s="17">
        <v>50</v>
      </c>
      <c r="I4" s="15">
        <f t="shared" si="0"/>
        <v>50</v>
      </c>
      <c r="J4" s="18">
        <f t="shared" si="1"/>
        <v>1450</v>
      </c>
      <c r="K4" s="17" t="s">
        <v>70</v>
      </c>
      <c r="L4" s="17"/>
      <c r="M4" s="17"/>
      <c r="N4" s="17"/>
    </row>
    <row r="5" ht="111.6" customHeight="1" spans="1:14">
      <c r="A5" s="15"/>
      <c r="B5" s="15">
        <v>3</v>
      </c>
      <c r="C5" s="15" t="s">
        <v>73</v>
      </c>
      <c r="D5" s="15"/>
      <c r="E5" s="16" t="s">
        <v>74</v>
      </c>
      <c r="F5" s="17">
        <v>132</v>
      </c>
      <c r="G5" s="17">
        <v>8</v>
      </c>
      <c r="H5" s="17">
        <v>30</v>
      </c>
      <c r="I5" s="15">
        <f t="shared" si="0"/>
        <v>240</v>
      </c>
      <c r="J5" s="18">
        <f t="shared" si="1"/>
        <v>31680</v>
      </c>
      <c r="K5" s="17" t="s">
        <v>70</v>
      </c>
      <c r="L5" s="17"/>
      <c r="M5" s="17"/>
      <c r="N5" s="17"/>
    </row>
    <row r="6" ht="110.75" customHeight="1" spans="1:14">
      <c r="A6" s="15"/>
      <c r="B6" s="15">
        <v>4</v>
      </c>
      <c r="C6" s="15" t="s">
        <v>75</v>
      </c>
      <c r="D6" s="15"/>
      <c r="E6" s="16" t="s">
        <v>76</v>
      </c>
      <c r="F6" s="17">
        <v>3.9</v>
      </c>
      <c r="G6" s="17">
        <v>1</v>
      </c>
      <c r="H6" s="17">
        <v>80</v>
      </c>
      <c r="I6" s="15">
        <f t="shared" si="0"/>
        <v>80</v>
      </c>
      <c r="J6" s="18">
        <f t="shared" si="1"/>
        <v>312</v>
      </c>
      <c r="K6" s="17" t="s">
        <v>70</v>
      </c>
      <c r="L6" s="17"/>
      <c r="M6" s="17"/>
      <c r="N6" s="17"/>
    </row>
    <row r="7" ht="110.2" customHeight="1" spans="1:14">
      <c r="A7" s="15"/>
      <c r="B7" s="15">
        <v>5</v>
      </c>
      <c r="C7" s="15" t="s">
        <v>77</v>
      </c>
      <c r="D7" s="15"/>
      <c r="E7" s="16" t="s">
        <v>78</v>
      </c>
      <c r="F7" s="17">
        <v>63.09</v>
      </c>
      <c r="G7" s="17">
        <v>10</v>
      </c>
      <c r="H7" s="17">
        <v>20</v>
      </c>
      <c r="I7" s="15">
        <f t="shared" si="0"/>
        <v>200</v>
      </c>
      <c r="J7" s="18">
        <f t="shared" si="1"/>
        <v>12618</v>
      </c>
      <c r="K7" s="17" t="s">
        <v>70</v>
      </c>
      <c r="L7" s="17"/>
      <c r="M7" s="17"/>
      <c r="N7" s="17"/>
    </row>
    <row r="8" ht="111.2" customHeight="1" spans="1:14">
      <c r="A8" s="15"/>
      <c r="B8" s="15">
        <v>6</v>
      </c>
      <c r="C8" s="15" t="s">
        <v>79</v>
      </c>
      <c r="D8" s="15"/>
      <c r="E8" s="16" t="s">
        <v>80</v>
      </c>
      <c r="F8" s="17">
        <v>15.2</v>
      </c>
      <c r="G8" s="17">
        <v>2</v>
      </c>
      <c r="H8" s="17">
        <v>50</v>
      </c>
      <c r="I8" s="15">
        <f t="shared" si="0"/>
        <v>100</v>
      </c>
      <c r="J8" s="18">
        <f t="shared" si="1"/>
        <v>1520</v>
      </c>
      <c r="K8" s="17" t="s">
        <v>70</v>
      </c>
      <c r="L8" s="17"/>
      <c r="M8" s="17"/>
      <c r="N8" s="17"/>
    </row>
    <row r="9" ht="108.5" customHeight="1" spans="1:14">
      <c r="A9" s="15"/>
      <c r="B9" s="15">
        <v>7</v>
      </c>
      <c r="C9" s="15" t="s">
        <v>81</v>
      </c>
      <c r="D9" s="15"/>
      <c r="E9" s="16" t="s">
        <v>82</v>
      </c>
      <c r="F9" s="17">
        <v>7.83</v>
      </c>
      <c r="G9" s="17">
        <v>1</v>
      </c>
      <c r="H9" s="17">
        <v>50</v>
      </c>
      <c r="I9" s="15">
        <f t="shared" si="0"/>
        <v>50</v>
      </c>
      <c r="J9" s="18">
        <f t="shared" si="1"/>
        <v>391.5</v>
      </c>
      <c r="K9" s="17" t="s">
        <v>70</v>
      </c>
      <c r="L9" s="19"/>
      <c r="M9" s="19"/>
      <c r="N9" s="19"/>
    </row>
    <row r="10" ht="108.7" customHeight="1" spans="1:14">
      <c r="A10" s="15"/>
      <c r="B10" s="15">
        <v>8</v>
      </c>
      <c r="C10" s="15" t="s">
        <v>83</v>
      </c>
      <c r="D10" s="15"/>
      <c r="E10" s="16" t="s">
        <v>84</v>
      </c>
      <c r="F10" s="17">
        <v>12.5</v>
      </c>
      <c r="G10" s="17">
        <v>1</v>
      </c>
      <c r="H10" s="17">
        <v>50</v>
      </c>
      <c r="I10" s="15">
        <f t="shared" si="0"/>
        <v>50</v>
      </c>
      <c r="J10" s="18">
        <f t="shared" si="1"/>
        <v>625</v>
      </c>
      <c r="K10" s="17" t="s">
        <v>70</v>
      </c>
      <c r="L10" s="19"/>
      <c r="M10" s="19"/>
      <c r="N10" s="19"/>
    </row>
    <row r="11" ht="110.55" customHeight="1" spans="1:14">
      <c r="A11" s="15"/>
      <c r="B11" s="15">
        <v>9</v>
      </c>
      <c r="C11" s="15" t="s">
        <v>85</v>
      </c>
      <c r="D11" s="15"/>
      <c r="E11" s="16" t="s">
        <v>86</v>
      </c>
      <c r="F11" s="17">
        <v>19.8</v>
      </c>
      <c r="G11" s="17">
        <v>1</v>
      </c>
      <c r="H11" s="17">
        <v>50</v>
      </c>
      <c r="I11" s="15">
        <f t="shared" si="0"/>
        <v>50</v>
      </c>
      <c r="J11" s="18">
        <f t="shared" si="1"/>
        <v>990</v>
      </c>
      <c r="K11" s="17" t="s">
        <v>70</v>
      </c>
      <c r="L11" s="17"/>
      <c r="M11" s="17"/>
      <c r="N11" s="17"/>
    </row>
    <row r="12" ht="111" customHeight="1" spans="1:14">
      <c r="A12" s="15"/>
      <c r="B12" s="15">
        <v>10</v>
      </c>
      <c r="C12" s="15" t="s">
        <v>87</v>
      </c>
      <c r="D12" s="15"/>
      <c r="E12" s="16" t="s">
        <v>88</v>
      </c>
      <c r="F12" s="17">
        <v>13.9</v>
      </c>
      <c r="G12" s="17">
        <v>1</v>
      </c>
      <c r="H12" s="17">
        <v>50</v>
      </c>
      <c r="I12" s="15">
        <f t="shared" si="0"/>
        <v>50</v>
      </c>
      <c r="J12" s="18">
        <f t="shared" si="1"/>
        <v>695</v>
      </c>
      <c r="K12" s="17" t="s">
        <v>70</v>
      </c>
      <c r="L12" s="17"/>
      <c r="M12" s="17"/>
      <c r="N12" s="17"/>
    </row>
    <row r="13" ht="110.6" customHeight="1" spans="1:14">
      <c r="A13" s="20"/>
      <c r="B13" s="17">
        <v>2</v>
      </c>
      <c r="C13" s="17" t="s">
        <v>89</v>
      </c>
      <c r="D13" s="17"/>
      <c r="E13" s="21" t="s">
        <v>90</v>
      </c>
      <c r="F13" s="17">
        <v>21.9</v>
      </c>
      <c r="G13" s="17">
        <v>9</v>
      </c>
      <c r="H13" s="17">
        <v>20</v>
      </c>
      <c r="I13" s="17">
        <f t="shared" ref="I13:I19" si="2">H13*G13</f>
        <v>180</v>
      </c>
      <c r="J13" s="22">
        <f t="shared" ref="J13:J19" si="3">F13*H13</f>
        <v>438</v>
      </c>
      <c r="K13" s="17" t="s">
        <v>70</v>
      </c>
      <c r="L13" s="17"/>
      <c r="M13" s="17"/>
      <c r="N13" s="17"/>
    </row>
    <row r="14" ht="109.15" customHeight="1" spans="1:14">
      <c r="A14" s="20"/>
      <c r="B14" s="17">
        <v>3</v>
      </c>
      <c r="C14" s="17" t="s">
        <v>91</v>
      </c>
      <c r="D14" s="17"/>
      <c r="E14" s="21" t="s">
        <v>92</v>
      </c>
      <c r="F14" s="17">
        <v>19.9</v>
      </c>
      <c r="G14" s="17">
        <v>10</v>
      </c>
      <c r="H14" s="17">
        <v>75</v>
      </c>
      <c r="I14" s="17">
        <f t="shared" si="2"/>
        <v>750</v>
      </c>
      <c r="J14" s="22">
        <f t="shared" si="3"/>
        <v>1492.5</v>
      </c>
      <c r="K14" s="17" t="s">
        <v>70</v>
      </c>
      <c r="L14" s="17"/>
      <c r="M14" s="17"/>
      <c r="N14" s="17"/>
    </row>
    <row r="15" ht="90.45" customHeight="1" spans="1:14">
      <c r="A15" s="20"/>
      <c r="B15" s="17">
        <v>4</v>
      </c>
      <c r="C15" s="17" t="s">
        <v>93</v>
      </c>
      <c r="D15" s="17"/>
      <c r="E15" s="21" t="s">
        <v>94</v>
      </c>
      <c r="F15" s="17">
        <v>48.8</v>
      </c>
      <c r="G15" s="17">
        <v>15</v>
      </c>
      <c r="H15" s="17">
        <v>25</v>
      </c>
      <c r="I15" s="17">
        <f t="shared" si="2"/>
        <v>375</v>
      </c>
      <c r="J15" s="22">
        <f t="shared" si="3"/>
        <v>1220</v>
      </c>
      <c r="K15" s="17" t="s">
        <v>70</v>
      </c>
      <c r="L15" s="17"/>
      <c r="M15" s="17"/>
      <c r="N15" s="17"/>
    </row>
    <row r="16" ht="112.45" customHeight="1" spans="1:14">
      <c r="A16" s="20"/>
      <c r="B16" s="17">
        <v>5</v>
      </c>
      <c r="C16" s="17" t="s">
        <v>95</v>
      </c>
      <c r="D16" s="17"/>
      <c r="E16" s="21" t="s">
        <v>96</v>
      </c>
      <c r="F16" s="17">
        <v>39.9</v>
      </c>
      <c r="G16" s="17">
        <v>35</v>
      </c>
      <c r="H16" s="17">
        <v>10</v>
      </c>
      <c r="I16" s="17">
        <f t="shared" si="2"/>
        <v>350</v>
      </c>
      <c r="J16" s="22">
        <f t="shared" si="3"/>
        <v>399</v>
      </c>
      <c r="K16" s="17" t="s">
        <v>70</v>
      </c>
      <c r="L16" s="17"/>
      <c r="M16" s="17"/>
      <c r="N16" s="17"/>
    </row>
    <row r="17" ht="110.6" customHeight="1" spans="1:14">
      <c r="A17" s="20"/>
      <c r="B17" s="17">
        <v>6</v>
      </c>
      <c r="C17" s="20" t="s">
        <v>97</v>
      </c>
      <c r="D17" s="20"/>
      <c r="E17" s="23" t="s">
        <v>98</v>
      </c>
      <c r="F17" s="20">
        <v>39.9</v>
      </c>
      <c r="G17" s="20">
        <v>6</v>
      </c>
      <c r="H17" s="20">
        <v>90</v>
      </c>
      <c r="I17" s="20">
        <f t="shared" si="2"/>
        <v>540</v>
      </c>
      <c r="J17" s="22">
        <f t="shared" si="3"/>
        <v>3591</v>
      </c>
      <c r="K17" s="17" t="s">
        <v>70</v>
      </c>
      <c r="L17" s="17"/>
      <c r="M17" s="17"/>
      <c r="N17" s="17"/>
    </row>
    <row r="18" ht="92.75" customHeight="1" spans="1:14">
      <c r="A18" s="20"/>
      <c r="B18" s="17">
        <v>7</v>
      </c>
      <c r="C18" s="17" t="s">
        <v>99</v>
      </c>
      <c r="D18" s="17"/>
      <c r="E18" s="21" t="s">
        <v>100</v>
      </c>
      <c r="F18" s="17">
        <v>84.9</v>
      </c>
      <c r="G18" s="17">
        <v>6</v>
      </c>
      <c r="H18" s="17">
        <v>25</v>
      </c>
      <c r="I18" s="17">
        <f t="shared" si="2"/>
        <v>150</v>
      </c>
      <c r="J18" s="22">
        <f t="shared" si="3"/>
        <v>2122.5</v>
      </c>
      <c r="K18" s="17" t="s">
        <v>70</v>
      </c>
      <c r="L18" s="17"/>
      <c r="M18" s="17"/>
      <c r="N18" s="17"/>
    </row>
    <row r="19" ht="112.25" customHeight="1" spans="1:14">
      <c r="A19" s="20"/>
      <c r="B19" s="17">
        <v>8</v>
      </c>
      <c r="C19" s="17" t="s">
        <v>101</v>
      </c>
      <c r="D19" s="17"/>
      <c r="E19" s="21" t="s">
        <v>102</v>
      </c>
      <c r="F19" s="17">
        <v>49.9</v>
      </c>
      <c r="G19" s="17">
        <v>6</v>
      </c>
      <c r="H19" s="17">
        <v>60</v>
      </c>
      <c r="I19" s="17">
        <f t="shared" si="2"/>
        <v>360</v>
      </c>
      <c r="J19" s="22">
        <f t="shared" si="3"/>
        <v>2994</v>
      </c>
      <c r="K19" s="17" t="s">
        <v>70</v>
      </c>
      <c r="L19" s="17"/>
      <c r="M19" s="17"/>
      <c r="N19" s="17"/>
    </row>
    <row r="20" ht="13.5" spans="1:14">
      <c r="A20" s="20"/>
      <c r="B20" s="17">
        <v>8</v>
      </c>
      <c r="C20" s="17" t="s">
        <v>103</v>
      </c>
      <c r="D20" s="17"/>
      <c r="E20" s="21"/>
      <c r="F20" s="17"/>
      <c r="G20" s="17"/>
      <c r="H20" s="17"/>
      <c r="I20" s="17"/>
      <c r="J20" s="22"/>
      <c r="K20" s="17" t="s">
        <v>70</v>
      </c>
      <c r="L20" s="17"/>
      <c r="M20" s="17"/>
      <c r="N20" s="17"/>
    </row>
    <row r="21" ht="111.85" customHeight="1" spans="1:14">
      <c r="A21" s="20"/>
      <c r="B21" s="17">
        <v>9</v>
      </c>
      <c r="C21" s="17" t="s">
        <v>104</v>
      </c>
      <c r="D21" s="17"/>
      <c r="E21" s="21" t="s">
        <v>105</v>
      </c>
      <c r="F21" s="17">
        <v>76.89</v>
      </c>
      <c r="G21" s="17">
        <v>8</v>
      </c>
      <c r="H21" s="17">
        <v>15</v>
      </c>
      <c r="I21" s="17">
        <f t="shared" ref="I21:I53" si="4">H21*G21</f>
        <v>120</v>
      </c>
      <c r="J21" s="22">
        <f t="shared" ref="J21:J53" si="5">F21*H21</f>
        <v>1153.35</v>
      </c>
      <c r="K21" s="17" t="s">
        <v>70</v>
      </c>
      <c r="L21" s="17"/>
      <c r="M21" s="17"/>
      <c r="N21" s="17"/>
    </row>
    <row r="22" ht="105.85" customHeight="1" spans="1:14">
      <c r="A22" s="20"/>
      <c r="B22" s="17">
        <v>10</v>
      </c>
      <c r="C22" s="17" t="s">
        <v>106</v>
      </c>
      <c r="D22" s="17"/>
      <c r="E22" s="21" t="s">
        <v>107</v>
      </c>
      <c r="F22" s="17">
        <v>32.8</v>
      </c>
      <c r="G22" s="17">
        <v>16</v>
      </c>
      <c r="H22" s="17">
        <v>40</v>
      </c>
      <c r="I22" s="17">
        <f t="shared" si="4"/>
        <v>640</v>
      </c>
      <c r="J22" s="22">
        <f t="shared" si="5"/>
        <v>1312</v>
      </c>
      <c r="K22" s="17" t="s">
        <v>70</v>
      </c>
      <c r="L22" s="17"/>
      <c r="M22" s="17"/>
      <c r="N22" s="17"/>
    </row>
    <row r="23" ht="90.7" customHeight="1" spans="1:14">
      <c r="A23" s="20"/>
      <c r="B23" s="17">
        <v>11</v>
      </c>
      <c r="C23" s="17" t="s">
        <v>108</v>
      </c>
      <c r="D23" s="17"/>
      <c r="E23" s="21" t="s">
        <v>109</v>
      </c>
      <c r="F23" s="17">
        <v>148.8</v>
      </c>
      <c r="G23" s="17">
        <v>50</v>
      </c>
      <c r="H23" s="17">
        <v>20</v>
      </c>
      <c r="I23" s="17">
        <f t="shared" si="4"/>
        <v>1000</v>
      </c>
      <c r="J23" s="22">
        <f t="shared" si="5"/>
        <v>2976</v>
      </c>
      <c r="K23" s="17" t="s">
        <v>70</v>
      </c>
      <c r="L23" s="17"/>
      <c r="M23" s="17"/>
      <c r="N23" s="17"/>
    </row>
    <row r="24" ht="112.65" customHeight="1" spans="1:14">
      <c r="A24" s="20"/>
      <c r="B24" s="17">
        <v>13</v>
      </c>
      <c r="C24" s="17" t="s">
        <v>110</v>
      </c>
      <c r="D24" s="17"/>
      <c r="E24" s="21" t="s">
        <v>111</v>
      </c>
      <c r="F24" s="17">
        <v>23.8</v>
      </c>
      <c r="G24" s="17">
        <v>44</v>
      </c>
      <c r="H24" s="17">
        <v>40</v>
      </c>
      <c r="I24" s="17">
        <f t="shared" si="4"/>
        <v>1760</v>
      </c>
      <c r="J24" s="22">
        <f t="shared" si="5"/>
        <v>952</v>
      </c>
      <c r="K24" s="17" t="s">
        <v>70</v>
      </c>
      <c r="L24" s="17"/>
      <c r="M24" s="17"/>
      <c r="N24" s="17"/>
    </row>
    <row r="25" ht="111.85" customHeight="1" spans="1:14">
      <c r="A25" s="20"/>
      <c r="B25" s="17">
        <v>14</v>
      </c>
      <c r="C25" s="17" t="s">
        <v>112</v>
      </c>
      <c r="D25" s="17"/>
      <c r="E25" s="21" t="s">
        <v>113</v>
      </c>
      <c r="F25" s="17">
        <v>64.7</v>
      </c>
      <c r="G25" s="17">
        <v>10</v>
      </c>
      <c r="H25" s="17">
        <v>50</v>
      </c>
      <c r="I25" s="17">
        <f t="shared" si="4"/>
        <v>500</v>
      </c>
      <c r="J25" s="22">
        <f t="shared" si="5"/>
        <v>3235</v>
      </c>
      <c r="K25" s="17" t="s">
        <v>70</v>
      </c>
      <c r="L25" s="17"/>
      <c r="M25" s="17"/>
      <c r="N25" s="17"/>
    </row>
    <row r="26" ht="89.55" customHeight="1" spans="1:14">
      <c r="A26" s="20"/>
      <c r="B26" s="17">
        <v>15</v>
      </c>
      <c r="C26" s="17" t="s">
        <v>114</v>
      </c>
      <c r="D26" s="17"/>
      <c r="E26" s="21" t="s">
        <v>115</v>
      </c>
      <c r="F26" s="17">
        <v>102</v>
      </c>
      <c r="G26" s="17">
        <v>8</v>
      </c>
      <c r="H26" s="17">
        <v>20</v>
      </c>
      <c r="I26" s="17">
        <f t="shared" si="4"/>
        <v>160</v>
      </c>
      <c r="J26" s="22">
        <f t="shared" si="5"/>
        <v>2040</v>
      </c>
      <c r="K26" s="17" t="s">
        <v>70</v>
      </c>
      <c r="L26" s="17"/>
      <c r="M26" s="17"/>
      <c r="N26" s="17"/>
    </row>
    <row r="27" ht="99.3" customHeight="1" spans="1:14">
      <c r="A27" s="20"/>
      <c r="B27" s="17">
        <v>16</v>
      </c>
      <c r="C27" s="17" t="s">
        <v>116</v>
      </c>
      <c r="D27" s="17"/>
      <c r="E27" s="21" t="s">
        <v>117</v>
      </c>
      <c r="F27" s="17">
        <v>54.9</v>
      </c>
      <c r="G27" s="17">
        <v>80</v>
      </c>
      <c r="H27" s="17">
        <v>20</v>
      </c>
      <c r="I27" s="17">
        <f t="shared" si="4"/>
        <v>1600</v>
      </c>
      <c r="J27" s="22">
        <f t="shared" si="5"/>
        <v>1098</v>
      </c>
      <c r="K27" s="17" t="s">
        <v>70</v>
      </c>
      <c r="L27" s="17"/>
      <c r="M27" s="17"/>
      <c r="N27" s="17"/>
    </row>
    <row r="28" ht="105.35" customHeight="1" spans="1:14">
      <c r="A28" s="20"/>
      <c r="B28" s="17">
        <v>17</v>
      </c>
      <c r="C28" s="17" t="s">
        <v>118</v>
      </c>
      <c r="D28" s="17"/>
      <c r="E28" s="21" t="s">
        <v>119</v>
      </c>
      <c r="F28" s="17">
        <v>13.9</v>
      </c>
      <c r="G28" s="17">
        <v>25</v>
      </c>
      <c r="H28" s="17">
        <v>60</v>
      </c>
      <c r="I28" s="17">
        <f t="shared" si="4"/>
        <v>1500</v>
      </c>
      <c r="J28" s="22">
        <f t="shared" si="5"/>
        <v>834</v>
      </c>
      <c r="K28" s="17" t="s">
        <v>70</v>
      </c>
      <c r="L28" s="17"/>
      <c r="M28" s="17"/>
      <c r="N28" s="17"/>
    </row>
    <row r="29" ht="109.85" customHeight="1" spans="1:14">
      <c r="A29" s="20"/>
      <c r="B29" s="17">
        <v>18</v>
      </c>
      <c r="C29" s="17" t="s">
        <v>120</v>
      </c>
      <c r="D29" s="17"/>
      <c r="E29" s="21" t="s">
        <v>121</v>
      </c>
      <c r="F29" s="17">
        <v>21.9</v>
      </c>
      <c r="G29" s="17">
        <v>70</v>
      </c>
      <c r="H29" s="17">
        <v>50</v>
      </c>
      <c r="I29" s="17">
        <f t="shared" si="4"/>
        <v>3500</v>
      </c>
      <c r="J29" s="22">
        <f t="shared" si="5"/>
        <v>1095</v>
      </c>
      <c r="K29" s="17" t="s">
        <v>70</v>
      </c>
      <c r="L29" s="17"/>
      <c r="M29" s="17"/>
      <c r="N29" s="17"/>
    </row>
    <row r="30" ht="112.05" customHeight="1" spans="1:14">
      <c r="A30" s="20"/>
      <c r="B30" s="17">
        <v>19</v>
      </c>
      <c r="C30" s="17" t="s">
        <v>122</v>
      </c>
      <c r="D30" s="17"/>
      <c r="E30" s="21" t="s">
        <v>123</v>
      </c>
      <c r="F30" s="17">
        <v>23.9</v>
      </c>
      <c r="G30" s="17">
        <v>50</v>
      </c>
      <c r="H30" s="17">
        <v>10</v>
      </c>
      <c r="I30" s="17">
        <f t="shared" si="4"/>
        <v>500</v>
      </c>
      <c r="J30" s="22">
        <f t="shared" si="5"/>
        <v>239</v>
      </c>
      <c r="K30" s="17" t="s">
        <v>70</v>
      </c>
      <c r="L30" s="17"/>
      <c r="M30" s="17"/>
      <c r="N30" s="17"/>
    </row>
    <row r="31" ht="111.2" customHeight="1" spans="1:14">
      <c r="A31" s="20"/>
      <c r="B31" s="17">
        <v>20</v>
      </c>
      <c r="C31" s="17" t="s">
        <v>124</v>
      </c>
      <c r="D31" s="17"/>
      <c r="E31" s="21" t="s">
        <v>125</v>
      </c>
      <c r="F31" s="17">
        <v>15.9</v>
      </c>
      <c r="G31" s="17">
        <v>30</v>
      </c>
      <c r="H31" s="17">
        <v>20</v>
      </c>
      <c r="I31" s="17">
        <f t="shared" si="4"/>
        <v>600</v>
      </c>
      <c r="J31" s="22">
        <f t="shared" si="5"/>
        <v>318</v>
      </c>
      <c r="K31" s="17" t="s">
        <v>70</v>
      </c>
      <c r="L31" s="17"/>
      <c r="M31" s="17"/>
      <c r="N31" s="17"/>
    </row>
    <row r="32" ht="111" customHeight="1" spans="1:14">
      <c r="A32" s="20"/>
      <c r="B32" s="17">
        <v>21</v>
      </c>
      <c r="C32" s="17" t="s">
        <v>126</v>
      </c>
      <c r="D32" s="17"/>
      <c r="E32" s="21" t="s">
        <v>127</v>
      </c>
      <c r="F32" s="17">
        <v>19.9</v>
      </c>
      <c r="G32" s="17">
        <v>40</v>
      </c>
      <c r="H32" s="17">
        <v>40</v>
      </c>
      <c r="I32" s="17">
        <f t="shared" si="4"/>
        <v>1600</v>
      </c>
      <c r="J32" s="22">
        <f t="shared" si="5"/>
        <v>796</v>
      </c>
      <c r="K32" s="17" t="s">
        <v>70</v>
      </c>
      <c r="L32" s="17"/>
      <c r="M32" s="17"/>
      <c r="N32" s="17"/>
    </row>
    <row r="33" ht="110.8" customHeight="1" spans="1:14">
      <c r="A33" s="20"/>
      <c r="B33" s="17">
        <v>22</v>
      </c>
      <c r="C33" s="17" t="s">
        <v>128</v>
      </c>
      <c r="D33" s="17"/>
      <c r="E33" s="21" t="s">
        <v>129</v>
      </c>
      <c r="F33" s="17">
        <v>29.9</v>
      </c>
      <c r="G33" s="17">
        <v>112</v>
      </c>
      <c r="H33" s="17">
        <v>30</v>
      </c>
      <c r="I33" s="17">
        <f t="shared" si="4"/>
        <v>3360</v>
      </c>
      <c r="J33" s="22">
        <f t="shared" si="5"/>
        <v>897</v>
      </c>
      <c r="K33" s="17" t="s">
        <v>70</v>
      </c>
      <c r="L33" s="17"/>
      <c r="M33" s="17"/>
      <c r="N33" s="17"/>
    </row>
    <row r="34" ht="91.85" customHeight="1" spans="1:14">
      <c r="A34" s="20"/>
      <c r="B34" s="17">
        <v>23</v>
      </c>
      <c r="C34" s="17" t="s">
        <v>130</v>
      </c>
      <c r="D34" s="17"/>
      <c r="E34" s="21" t="s">
        <v>131</v>
      </c>
      <c r="F34" s="17">
        <v>17.8</v>
      </c>
      <c r="G34" s="17">
        <v>40</v>
      </c>
      <c r="H34" s="17">
        <v>20</v>
      </c>
      <c r="I34" s="17">
        <f t="shared" si="4"/>
        <v>800</v>
      </c>
      <c r="J34" s="22">
        <f t="shared" si="5"/>
        <v>356</v>
      </c>
      <c r="K34" s="17" t="s">
        <v>70</v>
      </c>
      <c r="L34" s="17"/>
      <c r="M34" s="17"/>
      <c r="N34" s="17"/>
    </row>
    <row r="35" ht="93.05" customHeight="1" spans="1:14">
      <c r="A35" s="20"/>
      <c r="B35" s="17">
        <v>24</v>
      </c>
      <c r="C35" s="17" t="s">
        <v>132</v>
      </c>
      <c r="D35" s="17"/>
      <c r="E35" s="21" t="s">
        <v>133</v>
      </c>
      <c r="F35" s="17">
        <v>46.58</v>
      </c>
      <c r="G35" s="17">
        <v>24</v>
      </c>
      <c r="H35" s="17">
        <v>30</v>
      </c>
      <c r="I35" s="17">
        <f t="shared" si="4"/>
        <v>720</v>
      </c>
      <c r="J35" s="22">
        <f t="shared" si="5"/>
        <v>1397.4</v>
      </c>
      <c r="K35" s="17" t="s">
        <v>70</v>
      </c>
      <c r="L35" s="17"/>
      <c r="M35" s="17"/>
      <c r="N35" s="17"/>
    </row>
    <row r="36" ht="111.6" customHeight="1" spans="1:14">
      <c r="A36" s="20"/>
      <c r="B36" s="17">
        <v>25</v>
      </c>
      <c r="C36" s="17" t="s">
        <v>134</v>
      </c>
      <c r="D36" s="17"/>
      <c r="E36" s="21" t="s">
        <v>135</v>
      </c>
      <c r="F36" s="17">
        <v>21.9</v>
      </c>
      <c r="G36" s="17">
        <v>30</v>
      </c>
      <c r="H36" s="17">
        <v>30</v>
      </c>
      <c r="I36" s="17">
        <f t="shared" si="4"/>
        <v>900</v>
      </c>
      <c r="J36" s="22">
        <f t="shared" si="5"/>
        <v>657</v>
      </c>
      <c r="K36" s="17" t="s">
        <v>70</v>
      </c>
      <c r="L36" s="17"/>
      <c r="M36" s="17"/>
      <c r="N36" s="17"/>
    </row>
    <row r="37" ht="111.2" customHeight="1" spans="1:14">
      <c r="A37" s="20"/>
      <c r="B37" s="17">
        <v>26</v>
      </c>
      <c r="C37" s="17" t="s">
        <v>136</v>
      </c>
      <c r="D37" s="17"/>
      <c r="E37" s="21" t="s">
        <v>137</v>
      </c>
      <c r="F37" s="17">
        <v>13.9</v>
      </c>
      <c r="G37" s="17">
        <v>20</v>
      </c>
      <c r="H37" s="17">
        <v>40</v>
      </c>
      <c r="I37" s="17">
        <f t="shared" si="4"/>
        <v>800</v>
      </c>
      <c r="J37" s="22">
        <f t="shared" si="5"/>
        <v>556</v>
      </c>
      <c r="K37" s="17" t="s">
        <v>70</v>
      </c>
      <c r="L37" s="17"/>
      <c r="M37" s="17"/>
      <c r="N37" s="17"/>
    </row>
    <row r="38" ht="110.6" customHeight="1" spans="1:14">
      <c r="A38" s="20"/>
      <c r="B38" s="17">
        <v>27</v>
      </c>
      <c r="C38" s="17" t="s">
        <v>138</v>
      </c>
      <c r="D38" s="17"/>
      <c r="E38" s="21" t="s">
        <v>139</v>
      </c>
      <c r="F38" s="17">
        <v>74</v>
      </c>
      <c r="G38" s="17">
        <v>30</v>
      </c>
      <c r="H38" s="17">
        <v>40</v>
      </c>
      <c r="I38" s="17">
        <f t="shared" si="4"/>
        <v>1200</v>
      </c>
      <c r="J38" s="22">
        <f t="shared" si="5"/>
        <v>2960</v>
      </c>
      <c r="K38" s="17" t="s">
        <v>70</v>
      </c>
      <c r="L38" s="17"/>
      <c r="M38" s="17"/>
      <c r="N38" s="17"/>
    </row>
    <row r="39" ht="102.5" customHeight="1" spans="1:14">
      <c r="A39" s="20"/>
      <c r="B39" s="17">
        <v>28</v>
      </c>
      <c r="C39" s="17" t="s">
        <v>140</v>
      </c>
      <c r="D39" s="17"/>
      <c r="E39" s="21" t="s">
        <v>141</v>
      </c>
      <c r="F39" s="17">
        <v>29.9</v>
      </c>
      <c r="G39" s="17">
        <v>9</v>
      </c>
      <c r="H39" s="17">
        <v>50</v>
      </c>
      <c r="I39" s="17">
        <f t="shared" si="4"/>
        <v>450</v>
      </c>
      <c r="J39" s="22">
        <f t="shared" si="5"/>
        <v>1495</v>
      </c>
      <c r="K39" s="17" t="s">
        <v>70</v>
      </c>
      <c r="L39" s="17"/>
      <c r="M39" s="17"/>
      <c r="N39" s="17"/>
    </row>
    <row r="40" ht="94.45" customHeight="1" spans="1:14">
      <c r="A40" s="20"/>
      <c r="B40" s="17">
        <v>29</v>
      </c>
      <c r="C40" s="17" t="s">
        <v>142</v>
      </c>
      <c r="D40" s="17"/>
      <c r="E40" s="21" t="s">
        <v>143</v>
      </c>
      <c r="F40" s="17">
        <v>19.9</v>
      </c>
      <c r="G40" s="17">
        <v>24</v>
      </c>
      <c r="H40" s="17">
        <v>70</v>
      </c>
      <c r="I40" s="17">
        <f t="shared" si="4"/>
        <v>1680</v>
      </c>
      <c r="J40" s="22">
        <f t="shared" si="5"/>
        <v>1393</v>
      </c>
      <c r="K40" s="17" t="s">
        <v>70</v>
      </c>
      <c r="L40" s="17"/>
      <c r="M40" s="17"/>
      <c r="N40" s="17"/>
    </row>
    <row r="41" ht="111.6" customHeight="1" spans="1:14">
      <c r="A41" s="20"/>
      <c r="B41" s="17">
        <v>30</v>
      </c>
      <c r="C41" s="17" t="s">
        <v>144</v>
      </c>
      <c r="D41" s="17"/>
      <c r="E41" s="21" t="s">
        <v>145</v>
      </c>
      <c r="F41" s="17">
        <v>29.9</v>
      </c>
      <c r="G41" s="17">
        <v>18</v>
      </c>
      <c r="H41" s="17">
        <v>30</v>
      </c>
      <c r="I41" s="17">
        <f t="shared" si="4"/>
        <v>540</v>
      </c>
      <c r="J41" s="22">
        <f t="shared" si="5"/>
        <v>897</v>
      </c>
      <c r="K41" s="17" t="s">
        <v>70</v>
      </c>
      <c r="L41" s="17"/>
      <c r="M41" s="17"/>
      <c r="N41" s="17"/>
    </row>
    <row r="42" ht="79.25" customHeight="1" spans="1:14">
      <c r="A42" s="20"/>
      <c r="B42" s="17">
        <v>31</v>
      </c>
      <c r="C42" s="17" t="s">
        <v>146</v>
      </c>
      <c r="D42" s="17"/>
      <c r="E42" s="21" t="s">
        <v>147</v>
      </c>
      <c r="F42" s="17">
        <v>24.9</v>
      </c>
      <c r="G42" s="17">
        <v>48</v>
      </c>
      <c r="H42" s="17">
        <v>40</v>
      </c>
      <c r="I42" s="17">
        <f t="shared" si="4"/>
        <v>1920</v>
      </c>
      <c r="J42" s="22">
        <f t="shared" si="5"/>
        <v>996</v>
      </c>
      <c r="K42" s="17" t="s">
        <v>70</v>
      </c>
      <c r="L42" s="17"/>
      <c r="M42" s="17"/>
      <c r="N42" s="17"/>
    </row>
    <row r="43" ht="96.85" customHeight="1" spans="1:14">
      <c r="A43" s="20"/>
      <c r="B43" s="17">
        <v>32</v>
      </c>
      <c r="C43" s="17" t="s">
        <v>148</v>
      </c>
      <c r="D43" s="17"/>
      <c r="E43" s="21" t="s">
        <v>149</v>
      </c>
      <c r="F43" s="17">
        <v>8.9</v>
      </c>
      <c r="G43" s="17">
        <v>3</v>
      </c>
      <c r="H43" s="17">
        <v>100</v>
      </c>
      <c r="I43" s="17">
        <f t="shared" si="4"/>
        <v>300</v>
      </c>
      <c r="J43" s="22">
        <f t="shared" si="5"/>
        <v>890</v>
      </c>
      <c r="K43" s="17" t="s">
        <v>70</v>
      </c>
      <c r="L43" s="17"/>
      <c r="M43" s="17"/>
      <c r="N43" s="17"/>
    </row>
    <row r="44" ht="111.2" customHeight="1" spans="1:14">
      <c r="A44" s="15" t="s">
        <v>150</v>
      </c>
      <c r="B44" s="15">
        <v>1</v>
      </c>
      <c r="C44" s="15" t="s">
        <v>151</v>
      </c>
      <c r="D44" s="15"/>
      <c r="E44" s="16" t="s">
        <v>152</v>
      </c>
      <c r="F44" s="17">
        <v>76.9</v>
      </c>
      <c r="G44" s="17">
        <v>6</v>
      </c>
      <c r="H44" s="17">
        <v>20</v>
      </c>
      <c r="I44" s="17">
        <f t="shared" si="4"/>
        <v>120</v>
      </c>
      <c r="J44" s="22">
        <f t="shared" si="5"/>
        <v>1538</v>
      </c>
      <c r="K44" s="17" t="s">
        <v>70</v>
      </c>
      <c r="L44" s="17"/>
      <c r="M44" s="17"/>
      <c r="N44" s="17"/>
    </row>
    <row r="45" ht="98.4" customHeight="1" spans="1:14">
      <c r="A45" s="15"/>
      <c r="B45" s="15">
        <v>2</v>
      </c>
      <c r="C45" s="15" t="s">
        <v>153</v>
      </c>
      <c r="D45" s="15"/>
      <c r="E45" s="16" t="s">
        <v>154</v>
      </c>
      <c r="F45" s="17">
        <v>39.01</v>
      </c>
      <c r="G45" s="17">
        <v>15</v>
      </c>
      <c r="H45" s="17">
        <v>20</v>
      </c>
      <c r="I45" s="17">
        <f t="shared" si="4"/>
        <v>300</v>
      </c>
      <c r="J45" s="22">
        <f t="shared" si="5"/>
        <v>780.2</v>
      </c>
      <c r="K45" s="17" t="s">
        <v>70</v>
      </c>
      <c r="L45" s="17"/>
      <c r="M45" s="17"/>
      <c r="N45" s="17"/>
    </row>
    <row r="46" ht="110.2" customHeight="1" spans="1:14">
      <c r="A46" s="15"/>
      <c r="B46" s="15">
        <v>3</v>
      </c>
      <c r="C46" s="15" t="s">
        <v>155</v>
      </c>
      <c r="D46" s="15"/>
      <c r="E46" s="16" t="s">
        <v>156</v>
      </c>
      <c r="F46" s="17">
        <v>103.55</v>
      </c>
      <c r="G46" s="17">
        <v>24</v>
      </c>
      <c r="H46" s="17">
        <v>10</v>
      </c>
      <c r="I46" s="17">
        <f t="shared" si="4"/>
        <v>240</v>
      </c>
      <c r="J46" s="22">
        <f t="shared" si="5"/>
        <v>1035.5</v>
      </c>
      <c r="K46" s="17" t="s">
        <v>70</v>
      </c>
      <c r="L46" s="17"/>
      <c r="M46" s="17"/>
      <c r="N46" s="17"/>
    </row>
    <row r="47" ht="96" customHeight="1" spans="1:14">
      <c r="A47" s="15"/>
      <c r="B47" s="15">
        <v>4</v>
      </c>
      <c r="C47" s="15" t="s">
        <v>157</v>
      </c>
      <c r="D47" s="15"/>
      <c r="E47" s="16" t="s">
        <v>158</v>
      </c>
      <c r="F47" s="17">
        <v>78.9</v>
      </c>
      <c r="G47" s="17">
        <v>6</v>
      </c>
      <c r="H47" s="17">
        <v>15</v>
      </c>
      <c r="I47" s="17">
        <f t="shared" si="4"/>
        <v>90</v>
      </c>
      <c r="J47" s="22">
        <f t="shared" si="5"/>
        <v>1183.5</v>
      </c>
      <c r="K47" s="17" t="s">
        <v>70</v>
      </c>
      <c r="L47" s="17"/>
      <c r="M47" s="17"/>
      <c r="N47" s="17"/>
    </row>
    <row r="48" ht="111.6" customHeight="1" spans="1:14">
      <c r="A48" s="17" t="s">
        <v>159</v>
      </c>
      <c r="B48" s="17">
        <v>1</v>
      </c>
      <c r="C48" s="17" t="s">
        <v>160</v>
      </c>
      <c r="D48" s="17"/>
      <c r="E48" s="21" t="s">
        <v>161</v>
      </c>
      <c r="F48" s="17">
        <v>108.8</v>
      </c>
      <c r="G48" s="17">
        <v>15</v>
      </c>
      <c r="H48" s="17">
        <v>6</v>
      </c>
      <c r="I48" s="17">
        <f t="shared" si="4"/>
        <v>90</v>
      </c>
      <c r="J48" s="22">
        <f t="shared" si="5"/>
        <v>652.8</v>
      </c>
      <c r="K48" s="17" t="s">
        <v>70</v>
      </c>
      <c r="L48" s="17"/>
      <c r="M48" s="17"/>
      <c r="N48" s="17"/>
    </row>
    <row r="49" ht="111" customHeight="1" spans="1:14">
      <c r="A49" s="17"/>
      <c r="B49" s="17">
        <v>2</v>
      </c>
      <c r="C49" s="17" t="s">
        <v>162</v>
      </c>
      <c r="D49" s="17"/>
      <c r="E49" s="21" t="s">
        <v>163</v>
      </c>
      <c r="F49" s="17">
        <v>65.9</v>
      </c>
      <c r="G49" s="17">
        <v>24</v>
      </c>
      <c r="H49" s="17">
        <v>25</v>
      </c>
      <c r="I49" s="17">
        <f t="shared" si="4"/>
        <v>600</v>
      </c>
      <c r="J49" s="22">
        <f t="shared" si="5"/>
        <v>1647.5</v>
      </c>
      <c r="K49" s="17" t="s">
        <v>70</v>
      </c>
      <c r="L49" s="17"/>
      <c r="M49" s="17"/>
      <c r="N49" s="17"/>
    </row>
    <row r="50" ht="96.85" customHeight="1" spans="1:14">
      <c r="A50" s="17"/>
      <c r="B50" s="17">
        <v>3</v>
      </c>
      <c r="C50" s="17" t="s">
        <v>164</v>
      </c>
      <c r="D50" s="17"/>
      <c r="E50" s="21" t="s">
        <v>165</v>
      </c>
      <c r="F50" s="17">
        <v>65.8</v>
      </c>
      <c r="G50" s="17">
        <v>8</v>
      </c>
      <c r="H50" s="17">
        <v>10</v>
      </c>
      <c r="I50" s="17">
        <f t="shared" si="4"/>
        <v>80</v>
      </c>
      <c r="J50" s="22">
        <f t="shared" si="5"/>
        <v>658</v>
      </c>
      <c r="K50" s="17" t="s">
        <v>70</v>
      </c>
      <c r="L50" s="17"/>
      <c r="M50" s="17"/>
      <c r="N50" s="17"/>
    </row>
    <row r="51" ht="107.85" customHeight="1" spans="1:14">
      <c r="A51" s="17"/>
      <c r="B51" s="17">
        <v>4</v>
      </c>
      <c r="C51" s="17" t="s">
        <v>166</v>
      </c>
      <c r="D51" s="17"/>
      <c r="E51" s="21" t="s">
        <v>167</v>
      </c>
      <c r="F51" s="17">
        <v>63</v>
      </c>
      <c r="G51" s="17">
        <v>15</v>
      </c>
      <c r="H51" s="17">
        <v>15</v>
      </c>
      <c r="I51" s="17">
        <f t="shared" si="4"/>
        <v>225</v>
      </c>
      <c r="J51" s="22">
        <f t="shared" si="5"/>
        <v>945</v>
      </c>
      <c r="K51" s="17" t="s">
        <v>70</v>
      </c>
      <c r="L51" s="17"/>
      <c r="M51" s="17"/>
      <c r="N51" s="17"/>
    </row>
    <row r="52" ht="112.15" customHeight="1" spans="1:14">
      <c r="A52" s="17"/>
      <c r="B52" s="17">
        <v>5</v>
      </c>
      <c r="C52" s="17" t="s">
        <v>168</v>
      </c>
      <c r="D52" s="17"/>
      <c r="E52" s="21" t="s">
        <v>169</v>
      </c>
      <c r="F52" s="17">
        <v>21.9</v>
      </c>
      <c r="G52" s="17">
        <v>6</v>
      </c>
      <c r="H52" s="17">
        <v>40</v>
      </c>
      <c r="I52" s="17">
        <f t="shared" si="4"/>
        <v>240</v>
      </c>
      <c r="J52" s="22">
        <f t="shared" si="5"/>
        <v>876</v>
      </c>
      <c r="K52" s="17" t="s">
        <v>70</v>
      </c>
      <c r="L52" s="17"/>
      <c r="M52" s="17"/>
      <c r="N52" s="17"/>
    </row>
    <row r="53" ht="73.15" customHeight="1" spans="1:14">
      <c r="A53" s="17"/>
      <c r="B53" s="17">
        <v>6</v>
      </c>
      <c r="C53" s="17" t="s">
        <v>170</v>
      </c>
      <c r="D53" s="17"/>
      <c r="E53" s="21" t="s">
        <v>171</v>
      </c>
      <c r="F53" s="17">
        <v>39.9</v>
      </c>
      <c r="G53" s="17">
        <v>24</v>
      </c>
      <c r="H53" s="17">
        <v>10</v>
      </c>
      <c r="I53" s="17">
        <f t="shared" si="4"/>
        <v>240</v>
      </c>
      <c r="J53" s="22">
        <f t="shared" si="5"/>
        <v>399</v>
      </c>
      <c r="K53" s="17" t="s">
        <v>70</v>
      </c>
      <c r="L53" s="17"/>
      <c r="M53" s="17"/>
      <c r="N53" s="17"/>
    </row>
    <row r="54" ht="13.5" spans="1:14">
      <c r="A54" s="9"/>
      <c r="B54" s="24"/>
      <c r="C54" s="24"/>
      <c r="D54" s="24"/>
      <c r="E54" s="25"/>
      <c r="F54" s="24"/>
      <c r="G54" s="24"/>
      <c r="H54" s="9"/>
      <c r="I54" s="26">
        <f>SUM(I3:I53)</f>
        <v>31980</v>
      </c>
      <c r="J54" s="26">
        <f>SUM(J3:J53)</f>
        <v>102440.15</v>
      </c>
      <c r="K54" s="17"/>
      <c r="L54" s="9"/>
      <c r="M54" s="9"/>
      <c r="N54" s="9"/>
    </row>
    <row r="55" ht="13.5"/>
    <row r="56" ht="13.5"/>
    <row r="57" ht="13.5"/>
    <row r="58" ht="13.5"/>
    <row r="59" ht="13.5"/>
    <row r="60" ht="13.5"/>
    <row r="61" ht="13.5"/>
    <row r="62" ht="13.5"/>
    <row r="63" ht="13.5"/>
    <row r="64" ht="13.5"/>
    <row r="65" ht="19" customHeight="1"/>
    <row r="66" ht="19" customHeight="1"/>
    <row r="67" ht="19" customHeight="1"/>
    <row r="68" ht="19" customHeight="1"/>
    <row r="69" ht="19" customHeight="1"/>
    <row r="70" ht="13.5"/>
    <row r="71" ht="19" customHeight="1"/>
    <row r="72" ht="19" customHeight="1"/>
    <row r="73" ht="13.5"/>
    <row r="74" ht="19" customHeight="1"/>
    <row r="75" ht="13.5"/>
    <row r="76" ht="13.5"/>
    <row r="77" ht="13.5"/>
    <row r="78" ht="13.5"/>
    <row r="79" ht="13.5"/>
    <row r="80" ht="13.5"/>
    <row r="81" ht="13.5"/>
    <row r="82" ht="13.5"/>
    <row r="83" ht="13.5"/>
    <row r="84" ht="13.5"/>
    <row r="85" ht="13.5"/>
    <row r="86" ht="13.5"/>
    <row r="87" ht="13.5"/>
    <row r="88" ht="13.5"/>
    <row r="89" ht="13.5"/>
    <row r="90" ht="13.5"/>
    <row r="91" ht="13.5"/>
    <row r="92" ht="13.5"/>
    <row r="93" ht="13.5"/>
    <row r="94" ht="13.5"/>
    <row r="95" ht="13.5"/>
    <row r="96" ht="13.5"/>
    <row r="97" ht="13.5"/>
    <row r="98" ht="13.5"/>
    <row r="99" ht="13.5"/>
    <row r="100" ht="13.5"/>
    <row r="101" ht="13.5"/>
    <row r="102" ht="13.5"/>
    <row r="103" ht="13.5"/>
    <row r="104" ht="13.5"/>
    <row r="105" ht="13.5"/>
    <row r="106" ht="13.5"/>
    <row r="107" ht="13.5"/>
    <row r="108" ht="13.5"/>
    <row r="109" ht="13.5"/>
    <row r="110" ht="13.5"/>
    <row r="111" ht="13.5"/>
    <row r="112" ht="13.5"/>
    <row r="113" ht="13.5"/>
    <row r="114" ht="13.5"/>
    <row r="115" ht="13.5"/>
    <row r="116" ht="13.5"/>
    <row r="117" ht="13.5"/>
    <row r="118" ht="13.5"/>
    <row r="119" ht="13.5"/>
    <row r="120" ht="13.5"/>
    <row r="121" ht="13.5"/>
    <row r="122" ht="13.5"/>
    <row r="123" ht="13.5"/>
    <row r="124" ht="13.5"/>
    <row r="125" ht="13.5"/>
    <row r="126" ht="13.5"/>
    <row r="127" ht="13.5"/>
    <row r="128" ht="13.5"/>
    <row r="129" ht="13.5"/>
    <row r="130" ht="13.5"/>
    <row r="131" ht="13.5"/>
    <row r="132" ht="13.5"/>
    <row r="133" ht="13.5"/>
    <row r="134" ht="13.5"/>
    <row r="135" ht="13.5"/>
    <row r="136" ht="13.5"/>
    <row r="137" ht="13.5"/>
    <row r="138" ht="13.5"/>
    <row r="139" ht="13.5"/>
    <row r="140" ht="13.5"/>
    <row r="141" ht="13.5"/>
    <row r="142" ht="13.5"/>
    <row r="143" ht="13.5"/>
    <row r="144" ht="13.5"/>
    <row r="145" ht="13.5"/>
    <row r="146" ht="13.5"/>
    <row r="147" ht="13.5"/>
    <row r="148" ht="13.5"/>
    <row r="149" ht="13.5"/>
    <row r="150" ht="13.5"/>
    <row r="151" ht="13.5"/>
    <row r="152" ht="13.5"/>
    <row r="153" ht="13.5"/>
    <row r="154" ht="13.5"/>
    <row r="155" ht="13.5"/>
    <row r="156" ht="13.5"/>
    <row r="157" ht="13.5"/>
    <row r="158" ht="13.5"/>
    <row r="159" ht="13.5"/>
    <row r="160" ht="13.5"/>
    <row r="161" ht="13.5"/>
    <row r="162" ht="13.5"/>
    <row r="163" ht="13.5"/>
    <row r="164" ht="13.5"/>
    <row r="165" ht="13.5"/>
    <row r="166" ht="13.5"/>
    <row r="167" ht="13.5"/>
    <row r="168" ht="13.5"/>
    <row r="169" ht="13.5"/>
    <row r="170" ht="13.5"/>
    <row r="171" ht="13.5"/>
    <row r="172" ht="13.5"/>
    <row r="173" ht="13.5"/>
    <row r="174" ht="13.5"/>
    <row r="175" ht="13.5"/>
    <row r="176" ht="13.5"/>
    <row r="177" ht="13.5"/>
    <row r="178" ht="13.5"/>
    <row r="179" ht="13.5"/>
    <row r="180" ht="13.5"/>
    <row r="181" ht="13.5"/>
    <row r="182" ht="13.5"/>
    <row r="183" ht="13.5"/>
    <row r="184" ht="13.5"/>
    <row r="185" ht="13.5"/>
    <row r="186" ht="13.5"/>
    <row r="187" ht="13.5"/>
    <row r="188" ht="13.5"/>
    <row r="189" ht="13.5"/>
    <row r="190" ht="13.5"/>
    <row r="191" ht="13.5"/>
    <row r="192" ht="13.5"/>
    <row r="193" ht="13.5"/>
    <row r="194" ht="13.5"/>
    <row r="195" ht="13.5"/>
    <row r="196" ht="13.5"/>
    <row r="197" ht="13.5"/>
    <row r="198" ht="13.5"/>
    <row r="199" ht="13.5"/>
    <row r="200" ht="13.5"/>
    <row r="201" ht="13.5"/>
    <row r="202" ht="13.5"/>
    <row r="203" ht="13.5"/>
    <row r="204" ht="13.5"/>
    <row r="205" ht="13.5"/>
    <row r="206" ht="13.5"/>
    <row r="207" ht="13.5"/>
    <row r="208" ht="13.5"/>
    <row r="209" ht="13.5"/>
    <row r="210" ht="13.5"/>
    <row r="211" ht="13.5"/>
    <row r="212" ht="13.5"/>
    <row r="213" ht="13.5"/>
    <row r="214" ht="13.5"/>
    <row r="215" ht="13.5"/>
    <row r="216" ht="13.5"/>
    <row r="217" ht="13.5"/>
    <row r="218" ht="13.5"/>
    <row r="219" ht="13.5"/>
    <row r="220" ht="13.5"/>
    <row r="221" ht="13.5"/>
    <row r="222" ht="13.5"/>
    <row r="223" ht="13.5"/>
    <row r="224" ht="13.5"/>
    <row r="225" ht="13.5"/>
    <row r="226" ht="13.5"/>
    <row r="227" ht="13.5"/>
    <row r="228" ht="13.5"/>
    <row r="229" ht="13.5"/>
    <row r="230" ht="13.5"/>
    <row r="231" ht="13.5"/>
    <row r="232" ht="13.5"/>
    <row r="233" ht="13.5"/>
    <row r="234" ht="13.5"/>
    <row r="235" ht="13.5"/>
    <row r="236" ht="13.5"/>
    <row r="237" ht="13.5"/>
    <row r="238" ht="13.5"/>
    <row r="239" ht="13.5"/>
    <row r="240" ht="13.5"/>
    <row r="241" ht="13.5"/>
    <row r="242" ht="13.5"/>
    <row r="243" ht="13.5"/>
    <row r="244" ht="13.5"/>
    <row r="245" ht="13.5"/>
    <row r="246" ht="13.5"/>
    <row r="247" ht="13.5"/>
    <row r="248" ht="13.5"/>
    <row r="249" ht="13.5"/>
    <row r="250" ht="13.5"/>
    <row r="251" ht="13.5"/>
    <row r="252" ht="13.5"/>
    <row r="253" ht="13.5"/>
    <row r="254" ht="13.5"/>
    <row r="255" ht="13.5"/>
    <row r="256" ht="13.5"/>
    <row r="257" ht="13.5"/>
    <row r="258" ht="13.5"/>
    <row r="259" ht="13.5"/>
    <row r="260" ht="13.5"/>
    <row r="261" ht="13.5"/>
    <row r="262" ht="13.5"/>
    <row r="263" ht="13.5"/>
    <row r="264" ht="13.5"/>
    <row r="265" ht="13.5"/>
    <row r="266" ht="13.5"/>
    <row r="267" ht="13.5"/>
    <row r="268" ht="13.5"/>
    <row r="269" ht="13.5"/>
    <row r="270" ht="13.5"/>
    <row r="271" ht="13.5"/>
    <row r="272" ht="13.5"/>
    <row r="273" ht="13.5"/>
    <row r="274" ht="13.5"/>
    <row r="275" ht="13.5"/>
    <row r="276" ht="13.5"/>
    <row r="277" ht="13.5"/>
    <row r="278" ht="13.5"/>
    <row r="279" ht="13.5"/>
    <row r="280" ht="13.5"/>
    <row r="281" ht="13.5"/>
    <row r="282" ht="13.5"/>
    <row r="283" ht="13.5"/>
    <row r="284" ht="13.5"/>
    <row r="285" ht="13.5"/>
    <row r="286" ht="13.5"/>
    <row r="287" ht="13.5"/>
    <row r="288" ht="13.5"/>
    <row r="289" ht="13.5"/>
    <row r="290" ht="13.5"/>
    <row r="291" ht="13.5"/>
    <row r="292" ht="13.5"/>
    <row r="293" ht="13.5"/>
    <row r="294" ht="13.5"/>
    <row r="295" ht="13.5"/>
    <row r="296" ht="13.5"/>
    <row r="297" ht="13.5"/>
    <row r="298" ht="13.5"/>
    <row r="299" ht="13.5"/>
    <row r="300" ht="13.5"/>
    <row r="301" ht="13.5"/>
    <row r="302" ht="13.5"/>
    <row r="303" ht="13.5"/>
    <row r="304" ht="13.5"/>
    <row r="305" ht="13.5"/>
    <row r="306" ht="13.5"/>
    <row r="307" ht="13.5"/>
    <row r="308" ht="13.5"/>
    <row r="309" ht="13.5"/>
    <row r="310" ht="13.5"/>
    <row r="311" ht="13.5"/>
    <row r="312" ht="13.5"/>
    <row r="313" ht="13.5"/>
    <row r="314" ht="13.5"/>
    <row r="315" ht="13.5"/>
    <row r="316" ht="13.5"/>
    <row r="317" ht="13.5"/>
    <row r="318" ht="13.5"/>
    <row r="319" ht="13.5"/>
    <row r="320" ht="13.5"/>
    <row r="321" ht="13.5"/>
    <row r="322" ht="13.5"/>
    <row r="323" ht="13.5"/>
    <row r="324" ht="13.5"/>
    <row r="325" ht="13.5"/>
    <row r="326" ht="13.5"/>
    <row r="327" ht="13.5"/>
    <row r="328" ht="13.5"/>
    <row r="329" ht="13.5"/>
    <row r="330" ht="13.5"/>
    <row r="331" ht="13.5"/>
    <row r="332" ht="13.5"/>
    <row r="333" ht="13.5"/>
    <row r="334" ht="13.5"/>
    <row r="335" ht="13.5"/>
    <row r="336" ht="13.5"/>
    <row r="337" ht="13.5"/>
    <row r="338" ht="13.5"/>
    <row r="339" ht="13.5"/>
    <row r="340" ht="13.5"/>
    <row r="341" ht="13.5"/>
    <row r="342" ht="13.5"/>
    <row r="343" ht="13.5"/>
    <row r="344" ht="13.5"/>
    <row r="345" ht="13.5"/>
    <row r="346" ht="13.5"/>
    <row r="347" ht="13.5"/>
    <row r="348" ht="13.5"/>
    <row r="349" ht="13.5"/>
    <row r="350" ht="13.5"/>
    <row r="351" ht="13.5"/>
    <row r="352" ht="13.5"/>
    <row r="353" ht="13.5"/>
    <row r="354" ht="13.5"/>
    <row r="355" ht="13.5"/>
    <row r="356" ht="13.5"/>
    <row r="357" ht="13.5"/>
    <row r="358" ht="13.5"/>
    <row r="359" ht="13.5"/>
    <row r="360" ht="13.5"/>
    <row r="361" ht="13.5"/>
    <row r="362" ht="13.5"/>
    <row r="363" ht="13.5"/>
    <row r="364" ht="13.5"/>
    <row r="365" ht="13.5"/>
    <row r="366" ht="13.5"/>
    <row r="367" ht="13.5"/>
    <row r="368" ht="13.5"/>
    <row r="369" ht="13.5"/>
    <row r="370" ht="13.5"/>
    <row r="371" ht="13.5"/>
    <row r="372" ht="13.5"/>
    <row r="373" ht="13.5"/>
    <row r="374" ht="13.5"/>
    <row r="375" ht="13.5"/>
    <row r="376" ht="13.5"/>
    <row r="377" ht="13.5"/>
    <row r="378" ht="13.5"/>
    <row r="379" ht="13.5"/>
    <row r="380" ht="13.5"/>
    <row r="381" ht="13.5"/>
    <row r="382" ht="13.5"/>
    <row r="383" ht="13.5"/>
    <row r="384" ht="13.5"/>
    <row r="385" ht="13.5"/>
    <row r="386" ht="13.5"/>
    <row r="387" ht="13.5"/>
    <row r="388" ht="13.5"/>
    <row r="389" ht="13.5"/>
    <row r="390" ht="13.5"/>
    <row r="391" ht="13.5"/>
    <row r="392" ht="13.5"/>
    <row r="393" ht="13.5"/>
    <row r="394" ht="13.5"/>
    <row r="395" ht="13.5"/>
    <row r="396" ht="13.5"/>
    <row r="397" ht="13.5"/>
    <row r="398" ht="13.5"/>
    <row r="399" ht="13.5"/>
    <row r="400" ht="13.5"/>
    <row r="401" ht="13.5"/>
  </sheetData>
  <mergeCells count="5">
    <mergeCell ref="A1:J1"/>
    <mergeCell ref="A3:A12"/>
    <mergeCell ref="A13:A43"/>
    <mergeCell ref="A44:A47"/>
    <mergeCell ref="A48:A53"/>
  </mergeCells>
  <hyperlinks>
    <hyperlink ref="E12" r:id="rId4" display="https://item.jd.com/100190214554.html?spmTag=YTAyMTguYjAwMjQ1NS5jMDAwMDM5OTEucHJvZHVjdF9uYW1l&amp;pvid=40f8cd5f2f2341d2ac78322475995ced#switch-sku"/>
    <hyperlink ref="E40" r:id="rId5" display="https://item.jd.com/100007013420.html"/>
    <hyperlink ref="E4" r:id="rId6" display="https://item.taobao.com/item.htm?from=cart&amp;id=764443477100&amp;mi_id=0000UQqMO90oyv3mkOP7r9CBWPBvAdlzWDMMOBrf0I2MhPg&amp;skuId=5317286805223&amp;spm=a1z0d.6639537%2F202410.item.d764443477100.71417484UYgDlA&amp;upStreamPrice=2400"/>
    <hyperlink ref="E43" r:id="rId7" display="https://detail.tmall.com/item.htm?_u=320el02gr293ef&amp;id=20600624998&amp;spm=a1z09.2.0.0.62592e8dVgCYnO"/>
    <hyperlink ref="E27" r:id="rId8" display="https://item.jd.com/100066892515.html"/>
    <hyperlink ref="E17" r:id="rId9" display="https://item.jd.com/100066038197.html"/>
    <hyperlink ref="E44" r:id="rId10" display="https://item.jd.com/100001084946.html?spmTag=YTAyMTguYjAwMjQ1NS5jMDAwMDM5OTEucHJvZHVjdF9uYW1l&amp;pvid=7f388fb920a743c09c03f44a9724ba11"/>
    <hyperlink ref="E29" r:id="rId11" display="https://item.taobao.com/item.htm?abbucket=20&amp;id=798401672213&amp;ns=1&amp;pisk=gZsIFdiVd_IanaPlS62wGttYMltWPRrqOY9RnTnEeHKpwN6cNByu-H76N1C69Dy3-Ud5tHLl8QReN36lGRP40oWhK3xLgSr2dwp2bnvKy3hyBOpJVpEQbPydK3x8NAo8uo6hMz95b0pJBR9yUDpdwUd9WCvWw4CJ9Fh9hKxJ23CJ6ApJdDhJ2p3OBCvmpbdJ2h39HLJJpBCRBR9k6QKJJUjxAdyBs9wCbAD4no9lpCi-2MZkRIOKz0i5fpTC29d1QOS6deOXS7he4i6Apiv5q-3WNT7dTdf7c5tOA6sp53ZSjHWfW6T1R7i6SNBc2F_gGqXcp6_vkME_I_1OnZxdv7metaBO2CSLU0OAutx6IgPivQ_OyM8HqXFBCM6fVasPxmRXy9gSCEmWCIy_C40oJLC6cwOln5LpIdPzCRgVEepMCOy_C40kJdvwYRwsuTf..&amp;priceTId=undefined&amp;skuId=5611581687587&amp;spm=a21n57.1.item.1.30c03e17pkLtah&amp;utparam=%7B%22aplus_abtest%22%3A%22a53df6fb816a4ba4c24116c7019f1055%22%7D&amp;xxc=taobaoSearch"/>
    <hyperlink ref="E24" r:id="rId12" display="https://item.jd.com/1099995.html"/>
    <hyperlink ref="E18" r:id="rId13" display="https://item.jd.com/100161979758.html"/>
    <hyperlink ref="E25" r:id="rId14" display="https://item.jd.com/15340590176.html#crumb-wrap"/>
    <hyperlink ref="E30" r:id="rId15" display="https://item.jd.com/100152627354.html"/>
    <hyperlink ref="E49" r:id="rId16" display="https://item.jd.com/1234967.html"/>
    <hyperlink ref="E35" r:id="rId17" display="https://item.jd.com/8571077.html"/>
    <hyperlink ref="E36" r:id="rId18" display="https://item.jd.com/100063423849.html"/>
    <hyperlink ref="E28" r:id="rId19" display="https://chaoshi.detail.tmall.com/item.htm?abbucket=20&amp;id=625818953841&amp;ns=1&amp;pisk=gmRteJjkB2UTwWo-bCkhoKufN13h6vYZjh87iijghHKplMVm71DVMnIp0GXG1GVAMEK2mnLq7ZsXcnIDIvck7F5VG0xxZbYaQ0HlOhB_1kgfza7s-OZ951z1G0moMJ4CQcfXjwIOlXwCzM_1lG6sJ6_Vo-1fCG_IJZ_0f-N6c2LCYZrbcOs_RX_5kl1fltNQRZb_5Rs_Gw1CYZ1fcn1jJ6TosvI4CgVveSlGpMPVJSNX9NBKKFsQo6dCWOIW5CFbGr7OBgT1A0SM4-BvXOdn6u79dUKFWnlz_16vCL16M0hOOUJHfwKj2-IBeCRAECn8UGON03C6pDNOG17JkTvnl8IHheRdpCHuuwRMlCWlNbr1mpYJMZdq0XKJ5hp5FCZO4rOkw6AgqgQ0C23L3-W18yITvWbyp2T5Jg0hS-yVpv7dq2E83-W18wIo-x2439HF.&amp;priceTId=undefined&amp;skuId=4855989520635&amp;spm=a21n57.1.item.1.79767783b6qKiC&amp;utparam=%7B%22aplus_abtest%22%3A%228dfd7c82b0e85189e4724811edac0e9a%22%7D&amp;xxc=taobaoSearch"/>
    <hyperlink ref="E3" r:id="rId20" display="https://item.jd.com/10121499550217.html?spmTag=YTAyMTguYjAwMjQ1NS5jMDAwMDM5OTEucHJvZHVjdF9uYW1l&amp;pvid=991af052a45247cd94a223eb92be02de"/>
    <hyperlink ref="E21" r:id="rId21" display="https://item.jd.com/5379129.html"/>
    <hyperlink ref="E32" r:id="rId22" display="https://item.jd.com/100037261773.html"/>
    <hyperlink ref="E6" r:id="rId23" display="https://item.taobao.com/item.htm?from=cart&amp;id=765466080816&amp;mi_id=0000tBY25ioP6Sy1zStA0Pepkvei1IDVGsWe33jelFzZn0s&amp;skuId=5433664814485&amp;spm=a1z0d.6639537%2F202410.item.d765466080816.71417484v0jE6c&amp;upStreamPrice=390"/>
    <hyperlink ref="E53" r:id="rId24" display="https://item.jd.com/3867507.html"/>
    <hyperlink ref="E15" r:id="rId25" display="https://item.jd.com/100137125092.html"/>
    <hyperlink ref="E16" r:id="rId26" display="https://item.jd.com/100025456289.html"/>
    <hyperlink ref="E38" r:id="rId27" display="https://item.jd.com/100000499657.html"/>
    <hyperlink ref="E33" r:id="rId28" display="https://item.jd.com/100076483659.html"/>
    <hyperlink ref="E22" r:id="rId29" display="https://item.jd.com/100006538443.html"/>
    <hyperlink ref="E31" r:id="rId30" display="https://item.jd.com/100061172567.html"/>
    <hyperlink ref="E11" r:id="rId31" display="https://detail.tmall.com/item.htm?from=cart&amp;id=970476893754&amp;mi_id=0000DTTs_J8CbbWe6B94aJH3IYUDOBlJWPTG5_zDzNW2zZI&amp;skuId=5920025477769&amp;spm=a1z0d.6639537%2F202410.item.d970476893754.71417484v0jE6c&amp;upStreamPrice=1980"/>
    <hyperlink ref="E19" r:id="rId32" display="https://item.jd.com/100001155238.html"/>
    <hyperlink ref="E10" r:id="rId33" display="https://item.taobao.com/item.htm?from=cart&amp;id=889198849155&amp;mi_id=0000-2BtL7Z5flVhjH17OxPQxMjE-hwjmCtjDS14CD-QSxo&amp;skuId=5733244000491&amp;spm=a1z0d.6639537%2F202410.item.d889198849155.3a3074845nDpn3&amp;upStreamPrice=1250"/>
    <hyperlink ref="E52" r:id="rId34" display="https://detail.tmall.com/item.htm?id=745015972067&amp;spm=a1z0d.6639537/202406.item.d745015972067.22247484vB8hBB&amp;from=cart&amp;skuId=5516340823875&amp;pisk=fXgIM__4A9XCMXc_EkdafLBygsUSPvT2P_N-ibQFwyULFzGSMuQyxyr7PAeZ8JlUJ8aSNjE-U8lFtcDqMwuexz77-z4J3K82uBc3rzhVBGgFKRF8ZU7dv8LW1hsk3K82PHCTPp9q4GLF-lN7BWF82Jd6WWP4yWURJCwTNSjRpYUJ1feg96Fdv7eTX7PSw9J_sHwKOCLYq3_NxBcQCaQfiWZdObsPPatTwkeYX8b-_VNQA-hK-6ZbL53Z5orNadztickL1rTCnWitGyFSrII7Fug35RMXkaVivvgTVVRklfzQNoU8f_Q-1yoTfWzvkONiXXo--v15yW0Euuw0fQQu4P34DmHCZIcTJ7Hum4Jc-Jh-iqm4le60Ochb5gydu-NLdg1_maN_3CO1qg5WJVzVDIpqTkFg_qR619suv5V_3CO1qgqLs5r21C6Cq"/>
    <hyperlink ref="E47" r:id="rId35" display="https://item.jd.com/10166028791393.html?spmTag=YTAyMTguYjAwMjQ1NS5jMDAwMDM5OTEucHJvZHVjdF9uYW1l&amp;pvid=95d8ddb01d8f4cf2bf2ef26d21a754ac"/>
    <hyperlink ref="E26" r:id="rId36" display="https://item.jd.com/10124531469651.html?spmTag=YTAyMTkuYjAwMjM1Ni5jMDAwMDQ2ODkuc2VhcmNoX2NvbmZpcm0lMkNhMDI0MC5iMDAyNDkzLmMwMDAwNDAyNy4xJTIzc2t1X2NhcmQ&amp;pvid=36117ff6aea243e196d9a9982d6ea700"/>
    <hyperlink ref="E46" r:id="rId37" display="https://item.jd.com/100020805609.html?spmTag=YTAyMTguYjAwMjQ1NS5jMDAwMDM5OTEucHJvZHVjdF9uYW1l&amp;pvid=553b3239e5ce42b29726dcb8ba0b802a"/>
    <hyperlink ref="E42" r:id="rId38" display="https://item.jd.com/508411.html"/>
    <hyperlink ref="E37" r:id="rId39" display="https://item.jd.com/4437489.html"/>
    <hyperlink ref="E34" r:id="rId40" display="https://item.jd.com/100059084681.html"/>
    <hyperlink ref="E5" r:id="rId41" display="https://npcitem.jd.hk/100148004735.html?spmTag=YTAyMTguYjAwMjQ1NS5jMDAwMDM5OTEucHJvZHVjdF9uYW1l&amp;pvid=a67193ca8d484cf5815583f6b18d109e"/>
    <hyperlink ref="E9" r:id="rId42" display="https://item.taobao.com/item.htm?from=cart&amp;id=979960755226&amp;mi_id=0000zOTJ82hGQEFcUOTJ4xFRK9aPHFHvXROHNEN7TCQP0Ag&amp;skuId=5939490597576&amp;spm=a1z0d.6639537%2F202410.item.d979960755226.714174842Y178t&amp;upStreamPrice=783"/>
    <hyperlink ref="E14" r:id="rId43" display="https://item.jd.com/100044802869.html"/>
    <hyperlink ref="E48" r:id="rId44" display="https://item.jd.com/1044732.html"/>
    <hyperlink ref="E13" r:id="rId45" display="https://item.jd.com/100013767476.html"/>
    <hyperlink ref="E39" r:id="rId46" display="https://item.jd.com/1160126.html"/>
    <hyperlink ref="E23" r:id="rId47" display="https://item.jd.com/100064560841.html"/>
    <hyperlink ref="E8" r:id="rId48" display="https://item.jd.com/10187019548154.html?spmTag=YTAyMTguYjAwMjQ1NS5jMDAwMDM5OTEucHJvZHVjdF9uYW1l&amp;pvid=fa52382877a846a28bed0fe260564c17"/>
    <hyperlink ref="E41" r:id="rId49" display="https://item.jd.com/1178879.html"/>
    <hyperlink ref="E45" r:id="rId50" display="https://item.jd.com/100091692937.html?spmTag=YTAyMTguYjAwMjQ1NS5jMDAwMDM5OTEucHJvZHVjdF9uYW1l&amp;pvid=7dfaab3e17ac419baf2beff48fcbed61"/>
    <hyperlink ref="E50" r:id="rId51" display="https://search.jd.com/Search?keyword=%E5%91%B3%E5%85%A8%E6%AF%8F%E6%97%A5C%E8%91%A1%E8%90%84%E6%B1%81300ml&amp;enc=utf-8&amp;wq=%E5%91%B3%E5%85%A8%E6%AF%8F%E6%97%A5C%E8%91%A1%E8%90%84%E6%B1%81300ml&amp;pvid=f7c897a41b0346d88a2d23517e5f5005&amp;spmTag=YTAyMTkuYjAwMjM1Ni5jMDAwMDQ2ODkuc2VhcmNoX2NvbmZpcm0"/>
    <hyperlink ref="E51" r:id="rId52" display="https://item.jd.com/848890.html"/>
    <hyperlink ref="E7" r:id="rId53" display="https://item.jd.com/100015548739.html?spmTag=YTAyMTguYjAwMjQ1NS5jMDAwMDM5OTEucHJvZHVjdF9waWM&amp;pvid=01c960a25099447f99fb9e9e91addef1"/>
  </hyperlinks>
  <pageMargins left="0.75" right="0.75" top="1" bottom="1" header="0.5" footer="0.5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F3BF5"/>
    <outlinePr summaryBelow="0" summaryRight="0"/>
  </sheetPr>
  <dimension ref="A1:U26"/>
  <sheetViews>
    <sheetView workbookViewId="0">
      <pane ySplit="2" topLeftCell="A3" activePane="bottomLeft" state="frozen"/>
      <selection/>
      <selection pane="bottomLeft" activeCell="A1" sqref="A1:J1"/>
    </sheetView>
  </sheetViews>
  <sheetFormatPr defaultColWidth="14" defaultRowHeight="13"/>
  <cols>
    <col min="2" max="2" width="28" customWidth="1"/>
    <col min="3" max="3" width="23" customWidth="1"/>
    <col min="5" max="5" width="14" customWidth="1"/>
    <col min="6" max="6" width="21" customWidth="1"/>
    <col min="7" max="7" width="18" customWidth="1"/>
    <col min="8" max="8" width="22" customWidth="1"/>
  </cols>
  <sheetData>
    <row r="1" ht="30" customHeight="1" spans="1:21">
      <c r="A1" s="1" t="s">
        <v>172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ht="30" customHeight="1" spans="1:21">
      <c r="A2" s="1" t="s">
        <v>54</v>
      </c>
      <c r="B2" s="1" t="s">
        <v>173</v>
      </c>
      <c r="C2" s="1" t="s">
        <v>174</v>
      </c>
      <c r="D2" s="1" t="s">
        <v>175</v>
      </c>
      <c r="E2" s="1" t="s">
        <v>176</v>
      </c>
      <c r="F2" s="1" t="s">
        <v>177</v>
      </c>
      <c r="G2" s="1" t="s">
        <v>5</v>
      </c>
      <c r="H2" s="1" t="s">
        <v>63</v>
      </c>
      <c r="I2" s="3" t="s">
        <v>64</v>
      </c>
      <c r="J2" s="1" t="s">
        <v>66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121.05" customHeight="1" spans="1:21">
      <c r="A3" s="4">
        <f t="shared" ref="A3:A26" si="0">ROW()-2</f>
        <v>1</v>
      </c>
      <c r="B3" s="5" t="s">
        <v>178</v>
      </c>
      <c r="C3" s="4"/>
      <c r="D3" s="4">
        <v>89</v>
      </c>
      <c r="E3" s="4" t="s">
        <v>179</v>
      </c>
      <c r="F3" s="4"/>
      <c r="G3" s="4"/>
      <c r="H3" s="4"/>
      <c r="I3" s="6"/>
      <c r="J3" s="4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ht="111" customHeight="1" spans="1:21">
      <c r="A4" s="4">
        <f t="shared" si="0"/>
        <v>2</v>
      </c>
      <c r="B4" s="4" t="s">
        <v>180</v>
      </c>
      <c r="C4" s="4"/>
      <c r="D4" s="4">
        <v>44.9</v>
      </c>
      <c r="E4" s="4" t="s">
        <v>181</v>
      </c>
      <c r="F4" s="4"/>
      <c r="G4" s="4"/>
      <c r="H4" s="4"/>
      <c r="I4" s="6"/>
      <c r="J4" s="4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ht="118.55" customHeight="1" spans="1:21">
      <c r="A5" s="4">
        <f t="shared" si="0"/>
        <v>3</v>
      </c>
      <c r="B5" s="4" t="s">
        <v>182</v>
      </c>
      <c r="C5" s="4"/>
      <c r="D5" s="4">
        <v>28</v>
      </c>
      <c r="E5" s="4" t="s">
        <v>183</v>
      </c>
      <c r="F5" s="4"/>
      <c r="G5" s="4"/>
      <c r="H5" s="4"/>
      <c r="I5" s="6"/>
      <c r="J5" s="4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ht="87.95" customHeight="1" spans="1:21">
      <c r="A6" s="4">
        <f t="shared" si="0"/>
        <v>4</v>
      </c>
      <c r="B6" s="4" t="s">
        <v>184</v>
      </c>
      <c r="C6" s="4"/>
      <c r="D6" s="4">
        <v>69.8</v>
      </c>
      <c r="E6" s="4" t="s">
        <v>185</v>
      </c>
      <c r="F6" s="4"/>
      <c r="G6" s="4"/>
      <c r="H6" s="4"/>
      <c r="I6" s="6"/>
      <c r="J6" s="4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ht="84.2" customHeight="1" spans="1:21">
      <c r="A7" s="4">
        <f t="shared" si="0"/>
        <v>5</v>
      </c>
      <c r="B7" s="4" t="s">
        <v>186</v>
      </c>
      <c r="C7" s="4"/>
      <c r="D7" s="4">
        <v>69.45</v>
      </c>
      <c r="E7" s="4" t="s">
        <v>187</v>
      </c>
      <c r="F7" s="4"/>
      <c r="G7" s="4"/>
      <c r="H7" s="4"/>
      <c r="I7" s="6"/>
      <c r="J7" s="4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ht="110" customHeight="1" spans="1:21">
      <c r="A8" s="4">
        <f t="shared" si="0"/>
        <v>6</v>
      </c>
      <c r="B8" s="4" t="s">
        <v>188</v>
      </c>
      <c r="C8" s="4"/>
      <c r="D8" s="4">
        <v>87.3</v>
      </c>
      <c r="E8" s="4" t="s">
        <v>189</v>
      </c>
      <c r="F8" s="4"/>
      <c r="G8" s="4"/>
      <c r="H8" s="4"/>
      <c r="I8" s="6"/>
      <c r="J8" s="4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ht="110" customHeight="1" spans="1:21">
      <c r="A9" s="4">
        <f t="shared" si="0"/>
        <v>7</v>
      </c>
      <c r="B9" s="4" t="s">
        <v>190</v>
      </c>
      <c r="C9" s="4"/>
      <c r="D9" s="4">
        <v>30.4</v>
      </c>
      <c r="E9" s="4" t="s">
        <v>191</v>
      </c>
      <c r="F9" s="4"/>
      <c r="G9" s="4"/>
      <c r="H9" s="4"/>
      <c r="I9" s="6"/>
      <c r="J9" s="4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ht="110" customHeight="1" spans="1:21">
      <c r="A10" s="4">
        <f t="shared" si="0"/>
        <v>8</v>
      </c>
      <c r="B10" s="4" t="s">
        <v>192</v>
      </c>
      <c r="C10" s="4"/>
      <c r="D10" s="4">
        <v>71.5</v>
      </c>
      <c r="E10" s="4" t="s">
        <v>193</v>
      </c>
      <c r="F10" s="4"/>
      <c r="G10" s="4"/>
      <c r="H10" s="4"/>
      <c r="I10" s="6"/>
      <c r="J10" s="4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ht="110" customHeight="1" spans="1:21">
      <c r="A11" s="4">
        <f t="shared" si="0"/>
        <v>9</v>
      </c>
      <c r="B11" s="4" t="s">
        <v>194</v>
      </c>
      <c r="C11" s="4"/>
      <c r="D11" s="4">
        <v>59.9</v>
      </c>
      <c r="E11" s="4" t="s">
        <v>195</v>
      </c>
      <c r="F11" s="4"/>
      <c r="G11" s="4"/>
      <c r="H11" s="4"/>
      <c r="I11" s="6"/>
      <c r="J11" s="4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ht="110" customHeight="1" spans="1:21">
      <c r="A12" s="4">
        <f t="shared" si="0"/>
        <v>10</v>
      </c>
      <c r="B12" s="4" t="s">
        <v>196</v>
      </c>
      <c r="C12" s="4"/>
      <c r="D12" s="4">
        <v>59.88</v>
      </c>
      <c r="E12" s="4" t="s">
        <v>197</v>
      </c>
      <c r="F12" s="4"/>
      <c r="G12" s="4"/>
      <c r="H12" s="4"/>
      <c r="I12" s="6"/>
      <c r="J12" s="4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ht="110" customHeight="1" spans="1:21">
      <c r="A13" s="4">
        <f t="shared" si="0"/>
        <v>11</v>
      </c>
      <c r="B13" s="4" t="s">
        <v>198</v>
      </c>
      <c r="C13" s="4"/>
      <c r="D13" s="4">
        <v>43.08</v>
      </c>
      <c r="E13" s="4" t="s">
        <v>199</v>
      </c>
      <c r="F13" s="4"/>
      <c r="G13" s="4"/>
      <c r="H13" s="4"/>
      <c r="I13" s="6"/>
      <c r="J13" s="4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ht="110" customHeight="1" spans="1:21">
      <c r="A14" s="4">
        <f t="shared" si="0"/>
        <v>12</v>
      </c>
      <c r="B14" s="4" t="s">
        <v>200</v>
      </c>
      <c r="C14" s="4"/>
      <c r="D14" s="4">
        <v>154.8</v>
      </c>
      <c r="E14" s="4" t="s">
        <v>201</v>
      </c>
      <c r="F14" s="4"/>
      <c r="G14" s="4"/>
      <c r="H14" s="4"/>
      <c r="I14" s="6"/>
      <c r="J14" s="4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ht="110" customHeight="1" spans="1:21">
      <c r="A15" s="4">
        <f t="shared" si="0"/>
        <v>13</v>
      </c>
      <c r="B15" s="4" t="s">
        <v>202</v>
      </c>
      <c r="C15" s="4"/>
      <c r="D15" s="4">
        <v>58.41</v>
      </c>
      <c r="E15" s="4" t="s">
        <v>203</v>
      </c>
      <c r="F15" s="4"/>
      <c r="G15" s="4"/>
      <c r="H15" s="4"/>
      <c r="I15" s="6"/>
      <c r="J15" s="4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ht="110" customHeight="1" spans="1:21">
      <c r="A16" s="4">
        <f t="shared" si="0"/>
        <v>14</v>
      </c>
      <c r="B16" s="4" t="s">
        <v>204</v>
      </c>
      <c r="C16" s="4"/>
      <c r="D16" s="4">
        <v>114.9</v>
      </c>
      <c r="E16" s="4" t="s">
        <v>205</v>
      </c>
      <c r="F16" s="4"/>
      <c r="G16" s="4"/>
      <c r="H16" s="4"/>
      <c r="I16" s="6"/>
      <c r="J16" s="4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ht="174.35" customHeight="1" spans="1:21">
      <c r="A17" s="4">
        <f t="shared" si="0"/>
        <v>15</v>
      </c>
      <c r="B17" s="4" t="s">
        <v>206</v>
      </c>
      <c r="C17" s="4"/>
      <c r="D17" s="4">
        <v>95.76</v>
      </c>
      <c r="E17" s="4" t="s">
        <v>207</v>
      </c>
      <c r="F17" s="4"/>
      <c r="G17" s="4"/>
      <c r="H17" s="4"/>
      <c r="I17" s="6"/>
      <c r="J17" s="4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ht="110" customHeight="1" spans="1:21">
      <c r="A18" s="4">
        <f t="shared" si="0"/>
        <v>16</v>
      </c>
      <c r="B18" s="4" t="s">
        <v>208</v>
      </c>
      <c r="C18" s="4"/>
      <c r="D18" s="4">
        <v>24</v>
      </c>
      <c r="E18" s="4" t="s">
        <v>209</v>
      </c>
      <c r="F18" s="4"/>
      <c r="G18" s="4"/>
      <c r="H18" s="4"/>
      <c r="I18" s="6"/>
      <c r="J18" s="4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ht="125.15" customHeight="1" spans="1:21">
      <c r="A19" s="4">
        <f t="shared" si="0"/>
        <v>17</v>
      </c>
      <c r="B19" s="4" t="s">
        <v>210</v>
      </c>
      <c r="C19" s="4"/>
      <c r="D19" s="4">
        <v>52</v>
      </c>
      <c r="E19" s="4" t="s">
        <v>211</v>
      </c>
      <c r="F19" s="4"/>
      <c r="G19" s="4"/>
      <c r="H19" s="4"/>
      <c r="I19" s="6"/>
      <c r="J19" s="4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ht="132.35" customHeight="1" spans="1:21">
      <c r="A20" s="4">
        <f t="shared" si="0"/>
        <v>18</v>
      </c>
      <c r="B20" s="4" t="s">
        <v>212</v>
      </c>
      <c r="C20" s="4"/>
      <c r="D20" s="4">
        <v>121.9</v>
      </c>
      <c r="E20" s="4" t="s">
        <v>213</v>
      </c>
      <c r="F20" s="4"/>
      <c r="G20" s="4"/>
      <c r="H20" s="4"/>
      <c r="I20" s="6"/>
      <c r="J20" s="4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ht="119.85" customHeight="1" spans="1:21">
      <c r="A21" s="4">
        <f t="shared" si="0"/>
        <v>19</v>
      </c>
      <c r="B21" s="4" t="s">
        <v>214</v>
      </c>
      <c r="C21" s="4"/>
      <c r="D21" s="4">
        <v>359.05</v>
      </c>
      <c r="E21" s="4" t="s">
        <v>215</v>
      </c>
      <c r="F21" s="4"/>
      <c r="G21" s="4"/>
      <c r="H21" s="4"/>
      <c r="I21" s="6"/>
      <c r="J21" s="4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ht="107.05" customHeight="1" spans="1:21">
      <c r="A22" s="4">
        <f t="shared" si="0"/>
        <v>20</v>
      </c>
      <c r="B22" s="4" t="s">
        <v>216</v>
      </c>
      <c r="C22" s="4"/>
      <c r="D22" s="4">
        <v>359.05</v>
      </c>
      <c r="E22" s="4" t="s">
        <v>215</v>
      </c>
      <c r="F22" s="4"/>
      <c r="G22" s="4"/>
      <c r="H22" s="4"/>
      <c r="I22" s="6"/>
      <c r="J22" s="4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ht="82.7" customHeight="1" spans="1:21">
      <c r="A23" s="4">
        <f t="shared" si="0"/>
        <v>21</v>
      </c>
      <c r="B23" s="4" t="s">
        <v>217</v>
      </c>
      <c r="C23" s="4"/>
      <c r="D23" s="4">
        <v>28.9</v>
      </c>
      <c r="E23" s="4" t="s">
        <v>218</v>
      </c>
      <c r="F23" s="4"/>
      <c r="G23" s="4"/>
      <c r="H23" s="4"/>
      <c r="I23" s="6"/>
      <c r="J23" s="4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ht="115.6" customHeight="1" spans="1:21">
      <c r="A24" s="4">
        <f t="shared" si="0"/>
        <v>22</v>
      </c>
      <c r="B24" s="4" t="s">
        <v>219</v>
      </c>
      <c r="C24" s="4"/>
      <c r="D24" s="4">
        <v>50</v>
      </c>
      <c r="E24" s="4" t="s">
        <v>220</v>
      </c>
      <c r="F24" s="4"/>
      <c r="G24" s="4"/>
      <c r="H24" s="4"/>
      <c r="I24" s="6"/>
      <c r="J24" s="4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ht="98.7" customHeight="1" spans="1:21">
      <c r="A25" s="4">
        <f t="shared" si="0"/>
        <v>23</v>
      </c>
      <c r="B25" s="4" t="s">
        <v>221</v>
      </c>
      <c r="C25" s="4"/>
      <c r="D25" s="4">
        <v>35.9</v>
      </c>
      <c r="E25" s="4" t="s">
        <v>222</v>
      </c>
      <c r="F25" s="4"/>
      <c r="G25" s="4"/>
      <c r="H25" s="4"/>
      <c r="I25" s="6"/>
      <c r="J25" s="4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ht="110" customHeight="1" spans="1:21">
      <c r="A26" s="4">
        <f t="shared" si="0"/>
        <v>24</v>
      </c>
      <c r="B26" s="4" t="s">
        <v>223</v>
      </c>
      <c r="C26" s="4"/>
      <c r="D26" s="4">
        <v>105</v>
      </c>
      <c r="E26" s="4" t="s">
        <v>224</v>
      </c>
      <c r="F26" s="4"/>
      <c r="G26" s="4"/>
      <c r="H26" s="4"/>
      <c r="I26" s="6"/>
      <c r="J26" s="4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</sheetData>
  <mergeCells count="1">
    <mergeCell ref="A1:J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板块费用计算</vt:lpstr>
      <vt:lpstr>主播零食清单</vt:lpstr>
      <vt:lpstr>用户零食清单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A梦哆啦</cp:lastModifiedBy>
  <dcterms:created xsi:type="dcterms:W3CDTF">2026-02-09T08:59:00Z</dcterms:created>
  <dcterms:modified xsi:type="dcterms:W3CDTF">2026-02-09T09:21:27Z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7417565965D24F65ABCBACA0D8CE9FC7_12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