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00"/>
  </bookViews>
  <sheets>
    <sheet name="SOW" sheetId="4" r:id="rId1"/>
  </sheets>
  <definedNames>
    <definedName name="_xlnm.Print_Area" localSheetId="0">SOW!$A$1:$H$51</definedName>
    <definedName name="_xlnm.Print_Titles" localSheetId="0">SOW!$5:$5</definedName>
  </definedNames>
  <calcPr calcId="144525"/>
</workbook>
</file>

<file path=xl/sharedStrings.xml><?xml version="1.0" encoding="utf-8"?>
<sst xmlns="http://schemas.openxmlformats.org/spreadsheetml/2006/main" count="106" uniqueCount="93">
  <si>
    <t>2023别克武汉上市会SOW</t>
  </si>
  <si>
    <t>公司名称：康辉集团北京国际会议展览有限公司</t>
  </si>
  <si>
    <t>活动时间：2023.3.24-25</t>
  </si>
  <si>
    <t>参与人数：500人</t>
  </si>
  <si>
    <t>规格</t>
  </si>
  <si>
    <t>单价</t>
  </si>
  <si>
    <t>次数</t>
  </si>
  <si>
    <t>数量</t>
  </si>
  <si>
    <t>总计</t>
  </si>
  <si>
    <t>备注</t>
  </si>
  <si>
    <t>住宿</t>
  </si>
  <si>
    <t>武汉国博套房假日酒店或同级</t>
  </si>
  <si>
    <t>大床房</t>
  </si>
  <si>
    <t>双床房</t>
  </si>
  <si>
    <t>联投福朋喜来登酒店或同级</t>
  </si>
  <si>
    <t>用餐</t>
  </si>
  <si>
    <t>酒店内自助晚餐（单开自助餐，16：30-18：00）</t>
  </si>
  <si>
    <t>武汉国博套房假日酒店</t>
  </si>
  <si>
    <t>联投福朋喜来登酒店</t>
  </si>
  <si>
    <t>23号彩排茶点</t>
  </si>
  <si>
    <t>200人茶点</t>
  </si>
  <si>
    <t>围桌用餐</t>
  </si>
  <si>
    <t>核心经销商会议</t>
  </si>
  <si>
    <t>饮品</t>
  </si>
  <si>
    <t>全程饮品预估</t>
  </si>
  <si>
    <t>车辆</t>
  </si>
  <si>
    <t>24日：武汉天河国际机场接机至酒店，45座大巴（单次使用）</t>
  </si>
  <si>
    <t>机场--国博套房假日-联投福朋喜来登
10:00-17:00，两条路线，每小时一班</t>
  </si>
  <si>
    <t>24日：天河机场备车，18座考斯特</t>
  </si>
  <si>
    <t>机场备用车辆</t>
  </si>
  <si>
    <t>24日：武汉火车站接至酒店，45座大巴（包车往返）</t>
  </si>
  <si>
    <t>武汉火车站-国博套房假日-联投福朋喜来登
往返，两条路线，每小时一班</t>
  </si>
  <si>
    <t>24日：武汉汉口火车站接至酒店，45座大巴</t>
  </si>
  <si>
    <t>24日：各酒店-上汽通用大道68号--各酒店，45座大巴</t>
  </si>
  <si>
    <t>按500人全天用车</t>
  </si>
  <si>
    <t>25日：各酒店--机场/火车站送机，45座大巴</t>
  </si>
  <si>
    <t>一家酒店预计8班车，共计2家酒店</t>
  </si>
  <si>
    <t>大巴司机机场/火车站停车费</t>
  </si>
  <si>
    <t>大巴车辆会场停车费</t>
  </si>
  <si>
    <t>大巴车辆司机餐费</t>
  </si>
  <si>
    <t>餐费100元/天</t>
  </si>
  <si>
    <t>接机矿泉水</t>
  </si>
  <si>
    <t>每人1瓶，以实际发生费用为准</t>
  </si>
  <si>
    <t>会场</t>
  </si>
  <si>
    <t>60开会场地，半天</t>
  </si>
  <si>
    <t>物料</t>
  </si>
  <si>
    <t>接机牌</t>
  </si>
  <si>
    <t>KT板＋伸缩把手</t>
  </si>
  <si>
    <t>短驳手举牌</t>
  </si>
  <si>
    <t>KT板＋把手</t>
  </si>
  <si>
    <t>大巴车头牌</t>
  </si>
  <si>
    <t>塑封A4（接驳&amp;接机）</t>
  </si>
  <si>
    <t>LED手举牌</t>
  </si>
  <si>
    <t>各酒店2个，2*3</t>
  </si>
  <si>
    <t>酒店签到背景板</t>
  </si>
  <si>
    <t>暂按5*3米预估，以实际尺寸结算</t>
  </si>
  <si>
    <t>行李牌</t>
  </si>
  <si>
    <t>一般通用标准尺寸</t>
  </si>
  <si>
    <t>餐券</t>
  </si>
  <si>
    <t>酒店标准尺寸</t>
  </si>
  <si>
    <t>直播人员-50人</t>
  </si>
  <si>
    <t>机票</t>
  </si>
  <si>
    <t>各地往返武汉</t>
  </si>
  <si>
    <t>武汉保和皇冠假日酒店或同等级别</t>
  </si>
  <si>
    <t>标间，含双早</t>
  </si>
  <si>
    <t>3月24日自助晚餐，武汉保和皇冠假日酒店</t>
  </si>
  <si>
    <t>KOL-20人</t>
  </si>
  <si>
    <t>武汉保和皇冠假日酒店，或同等级别</t>
  </si>
  <si>
    <t>单间，含单早</t>
  </si>
  <si>
    <t>工作人员</t>
  </si>
  <si>
    <t>用餐合计</t>
  </si>
  <si>
    <t>酒店工作人员</t>
  </si>
  <si>
    <t>机场接待</t>
  </si>
  <si>
    <t>人员暂按2个机场火车站 30人预估，含餐补（80/人）以实际发生费用为准</t>
  </si>
  <si>
    <t>控房签到、会务、餐饮,，含会务指引、会议服务、送机人员。</t>
  </si>
  <si>
    <t>每家酒店3人，2家酒店</t>
  </si>
  <si>
    <t>备用金</t>
  </si>
  <si>
    <t>VIP备用金费用预估</t>
  </si>
  <si>
    <t>暂按30000元预估</t>
  </si>
  <si>
    <t>以实际发生为准</t>
  </si>
  <si>
    <t>参会人员信息登记系统</t>
  </si>
  <si>
    <t>网站注册订房系统</t>
  </si>
  <si>
    <t>支持在线注册预订，包含平台架构、页面设计、服务器租赁、系统运维</t>
  </si>
  <si>
    <t>在线支付功能模块使用费</t>
  </si>
  <si>
    <t>支付宝，微信，银联快捷支付，包含退款手续费</t>
  </si>
  <si>
    <t>客服人员</t>
  </si>
  <si>
    <t>4人，暂按7天估计</t>
  </si>
  <si>
    <t>短信平台使用费</t>
  </si>
  <si>
    <t>按12次计算</t>
  </si>
  <si>
    <t>热线电话</t>
  </si>
  <si>
    <t>总计（Net）</t>
  </si>
  <si>
    <t>服务费10%</t>
  </si>
  <si>
    <t>总计（不含6%税）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</si>
</sst>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 "/>
  </numFmts>
  <fonts count="50">
    <font>
      <sz val="11"/>
      <color theme="1"/>
      <name val="宋体"/>
      <charset val="134"/>
      <scheme val="minor"/>
    </font>
    <font>
      <sz val="10"/>
      <color theme="1"/>
      <name val="Microsoft YaHei Light"/>
      <charset val="134"/>
    </font>
    <font>
      <sz val="11"/>
      <color theme="1"/>
      <name val="Microsoft YaHei Light"/>
      <charset val="134"/>
    </font>
    <font>
      <b/>
      <sz val="20"/>
      <color theme="1"/>
      <name val="Microsoft YaHei Light"/>
      <charset val="134"/>
    </font>
    <font>
      <b/>
      <sz val="12"/>
      <color theme="1"/>
      <name val="Microsoft YaHei Light"/>
      <charset val="134"/>
    </font>
    <font>
      <b/>
      <sz val="10"/>
      <name val="Microsoft YaHei Light"/>
      <charset val="134"/>
    </font>
    <font>
      <sz val="10"/>
      <name val="Microsoft YaHei Light"/>
      <charset val="134"/>
    </font>
    <font>
      <sz val="10"/>
      <color indexed="8"/>
      <name val="Microsoft YaHei Light"/>
      <charset val="134"/>
    </font>
    <font>
      <sz val="9"/>
      <name val="Microsoft YaHei Light"/>
      <charset val="134"/>
    </font>
    <font>
      <b/>
      <sz val="9"/>
      <name val="Microsoft YaHei Light"/>
      <charset val="134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52"/>
      <name val="宋体"/>
      <charset val="134"/>
    </font>
    <font>
      <sz val="12"/>
      <name val="Times New Roman"/>
      <charset val="134"/>
    </font>
    <font>
      <b/>
      <sz val="11"/>
      <color indexed="56"/>
      <name val="宋体"/>
      <charset val="134"/>
    </font>
    <font>
      <sz val="12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</fonts>
  <fills count="6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8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9" borderId="10" applyNumberForma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1" fillId="16" borderId="0" applyNumberFormat="0" applyBorder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9" fillId="19" borderId="14" applyNumberFormat="0" applyAlignment="0" applyProtection="0">
      <alignment vertical="center"/>
    </xf>
    <xf numFmtId="0" fontId="30" fillId="19" borderId="9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31" fillId="22" borderId="15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10" fillId="25" borderId="0" applyNumberFormat="0" applyBorder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10" fillId="27" borderId="0" applyNumberFormat="0" applyBorder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5" borderId="8" applyNumberFormat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37" fillId="0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0" fillId="4" borderId="0" applyNumberFormat="0" applyBorder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38" fillId="0" borderId="19" applyNumberFormat="0" applyProtection="0">
      <alignment vertical="center"/>
    </xf>
    <xf numFmtId="0" fontId="12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39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46" borderId="0" applyNumberFormat="0" applyBorder="0" applyProtection="0">
      <alignment vertical="center"/>
    </xf>
    <xf numFmtId="0" fontId="10" fillId="13" borderId="0" applyNumberFormat="0" applyBorder="0" applyProtection="0">
      <alignment vertical="center"/>
    </xf>
    <xf numFmtId="0" fontId="10" fillId="47" borderId="0" applyNumberFormat="0" applyBorder="0" applyProtection="0">
      <alignment vertical="center"/>
    </xf>
    <xf numFmtId="0" fontId="10" fillId="21" borderId="0" applyNumberFormat="0" applyBorder="0" applyProtection="0">
      <alignment vertical="center"/>
    </xf>
    <xf numFmtId="0" fontId="10" fillId="46" borderId="0" applyNumberFormat="0" applyBorder="0" applyProtection="0">
      <alignment vertical="center"/>
    </xf>
    <xf numFmtId="0" fontId="10" fillId="48" borderId="0" applyNumberFormat="0" applyBorder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4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6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10" fillId="48" borderId="0" applyNumberFormat="0" applyBorder="0" applyAlignment="0" applyProtection="0">
      <alignment vertical="center"/>
    </xf>
    <xf numFmtId="0" fontId="21" fillId="49" borderId="0" applyNumberFormat="0" applyBorder="0" applyProtection="0">
      <alignment vertical="center"/>
    </xf>
    <xf numFmtId="0" fontId="21" fillId="13" borderId="0" applyNumberFormat="0" applyBorder="0" applyProtection="0">
      <alignment vertical="center"/>
    </xf>
    <xf numFmtId="0" fontId="21" fillId="47" borderId="0" applyNumberFormat="0" applyBorder="0" applyProtection="0">
      <alignment vertical="center"/>
    </xf>
    <xf numFmtId="0" fontId="21" fillId="50" borderId="0" applyNumberFormat="0" applyBorder="0" applyProtection="0">
      <alignment vertical="center"/>
    </xf>
    <xf numFmtId="0" fontId="21" fillId="51" borderId="0" applyNumberFormat="0" applyBorder="0" applyProtection="0">
      <alignment vertical="center"/>
    </xf>
    <xf numFmtId="0" fontId="21" fillId="52" borderId="0" applyNumberFormat="0" applyBorder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39" fillId="0" borderId="0">
      <alignment vertical="center"/>
    </xf>
    <xf numFmtId="0" fontId="21" fillId="13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47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21" fillId="52" borderId="0" applyNumberFormat="0" applyBorder="0" applyAlignment="0" applyProtection="0">
      <alignment vertical="center"/>
    </xf>
    <xf numFmtId="0" fontId="21" fillId="54" borderId="0" applyNumberFormat="0" applyBorder="0" applyProtection="0">
      <alignment vertical="center"/>
    </xf>
    <xf numFmtId="0" fontId="21" fillId="55" borderId="0" applyNumberFormat="0" applyBorder="0" applyProtection="0">
      <alignment vertical="center"/>
    </xf>
    <xf numFmtId="0" fontId="21" fillId="56" borderId="0" applyNumberFormat="0" applyBorder="0" applyProtection="0">
      <alignment vertical="center"/>
    </xf>
    <xf numFmtId="0" fontId="21" fillId="50" borderId="0" applyNumberFormat="0" applyBorder="0" applyProtection="0">
      <alignment vertical="center"/>
    </xf>
    <xf numFmtId="0" fontId="21" fillId="51" borderId="0" applyNumberFormat="0" applyBorder="0" applyProtection="0">
      <alignment vertical="center"/>
    </xf>
    <xf numFmtId="0" fontId="40" fillId="25" borderId="0" applyNumberFormat="0" applyBorder="0" applyProtection="0">
      <alignment vertical="center"/>
    </xf>
    <xf numFmtId="0" fontId="15" fillId="5" borderId="10" applyNumberFormat="0" applyProtection="0">
      <alignment vertical="center"/>
    </xf>
    <xf numFmtId="0" fontId="41" fillId="57" borderId="20" applyNumberFormat="0" applyProtection="0">
      <alignment vertical="center"/>
    </xf>
    <xf numFmtId="0" fontId="42" fillId="0" borderId="0" applyNumberFormat="0" applyBorder="0" applyProtection="0">
      <alignment vertical="center"/>
    </xf>
    <xf numFmtId="0" fontId="43" fillId="27" borderId="0" applyNumberFormat="0" applyBorder="0" applyProtection="0">
      <alignment vertical="center"/>
    </xf>
    <xf numFmtId="0" fontId="44" fillId="0" borderId="21" applyNumberFormat="0" applyProtection="0">
      <alignment vertical="center"/>
    </xf>
    <xf numFmtId="0" fontId="45" fillId="0" borderId="22" applyNumberFormat="0" applyProtection="0">
      <alignment vertical="center"/>
    </xf>
    <xf numFmtId="0" fontId="38" fillId="0" borderId="0" applyNumberFormat="0" applyBorder="0" applyProtection="0">
      <alignment vertical="center"/>
    </xf>
    <xf numFmtId="0" fontId="36" fillId="0" borderId="18" applyNumberFormat="0" applyProtection="0">
      <alignment vertical="center"/>
    </xf>
    <xf numFmtId="0" fontId="46" fillId="58" borderId="0" applyNumberFormat="0" applyBorder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9" fillId="59" borderId="23" applyNumberForma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11" fillId="5" borderId="8" applyNumberFormat="0" applyProtection="0">
      <alignment vertical="center"/>
    </xf>
    <xf numFmtId="0" fontId="39" fillId="0" borderId="0">
      <alignment vertical="center"/>
    </xf>
    <xf numFmtId="0" fontId="47" fillId="0" borderId="0" applyNumberFormat="0" applyBorder="0" applyProtection="0">
      <alignment vertical="center"/>
    </xf>
    <xf numFmtId="0" fontId="48" fillId="0" borderId="24" applyNumberFormat="0" applyProtection="0">
      <alignment vertical="center"/>
    </xf>
    <xf numFmtId="0" fontId="49" fillId="0" borderId="0" applyNumberFormat="0" applyBorder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45" fillId="0" borderId="22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0" borderId="0">
      <alignment vertical="center"/>
    </xf>
    <xf numFmtId="0" fontId="10" fillId="0" borderId="0">
      <alignment vertical="center"/>
    </xf>
    <xf numFmtId="0" fontId="21" fillId="55" borderId="0" applyNumberFormat="0" applyBorder="0" applyAlignment="0" applyProtection="0">
      <alignment vertical="center"/>
    </xf>
    <xf numFmtId="0" fontId="10" fillId="0" borderId="0"/>
    <xf numFmtId="0" fontId="43" fillId="27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1" fillId="57" borderId="20" applyNumberFormat="0" applyAlignment="0" applyProtection="0">
      <alignment vertical="center"/>
    </xf>
    <xf numFmtId="0" fontId="41" fillId="57" borderId="20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21" fillId="54" borderId="0" applyNumberFormat="0" applyBorder="0" applyAlignment="0" applyProtection="0">
      <alignment vertical="center"/>
    </xf>
    <xf numFmtId="0" fontId="21" fillId="55" borderId="0" applyNumberFormat="0" applyBorder="0" applyAlignment="0" applyProtection="0">
      <alignment vertical="center"/>
    </xf>
    <xf numFmtId="0" fontId="21" fillId="56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1" fillId="51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6" fillId="9" borderId="10" applyNumberFormat="0" applyAlignment="0" applyProtection="0">
      <alignment vertical="center"/>
    </xf>
    <xf numFmtId="0" fontId="16" fillId="9" borderId="10" applyNumberFormat="0" applyAlignment="0" applyProtection="0">
      <alignment vertical="center"/>
    </xf>
    <xf numFmtId="0" fontId="37" fillId="0" borderId="0" applyNumberFormat="0" applyBorder="0" applyAlignment="0" applyProtection="0">
      <alignment vertical="center"/>
    </xf>
    <xf numFmtId="0" fontId="24" fillId="0" borderId="0" applyNumberFormat="0" applyBorder="0" applyAlignment="0" applyProtection="0">
      <alignment vertical="center"/>
    </xf>
    <xf numFmtId="0" fontId="39" fillId="59" borderId="23" applyNumberFormat="0" applyFont="0" applyAlignment="0" applyProtection="0">
      <alignment vertical="center"/>
    </xf>
    <xf numFmtId="0" fontId="39" fillId="59" borderId="23" applyNumberFormat="0" applyFont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2" borderId="1" xfId="152" applyFont="1" applyFill="1" applyBorder="1" applyAlignment="1">
      <alignment horizontal="center" vertical="center" wrapText="1"/>
    </xf>
    <xf numFmtId="177" fontId="5" fillId="2" borderId="1" xfId="152" applyNumberFormat="1" applyFont="1" applyFill="1" applyBorder="1" applyAlignment="1">
      <alignment horizontal="center" vertical="center" wrapText="1"/>
    </xf>
    <xf numFmtId="0" fontId="6" fillId="0" borderId="2" xfId="152" applyFont="1" applyBorder="1" applyAlignment="1">
      <alignment horizontal="center" vertical="center" wrapText="1"/>
    </xf>
    <xf numFmtId="0" fontId="6" fillId="0" borderId="3" xfId="152" applyFont="1" applyBorder="1" applyAlignment="1">
      <alignment horizontal="left" vertical="center" wrapText="1"/>
    </xf>
    <xf numFmtId="0" fontId="6" fillId="0" borderId="1" xfId="152" applyFont="1" applyBorder="1" applyAlignment="1">
      <alignment horizontal="left" vertical="center" wrapText="1"/>
    </xf>
    <xf numFmtId="0" fontId="6" fillId="0" borderId="1" xfId="152" applyFont="1" applyBorder="1" applyAlignment="1">
      <alignment horizontal="center" vertical="center" wrapText="1"/>
    </xf>
    <xf numFmtId="177" fontId="6" fillId="0" borderId="1" xfId="152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152" applyFont="1" applyBorder="1" applyAlignment="1">
      <alignment horizontal="left" vertical="center" wrapText="1"/>
    </xf>
    <xf numFmtId="0" fontId="7" fillId="0" borderId="1" xfId="152" applyFont="1" applyBorder="1" applyAlignment="1">
      <alignment horizontal="center" vertical="center" wrapText="1"/>
    </xf>
    <xf numFmtId="0" fontId="7" fillId="0" borderId="2" xfId="152" applyFont="1" applyBorder="1" applyAlignment="1">
      <alignment horizontal="left" vertical="center" wrapText="1"/>
    </xf>
    <xf numFmtId="0" fontId="1" fillId="0" borderId="1" xfId="152" applyFont="1" applyBorder="1" applyAlignment="1">
      <alignment horizontal="left" vertical="center" wrapText="1"/>
    </xf>
    <xf numFmtId="177" fontId="6" fillId="0" borderId="1" xfId="152" applyNumberFormat="1" applyFont="1" applyBorder="1" applyAlignment="1">
      <alignment horizontal="left" vertical="center" wrapText="1"/>
    </xf>
    <xf numFmtId="0" fontId="7" fillId="0" borderId="1" xfId="152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155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8" fillId="0" borderId="1" xfId="152" applyFont="1" applyBorder="1" applyAlignment="1">
      <alignment horizontal="left" vertical="center" wrapText="1"/>
    </xf>
    <xf numFmtId="177" fontId="8" fillId="0" borderId="1" xfId="152" applyNumberFormat="1" applyFont="1" applyBorder="1" applyAlignment="1">
      <alignment horizontal="center" vertical="center" wrapText="1"/>
    </xf>
    <xf numFmtId="0" fontId="8" fillId="0" borderId="1" xfId="152" applyFont="1" applyBorder="1" applyAlignment="1">
      <alignment horizontal="center" vertical="center" wrapText="1"/>
    </xf>
    <xf numFmtId="0" fontId="6" fillId="0" borderId="3" xfId="152" applyFont="1" applyBorder="1" applyAlignment="1">
      <alignment horizontal="center" vertical="center" wrapText="1"/>
    </xf>
    <xf numFmtId="0" fontId="8" fillId="0" borderId="3" xfId="152" applyFont="1" applyBorder="1" applyAlignment="1">
      <alignment horizontal="left" vertical="center" wrapText="1"/>
    </xf>
    <xf numFmtId="0" fontId="6" fillId="0" borderId="4" xfId="152" applyFont="1" applyBorder="1" applyAlignment="1">
      <alignment horizontal="center" vertical="center" wrapText="1"/>
    </xf>
    <xf numFmtId="0" fontId="8" fillId="0" borderId="4" xfId="152" applyFont="1" applyBorder="1" applyAlignment="1">
      <alignment horizontal="left" vertical="center" wrapText="1"/>
    </xf>
    <xf numFmtId="0" fontId="7" fillId="0" borderId="2" xfId="152" applyFont="1" applyBorder="1" applyAlignment="1">
      <alignment horizontal="center" vertical="center" wrapText="1"/>
    </xf>
    <xf numFmtId="177" fontId="6" fillId="0" borderId="4" xfId="152" applyNumberFormat="1" applyFont="1" applyBorder="1" applyAlignment="1">
      <alignment horizontal="center" vertical="center" wrapText="1"/>
    </xf>
    <xf numFmtId="177" fontId="6" fillId="0" borderId="3" xfId="152" applyNumberFormat="1" applyFont="1" applyBorder="1" applyAlignment="1">
      <alignment horizontal="center" vertical="center" wrapText="1"/>
    </xf>
    <xf numFmtId="0" fontId="6" fillId="0" borderId="1" xfId="152" applyFont="1" applyBorder="1" applyAlignment="1">
      <alignment vertical="center" wrapText="1"/>
    </xf>
    <xf numFmtId="0" fontId="6" fillId="0" borderId="1" xfId="74" applyFont="1" applyBorder="1" applyAlignment="1">
      <alignment horizontal="center" vertical="center" wrapText="1"/>
    </xf>
    <xf numFmtId="0" fontId="6" fillId="0" borderId="1" xfId="74" applyFont="1" applyBorder="1" applyAlignment="1">
      <alignment horizontal="left" vertical="center" wrapText="1"/>
    </xf>
    <xf numFmtId="177" fontId="6" fillId="0" borderId="1" xfId="74" applyNumberFormat="1" applyFont="1" applyBorder="1" applyAlignment="1">
      <alignment horizontal="center" vertical="center" wrapText="1"/>
    </xf>
    <xf numFmtId="0" fontId="7" fillId="0" borderId="1" xfId="108" applyFont="1" applyBorder="1" applyAlignment="1">
      <alignment horizontal="center" vertical="center" wrapText="1"/>
    </xf>
    <xf numFmtId="0" fontId="6" fillId="0" borderId="1" xfId="108" applyFont="1" applyBorder="1" applyAlignment="1">
      <alignment horizontal="left" vertical="center" wrapText="1"/>
    </xf>
    <xf numFmtId="0" fontId="6" fillId="0" borderId="1" xfId="108" applyFont="1" applyBorder="1" applyAlignment="1">
      <alignment vertical="center" wrapText="1"/>
    </xf>
    <xf numFmtId="0" fontId="6" fillId="0" borderId="1" xfId="108" applyFont="1" applyBorder="1" applyAlignment="1">
      <alignment horizontal="center" vertical="center" wrapText="1"/>
    </xf>
    <xf numFmtId="177" fontId="6" fillId="0" borderId="1" xfId="108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77" fontId="8" fillId="3" borderId="5" xfId="0" applyNumberFormat="1" applyFont="1" applyFill="1" applyBorder="1" applyAlignment="1">
      <alignment horizontal="center" vertical="center"/>
    </xf>
    <xf numFmtId="176" fontId="6" fillId="3" borderId="1" xfId="152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177" fontId="8" fillId="3" borderId="1" xfId="0" applyNumberFormat="1" applyFont="1" applyFill="1" applyBorder="1" applyAlignment="1">
      <alignment horizontal="center" vertical="center"/>
    </xf>
    <xf numFmtId="177" fontId="9" fillId="3" borderId="1" xfId="0" applyNumberFormat="1" applyFont="1" applyFill="1" applyBorder="1" applyAlignment="1">
      <alignment horizontal="center" vertical="center"/>
    </xf>
  </cellXfs>
  <cellStyles count="181">
    <cellStyle name="常规" xfId="0" builtinId="0"/>
    <cellStyle name="货币[0]" xfId="1" builtinId="7"/>
    <cellStyle name="20% - 强调文字颜色 1 2" xfId="2"/>
    <cellStyle name="输出 3" xfId="3"/>
    <cellStyle name="20% - 强调文字颜色 3" xfId="4" builtinId="38"/>
    <cellStyle name="输入" xfId="5" builtinId="20"/>
    <cellStyle name="货币" xfId="6" builtinId="4"/>
    <cellStyle name="千位分隔[0]" xfId="7" builtinId="6"/>
    <cellStyle name="20% - Accent4" xfId="8"/>
    <cellStyle name="计算 2" xfId="9"/>
    <cellStyle name="Input 2" xfId="10"/>
    <cellStyle name="40% - 强调文字颜色 3" xfId="11" builtinId="39"/>
    <cellStyle name="差" xfId="12" builtinId="27"/>
    <cellStyle name="千位分隔" xfId="13" builtinId="3"/>
    <cellStyle name="60% - 强调文字颜色 3" xfId="14" builtinId="40"/>
    <cellStyle name="超链接" xfId="15" builtinId="8"/>
    <cellStyle name="百分比" xfId="16" builtinId="5"/>
    <cellStyle name="已访问的超链接" xfId="17" builtinId="9"/>
    <cellStyle name="60% - 强调文字颜色 2 3" xfId="18"/>
    <cellStyle name="注释" xfId="19" builtinId="10"/>
    <cellStyle name="60% - 强调文字颜色 2" xfId="20" builtinId="36"/>
    <cellStyle name="标题 4" xfId="21" builtinId="19"/>
    <cellStyle name="警告文本" xfId="22" builtinId="11"/>
    <cellStyle name="_ET_STYLE_NoName_00_" xfId="23"/>
    <cellStyle name="标题" xfId="24" builtinId="15"/>
    <cellStyle name="解释性文本" xfId="25" builtinId="53"/>
    <cellStyle name="标题 1" xfId="26" builtinId="16"/>
    <cellStyle name="标题 2" xfId="27" builtinId="17"/>
    <cellStyle name="Accent6 2" xfId="28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20% - 强调文字颜色 5 3" xfId="34"/>
    <cellStyle name="20% - Accent5 2" xfId="35"/>
    <cellStyle name="40% - 强调文字颜色 4 2" xfId="36"/>
    <cellStyle name="检查单元格" xfId="37" builtinId="23"/>
    <cellStyle name="20% - 强调文字颜色 6" xfId="38" builtinId="50"/>
    <cellStyle name="强调文字颜色 2" xfId="39" builtinId="33"/>
    <cellStyle name="链接单元格" xfId="40" builtinId="24"/>
    <cellStyle name="20% - Accent2 2" xfId="41"/>
    <cellStyle name="20% - 强调文字颜色 2 3" xfId="42"/>
    <cellStyle name="汇总" xfId="43" builtinId="25"/>
    <cellStyle name="好" xfId="44" builtinId="26"/>
    <cellStyle name="20% - 强调文字颜色 3 3" xfId="45"/>
    <cellStyle name="适中" xfId="46" builtinId="28"/>
    <cellStyle name="20% - Accent3 2" xfId="47"/>
    <cellStyle name="20% - 强调文字颜色 5" xfId="48" builtinId="46"/>
    <cellStyle name="强调文字颜色 1" xfId="49" builtinId="29"/>
    <cellStyle name="20% - 强调文字颜色 6 3" xfId="50"/>
    <cellStyle name="20% - Accent6 2" xfId="51"/>
    <cellStyle name="链接单元格 3" xfId="52"/>
    <cellStyle name="20% - 强调文字颜色 1" xfId="53" builtinId="30"/>
    <cellStyle name="20% - Accent2" xfId="54"/>
    <cellStyle name="40% - 强调文字颜色 1" xfId="55" builtinId="31"/>
    <cellStyle name="输出 2" xfId="56"/>
    <cellStyle name="20% - 强调文字颜色 2" xfId="57" builtinId="34"/>
    <cellStyle name="0,0_x005f_x000d__x005f_x000a_NA_x005f_x000d__x005f_x000a_" xfId="58"/>
    <cellStyle name="40% - 强调文字颜色 2" xfId="59" builtinId="35"/>
    <cellStyle name="强调文字颜色 3" xfId="60" builtinId="37"/>
    <cellStyle name="强调文字颜色 4" xfId="61" builtinId="41"/>
    <cellStyle name="20% - Accent1 2" xfId="62"/>
    <cellStyle name="20% - 强调文字颜色 1 3" xfId="63"/>
    <cellStyle name="20% - 强调文字颜色 4" xfId="64" builtinId="42"/>
    <cellStyle name="计算 3" xfId="65"/>
    <cellStyle name="40% - 强调文字颜色 4" xfId="66" builtinId="43"/>
    <cellStyle name="强调文字颜色 5" xfId="67" builtinId="45"/>
    <cellStyle name="40% - 强调文字颜色 5" xfId="68" builtinId="47"/>
    <cellStyle name="60% - 强调文字颜色 5" xfId="69" builtinId="48"/>
    <cellStyle name="强调文字颜色 6" xfId="70" builtinId="49"/>
    <cellStyle name="Heading 3 2" xfId="71"/>
    <cellStyle name="40% - 强调文字颜色 6" xfId="72" builtinId="51"/>
    <cellStyle name="60% - 强调文字颜色 6" xfId="73" builtinId="52"/>
    <cellStyle name="常规 4" xfId="74"/>
    <cellStyle name="20% - 强调文字颜色 4 3" xfId="75"/>
    <cellStyle name="20% - Accent4 2" xfId="76"/>
    <cellStyle name="20% - 强调文字颜色 2 2" xfId="77"/>
    <cellStyle name="20% - 强调文字颜色 3 2" xfId="78"/>
    <cellStyle name="常规 3" xfId="79"/>
    <cellStyle name="20% - 强调文字颜色 4 2" xfId="80"/>
    <cellStyle name="20% - 强调文字颜色 5 2" xfId="81"/>
    <cellStyle name="20% - 强调文字颜色 6 2" xfId="82"/>
    <cellStyle name="40% - Accent1 2" xfId="83"/>
    <cellStyle name="40% - Accent2 2" xfId="84"/>
    <cellStyle name="40% - Accent3 2" xfId="85"/>
    <cellStyle name="40% - Accent4 2" xfId="86"/>
    <cellStyle name="40% - Accent5 2" xfId="87"/>
    <cellStyle name="40% - Accent6 2" xfId="88"/>
    <cellStyle name="40% - 强调文字颜色 1 2" xfId="89"/>
    <cellStyle name="40% - 强调文字颜色 1 3" xfId="90"/>
    <cellStyle name="40% - 强调文字颜色 2 2" xfId="91"/>
    <cellStyle name="40% - 强调文字颜色 2 3" xfId="92"/>
    <cellStyle name="40% - 强调文字颜色 3 2" xfId="93"/>
    <cellStyle name="40% - 强调文字颜色 3 3" xfId="94"/>
    <cellStyle name="40% - 强调文字颜色 4 3" xfId="95"/>
    <cellStyle name="40% - 强调文字颜色 5 2" xfId="96"/>
    <cellStyle name="40% - 强调文字颜色 5 3" xfId="97"/>
    <cellStyle name="40% - 强调文字颜色 6 2" xfId="98"/>
    <cellStyle name="40% - 强调文字颜色 6 3" xfId="99"/>
    <cellStyle name="60% - Accent1 2" xfId="100"/>
    <cellStyle name="60% - Accent2 2" xfId="101"/>
    <cellStyle name="60% - Accent3 2" xfId="102"/>
    <cellStyle name="60% - Accent4 2" xfId="103"/>
    <cellStyle name="60% - Accent5 2" xfId="104"/>
    <cellStyle name="60% - Accent6 2" xfId="105"/>
    <cellStyle name="60% - 强调文字颜色 1 2" xfId="106"/>
    <cellStyle name="60% - 强调文字颜色 1 3" xfId="107"/>
    <cellStyle name="常规 5" xfId="108"/>
    <cellStyle name="60% - 强调文字颜色 2 2" xfId="109"/>
    <cellStyle name="60% - 强调文字颜色 3 2" xfId="110"/>
    <cellStyle name="60% - 强调文字颜色 3 3" xfId="111"/>
    <cellStyle name="60% - 强调文字颜色 4 2" xfId="112"/>
    <cellStyle name="60% - 强调文字颜色 4 3" xfId="113"/>
    <cellStyle name="60% - 强调文字颜色 5 2" xfId="114"/>
    <cellStyle name="60% - 强调文字颜色 5 3" xfId="115"/>
    <cellStyle name="60% - 强调文字颜色 6 2" xfId="116"/>
    <cellStyle name="60% - 强调文字颜色 6 3" xfId="117"/>
    <cellStyle name="Accent1 2" xfId="118"/>
    <cellStyle name="Accent2 2" xfId="119"/>
    <cellStyle name="Accent3 2" xfId="120"/>
    <cellStyle name="Accent4 2" xfId="121"/>
    <cellStyle name="Accent5 2" xfId="122"/>
    <cellStyle name="Bad 2" xfId="123"/>
    <cellStyle name="Calculation 2" xfId="124"/>
    <cellStyle name="Check Cell 2" xfId="125"/>
    <cellStyle name="Explanatory Text 2" xfId="126"/>
    <cellStyle name="Good 2" xfId="127"/>
    <cellStyle name="Heading 1 2" xfId="128"/>
    <cellStyle name="Heading 2 2" xfId="129"/>
    <cellStyle name="Heading 4 2" xfId="130"/>
    <cellStyle name="Linked Cell 2" xfId="131"/>
    <cellStyle name="Neutral 2" xfId="132"/>
    <cellStyle name="标题 5" xfId="133"/>
    <cellStyle name="Note 2" xfId="134"/>
    <cellStyle name="强调文字颜色 3 3" xfId="135"/>
    <cellStyle name="Output 2" xfId="136"/>
    <cellStyle name="常规 2 2" xfId="137"/>
    <cellStyle name="Title 2" xfId="138"/>
    <cellStyle name="Total 2" xfId="139"/>
    <cellStyle name="Warning Text 2" xfId="140"/>
    <cellStyle name="标题 1 2" xfId="141"/>
    <cellStyle name="标题 1 3" xfId="142"/>
    <cellStyle name="标题 2 2" xfId="143"/>
    <cellStyle name="标题 2 3" xfId="144"/>
    <cellStyle name="标题 3 2" xfId="145"/>
    <cellStyle name="标题 3 3" xfId="146"/>
    <cellStyle name="标题 4 2" xfId="147"/>
    <cellStyle name="标题 4 3" xfId="148"/>
    <cellStyle name="标题 6" xfId="149"/>
    <cellStyle name="差 2" xfId="150"/>
    <cellStyle name="差 3" xfId="151"/>
    <cellStyle name="常规 2" xfId="152"/>
    <cellStyle name="常规 3 2" xfId="153"/>
    <cellStyle name="强调文字颜色 2 3" xfId="154"/>
    <cellStyle name="常规_2015凯迪拉克博鳌年会接待SOW1226" xfId="155"/>
    <cellStyle name="好 2" xfId="156"/>
    <cellStyle name="好 3" xfId="157"/>
    <cellStyle name="汇总 2" xfId="158"/>
    <cellStyle name="汇总 3" xfId="159"/>
    <cellStyle name="检查单元格 2" xfId="160"/>
    <cellStyle name="检查单元格 3" xfId="161"/>
    <cellStyle name="警告文本 2" xfId="162"/>
    <cellStyle name="警告文本 3" xfId="163"/>
    <cellStyle name="链接单元格 2" xfId="164"/>
    <cellStyle name="强调文字颜色 1 2" xfId="165"/>
    <cellStyle name="强调文字颜色 1 3" xfId="166"/>
    <cellStyle name="强调文字颜色 2 2" xfId="167"/>
    <cellStyle name="强调文字颜色 3 2" xfId="168"/>
    <cellStyle name="强调文字颜色 4 2" xfId="169"/>
    <cellStyle name="强调文字颜色 4 3" xfId="170"/>
    <cellStyle name="强调文字颜色 5 2" xfId="171"/>
    <cellStyle name="强调文字颜色 5 3" xfId="172"/>
    <cellStyle name="强调文字颜色 6 2" xfId="173"/>
    <cellStyle name="强调文字颜色 6 3" xfId="174"/>
    <cellStyle name="输入 2" xfId="175"/>
    <cellStyle name="输入 3" xfId="176"/>
    <cellStyle name="样式 1" xfId="177"/>
    <cellStyle name="一般_Sheet1" xfId="178"/>
    <cellStyle name="注释 2" xfId="179"/>
    <cellStyle name="注释 3" xfId="18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1"/>
  <sheetViews>
    <sheetView tabSelected="1" zoomScale="70" zoomScaleNormal="70" zoomScaleSheetLayoutView="70" workbookViewId="0">
      <selection activeCell="L24" sqref="L24"/>
    </sheetView>
  </sheetViews>
  <sheetFormatPr defaultColWidth="8.90740740740741" defaultRowHeight="15.6" outlineLevelCol="7"/>
  <cols>
    <col min="1" max="1" width="20.7222222222222" style="1" customWidth="1"/>
    <col min="2" max="2" width="48.9074074074074" style="1" customWidth="1"/>
    <col min="3" max="3" width="79.0925925925926" style="1" customWidth="1"/>
    <col min="4" max="4" width="9.62962962962963" style="2" customWidth="1"/>
    <col min="5" max="7" width="10.6296296296296" style="1" customWidth="1"/>
    <col min="8" max="8" width="28.0925925925926" style="3" customWidth="1"/>
    <col min="9" max="16384" width="8.90740740740741" style="3"/>
  </cols>
  <sheetData>
    <row r="1" ht="29.1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17.4" spans="1:2">
      <c r="A2" s="5" t="s">
        <v>1</v>
      </c>
      <c r="B2" s="5"/>
    </row>
    <row r="3" ht="17.4" spans="1:2">
      <c r="A3" s="5" t="s">
        <v>2</v>
      </c>
      <c r="B3" s="5"/>
    </row>
    <row r="4" ht="17.4" spans="1:2">
      <c r="A4" s="5" t="s">
        <v>3</v>
      </c>
      <c r="B4" s="5"/>
    </row>
    <row r="5" ht="15" spans="1:8">
      <c r="A5" s="6"/>
      <c r="B5" s="6"/>
      <c r="C5" s="6" t="s">
        <v>4</v>
      </c>
      <c r="D5" s="6" t="s">
        <v>5</v>
      </c>
      <c r="E5" s="7" t="s">
        <v>6</v>
      </c>
      <c r="F5" s="7" t="s">
        <v>7</v>
      </c>
      <c r="G5" s="7" t="s">
        <v>8</v>
      </c>
      <c r="H5" s="7" t="s">
        <v>9</v>
      </c>
    </row>
    <row r="6" ht="15" spans="1:8">
      <c r="A6" s="8" t="s">
        <v>10</v>
      </c>
      <c r="B6" s="9" t="s">
        <v>11</v>
      </c>
      <c r="C6" s="10" t="s">
        <v>12</v>
      </c>
      <c r="D6" s="11">
        <v>600</v>
      </c>
      <c r="E6" s="12">
        <v>1</v>
      </c>
      <c r="F6" s="12">
        <v>190</v>
      </c>
      <c r="G6" s="12">
        <f>D6*E6*F6</f>
        <v>114000</v>
      </c>
      <c r="H6" s="13"/>
    </row>
    <row r="7" ht="15" spans="1:8">
      <c r="A7" s="8"/>
      <c r="B7" s="14"/>
      <c r="C7" s="10" t="s">
        <v>13</v>
      </c>
      <c r="D7" s="11">
        <v>600</v>
      </c>
      <c r="E7" s="12">
        <v>1</v>
      </c>
      <c r="F7" s="12">
        <v>110</v>
      </c>
      <c r="G7" s="12">
        <f>D7*E7*F7</f>
        <v>66000</v>
      </c>
      <c r="H7" s="13"/>
    </row>
    <row r="8" ht="15" spans="1:8">
      <c r="A8" s="8"/>
      <c r="B8" s="9" t="s">
        <v>14</v>
      </c>
      <c r="C8" s="10" t="s">
        <v>12</v>
      </c>
      <c r="D8" s="11">
        <v>600</v>
      </c>
      <c r="E8" s="12">
        <v>1</v>
      </c>
      <c r="F8" s="12">
        <v>80</v>
      </c>
      <c r="G8" s="12">
        <f>D8*E8*F8</f>
        <v>48000</v>
      </c>
      <c r="H8" s="13"/>
    </row>
    <row r="9" ht="15" spans="1:8">
      <c r="A9" s="8"/>
      <c r="B9" s="14"/>
      <c r="C9" s="10" t="s">
        <v>13</v>
      </c>
      <c r="D9" s="11">
        <v>600</v>
      </c>
      <c r="E9" s="12">
        <v>1</v>
      </c>
      <c r="F9" s="12">
        <v>120</v>
      </c>
      <c r="G9" s="12">
        <f>D9*E9*F9</f>
        <v>72000</v>
      </c>
      <c r="H9" s="13"/>
    </row>
    <row r="10" ht="15" spans="1:8">
      <c r="A10" s="15" t="s">
        <v>15</v>
      </c>
      <c r="B10" s="16" t="s">
        <v>16</v>
      </c>
      <c r="C10" s="17" t="s">
        <v>17</v>
      </c>
      <c r="D10" s="12">
        <v>150</v>
      </c>
      <c r="E10" s="12">
        <v>1</v>
      </c>
      <c r="F10" s="12">
        <v>300</v>
      </c>
      <c r="G10" s="12">
        <f>D10*E10*F10</f>
        <v>45000</v>
      </c>
      <c r="H10" s="18"/>
    </row>
    <row r="11" ht="15" spans="1:8">
      <c r="A11" s="15"/>
      <c r="B11" s="16"/>
      <c r="C11" s="10" t="s">
        <v>18</v>
      </c>
      <c r="D11" s="12">
        <v>150</v>
      </c>
      <c r="E11" s="12">
        <v>1</v>
      </c>
      <c r="F11" s="12">
        <v>200</v>
      </c>
      <c r="G11" s="12">
        <f>D11*E11*F11</f>
        <v>30000</v>
      </c>
      <c r="H11" s="18"/>
    </row>
    <row r="12" ht="15" spans="1:8">
      <c r="A12" s="15"/>
      <c r="B12" s="19" t="s">
        <v>19</v>
      </c>
      <c r="C12" s="10" t="s">
        <v>20</v>
      </c>
      <c r="D12" s="12">
        <v>100</v>
      </c>
      <c r="E12" s="12">
        <v>1</v>
      </c>
      <c r="F12" s="12">
        <v>200</v>
      </c>
      <c r="G12" s="12">
        <f t="shared" ref="G12:G20" si="0">D12*E12*F12</f>
        <v>20000</v>
      </c>
      <c r="H12" s="18"/>
    </row>
    <row r="13" ht="15" spans="1:8">
      <c r="A13" s="15"/>
      <c r="B13" s="19" t="s">
        <v>21</v>
      </c>
      <c r="C13" s="10" t="s">
        <v>22</v>
      </c>
      <c r="D13" s="12">
        <v>3000</v>
      </c>
      <c r="E13" s="12">
        <v>1</v>
      </c>
      <c r="F13" s="12">
        <v>8</v>
      </c>
      <c r="G13" s="12">
        <f t="shared" si="0"/>
        <v>24000</v>
      </c>
      <c r="H13" s="18"/>
    </row>
    <row r="14" ht="15" spans="1:8">
      <c r="A14" s="15"/>
      <c r="B14" s="19" t="s">
        <v>23</v>
      </c>
      <c r="C14" s="10" t="s">
        <v>24</v>
      </c>
      <c r="D14" s="12">
        <v>30000</v>
      </c>
      <c r="E14" s="12">
        <v>1</v>
      </c>
      <c r="F14" s="12">
        <v>1</v>
      </c>
      <c r="G14" s="12">
        <f t="shared" si="0"/>
        <v>30000</v>
      </c>
      <c r="H14" s="18"/>
    </row>
    <row r="15" ht="26.4" spans="1:8">
      <c r="A15" s="11" t="s">
        <v>25</v>
      </c>
      <c r="B15" s="20" t="s">
        <v>26</v>
      </c>
      <c r="C15" s="20" t="s">
        <v>27</v>
      </c>
      <c r="D15" s="21">
        <v>1500</v>
      </c>
      <c r="E15" s="22">
        <v>1</v>
      </c>
      <c r="F15" s="22">
        <v>8</v>
      </c>
      <c r="G15" s="12">
        <f t="shared" si="0"/>
        <v>12000</v>
      </c>
      <c r="H15" s="23"/>
    </row>
    <row r="16" ht="15" spans="1:8">
      <c r="A16" s="11"/>
      <c r="B16" s="20" t="s">
        <v>28</v>
      </c>
      <c r="C16" s="20" t="s">
        <v>29</v>
      </c>
      <c r="D16" s="21">
        <v>1500</v>
      </c>
      <c r="E16" s="22">
        <v>1</v>
      </c>
      <c r="F16" s="22">
        <v>2</v>
      </c>
      <c r="G16" s="12">
        <f t="shared" si="0"/>
        <v>3000</v>
      </c>
      <c r="H16" s="23"/>
    </row>
    <row r="17" ht="26.4" spans="1:8">
      <c r="A17" s="11"/>
      <c r="B17" s="20" t="s">
        <v>30</v>
      </c>
      <c r="C17" s="20" t="s">
        <v>31</v>
      </c>
      <c r="D17" s="21">
        <v>1200</v>
      </c>
      <c r="E17" s="22">
        <v>1</v>
      </c>
      <c r="F17" s="22">
        <v>8</v>
      </c>
      <c r="G17" s="12">
        <f t="shared" si="0"/>
        <v>9600</v>
      </c>
      <c r="H17" s="23"/>
    </row>
    <row r="18" ht="26.4" spans="1:8">
      <c r="A18" s="11"/>
      <c r="B18" s="20" t="s">
        <v>32</v>
      </c>
      <c r="C18" s="20" t="s">
        <v>31</v>
      </c>
      <c r="D18" s="21">
        <v>1200</v>
      </c>
      <c r="E18" s="22">
        <v>1</v>
      </c>
      <c r="F18" s="22">
        <v>8</v>
      </c>
      <c r="G18" s="12">
        <f t="shared" si="0"/>
        <v>9600</v>
      </c>
      <c r="H18" s="23"/>
    </row>
    <row r="19" ht="15" spans="1:8">
      <c r="A19" s="11"/>
      <c r="B19" s="20" t="s">
        <v>33</v>
      </c>
      <c r="C19" s="20" t="s">
        <v>34</v>
      </c>
      <c r="D19" s="21">
        <v>2000</v>
      </c>
      <c r="E19" s="22">
        <v>1</v>
      </c>
      <c r="F19" s="22">
        <v>13</v>
      </c>
      <c r="G19" s="12">
        <f t="shared" si="0"/>
        <v>26000</v>
      </c>
      <c r="H19" s="23"/>
    </row>
    <row r="20" ht="15" spans="1:8">
      <c r="A20" s="11"/>
      <c r="B20" s="20" t="s">
        <v>35</v>
      </c>
      <c r="C20" s="20" t="s">
        <v>36</v>
      </c>
      <c r="D20" s="21">
        <v>1500</v>
      </c>
      <c r="E20" s="22">
        <v>2</v>
      </c>
      <c r="F20" s="22">
        <v>8</v>
      </c>
      <c r="G20" s="12">
        <f t="shared" si="0"/>
        <v>24000</v>
      </c>
      <c r="H20" s="23"/>
    </row>
    <row r="21" ht="15" spans="1:8">
      <c r="A21" s="11"/>
      <c r="B21" s="20" t="s">
        <v>37</v>
      </c>
      <c r="C21" s="20"/>
      <c r="D21" s="21">
        <v>3000</v>
      </c>
      <c r="E21" s="22">
        <v>1</v>
      </c>
      <c r="F21" s="22">
        <v>1</v>
      </c>
      <c r="G21" s="12">
        <f t="shared" ref="G13:G48" si="1">D21*E21*F21</f>
        <v>3000</v>
      </c>
      <c r="H21" s="23"/>
    </row>
    <row r="22" ht="15" spans="1:8">
      <c r="A22" s="11"/>
      <c r="B22" s="24" t="s">
        <v>38</v>
      </c>
      <c r="C22" s="20"/>
      <c r="D22" s="21">
        <v>2000</v>
      </c>
      <c r="E22" s="25">
        <v>1</v>
      </c>
      <c r="F22" s="25">
        <v>1</v>
      </c>
      <c r="G22" s="12">
        <f t="shared" si="1"/>
        <v>2000</v>
      </c>
      <c r="H22" s="23"/>
    </row>
    <row r="23" ht="15" spans="1:8">
      <c r="A23" s="11"/>
      <c r="B23" s="24" t="s">
        <v>39</v>
      </c>
      <c r="C23" s="24" t="s">
        <v>40</v>
      </c>
      <c r="D23" s="26">
        <v>100</v>
      </c>
      <c r="E23" s="25">
        <v>2</v>
      </c>
      <c r="F23" s="25">
        <v>20</v>
      </c>
      <c r="G23" s="12">
        <f t="shared" si="1"/>
        <v>4000</v>
      </c>
      <c r="H23" s="23"/>
    </row>
    <row r="24" ht="15" spans="1:8">
      <c r="A24" s="11"/>
      <c r="B24" s="24" t="s">
        <v>41</v>
      </c>
      <c r="C24" s="24" t="s">
        <v>42</v>
      </c>
      <c r="D24" s="26">
        <v>4</v>
      </c>
      <c r="E24" s="25">
        <v>1</v>
      </c>
      <c r="F24" s="25">
        <v>500</v>
      </c>
      <c r="G24" s="12">
        <f t="shared" si="1"/>
        <v>2000</v>
      </c>
      <c r="H24" s="23"/>
    </row>
    <row r="25" ht="15" spans="1:8">
      <c r="A25" s="27" t="s">
        <v>43</v>
      </c>
      <c r="B25" s="28" t="s">
        <v>44</v>
      </c>
      <c r="C25" s="24" t="s">
        <v>17</v>
      </c>
      <c r="D25" s="26">
        <v>20000</v>
      </c>
      <c r="E25" s="25">
        <v>1</v>
      </c>
      <c r="F25" s="25">
        <v>1</v>
      </c>
      <c r="G25" s="12">
        <f t="shared" si="1"/>
        <v>20000</v>
      </c>
      <c r="H25" s="23"/>
    </row>
    <row r="26" ht="15" spans="1:8">
      <c r="A26" s="29"/>
      <c r="B26" s="30"/>
      <c r="C26" s="24" t="s">
        <v>18</v>
      </c>
      <c r="D26" s="26">
        <v>20000</v>
      </c>
      <c r="E26" s="25">
        <v>1</v>
      </c>
      <c r="F26" s="25">
        <v>1</v>
      </c>
      <c r="G26" s="12">
        <f t="shared" si="1"/>
        <v>20000</v>
      </c>
      <c r="H26" s="23"/>
    </row>
    <row r="27" ht="15" spans="1:8">
      <c r="A27" s="31" t="s">
        <v>45</v>
      </c>
      <c r="B27" s="14" t="s">
        <v>46</v>
      </c>
      <c r="C27" s="14" t="s">
        <v>47</v>
      </c>
      <c r="D27" s="29">
        <v>100</v>
      </c>
      <c r="E27" s="32">
        <v>1</v>
      </c>
      <c r="F27" s="32">
        <v>10</v>
      </c>
      <c r="G27" s="32">
        <f t="shared" si="1"/>
        <v>1000</v>
      </c>
      <c r="H27" s="32"/>
    </row>
    <row r="28" ht="15" spans="1:8">
      <c r="A28" s="31"/>
      <c r="B28" s="10" t="s">
        <v>48</v>
      </c>
      <c r="C28" s="10" t="s">
        <v>49</v>
      </c>
      <c r="D28" s="11">
        <v>50</v>
      </c>
      <c r="E28" s="12">
        <v>1</v>
      </c>
      <c r="F28" s="12">
        <v>10</v>
      </c>
      <c r="G28" s="12">
        <f t="shared" si="1"/>
        <v>500</v>
      </c>
      <c r="H28" s="12"/>
    </row>
    <row r="29" ht="15" spans="1:8">
      <c r="A29" s="31"/>
      <c r="B29" s="10" t="s">
        <v>50</v>
      </c>
      <c r="C29" s="10" t="s">
        <v>51</v>
      </c>
      <c r="D29" s="11">
        <v>12</v>
      </c>
      <c r="E29" s="12">
        <v>1</v>
      </c>
      <c r="F29" s="12">
        <v>50</v>
      </c>
      <c r="G29" s="12">
        <f t="shared" si="1"/>
        <v>600</v>
      </c>
      <c r="H29" s="12"/>
    </row>
    <row r="30" ht="15" spans="1:8">
      <c r="A30" s="31"/>
      <c r="B30" s="10" t="s">
        <v>52</v>
      </c>
      <c r="C30" s="10" t="s">
        <v>53</v>
      </c>
      <c r="D30" s="11">
        <v>200</v>
      </c>
      <c r="E30" s="12">
        <v>1</v>
      </c>
      <c r="F30" s="12">
        <v>6</v>
      </c>
      <c r="G30" s="12">
        <f t="shared" si="1"/>
        <v>1200</v>
      </c>
      <c r="H30" s="12"/>
    </row>
    <row r="31" ht="15" spans="1:8">
      <c r="A31" s="31"/>
      <c r="B31" s="10" t="s">
        <v>54</v>
      </c>
      <c r="C31" s="10" t="s">
        <v>55</v>
      </c>
      <c r="D31" s="11">
        <v>4500</v>
      </c>
      <c r="E31" s="12">
        <v>1</v>
      </c>
      <c r="F31" s="12">
        <v>2</v>
      </c>
      <c r="G31" s="12">
        <f t="shared" si="1"/>
        <v>9000</v>
      </c>
      <c r="H31" s="12"/>
    </row>
    <row r="32" ht="15" spans="1:8">
      <c r="A32" s="31"/>
      <c r="B32" s="10" t="s">
        <v>56</v>
      </c>
      <c r="C32" s="10" t="s">
        <v>57</v>
      </c>
      <c r="D32" s="11">
        <v>3</v>
      </c>
      <c r="E32" s="12">
        <v>1</v>
      </c>
      <c r="F32" s="12">
        <v>500</v>
      </c>
      <c r="G32" s="12">
        <f t="shared" si="1"/>
        <v>1500</v>
      </c>
      <c r="H32" s="12"/>
    </row>
    <row r="33" ht="15" spans="1:8">
      <c r="A33" s="31"/>
      <c r="B33" s="9" t="s">
        <v>58</v>
      </c>
      <c r="C33" s="9" t="s">
        <v>59</v>
      </c>
      <c r="D33" s="27">
        <v>2</v>
      </c>
      <c r="E33" s="33">
        <v>1</v>
      </c>
      <c r="F33" s="33">
        <v>500</v>
      </c>
      <c r="G33" s="33">
        <f t="shared" si="1"/>
        <v>1000</v>
      </c>
      <c r="H33" s="12"/>
    </row>
    <row r="34" ht="15" spans="1:8">
      <c r="A34" s="27" t="s">
        <v>60</v>
      </c>
      <c r="B34" s="10" t="s">
        <v>61</v>
      </c>
      <c r="C34" s="10" t="s">
        <v>62</v>
      </c>
      <c r="D34" s="11">
        <v>2600</v>
      </c>
      <c r="E34" s="12">
        <v>1</v>
      </c>
      <c r="F34" s="12">
        <v>40</v>
      </c>
      <c r="G34" s="12">
        <f t="shared" si="1"/>
        <v>104000</v>
      </c>
      <c r="H34" s="12"/>
    </row>
    <row r="35" ht="15" spans="1:8">
      <c r="A35" s="8"/>
      <c r="B35" s="10" t="s">
        <v>10</v>
      </c>
      <c r="C35" s="10" t="s">
        <v>63</v>
      </c>
      <c r="D35" s="11">
        <v>700</v>
      </c>
      <c r="E35" s="12">
        <v>1</v>
      </c>
      <c r="F35" s="12">
        <v>25</v>
      </c>
      <c r="G35" s="12">
        <f t="shared" si="1"/>
        <v>17500</v>
      </c>
      <c r="H35" s="12" t="s">
        <v>64</v>
      </c>
    </row>
    <row r="36" ht="15" spans="1:8">
      <c r="A36" s="29"/>
      <c r="B36" s="10" t="s">
        <v>15</v>
      </c>
      <c r="C36" s="10" t="s">
        <v>65</v>
      </c>
      <c r="D36" s="11">
        <v>250</v>
      </c>
      <c r="E36" s="12">
        <v>1</v>
      </c>
      <c r="F36" s="12">
        <v>50</v>
      </c>
      <c r="G36" s="12">
        <f t="shared" si="1"/>
        <v>12500</v>
      </c>
      <c r="H36" s="12"/>
    </row>
    <row r="37" ht="15" spans="1:8">
      <c r="A37" s="27" t="s">
        <v>66</v>
      </c>
      <c r="B37" s="10" t="s">
        <v>61</v>
      </c>
      <c r="C37" s="10" t="s">
        <v>62</v>
      </c>
      <c r="D37" s="11">
        <v>2600</v>
      </c>
      <c r="E37" s="12">
        <v>1</v>
      </c>
      <c r="F37" s="12">
        <v>20</v>
      </c>
      <c r="G37" s="12">
        <f t="shared" si="1"/>
        <v>52000</v>
      </c>
      <c r="H37" s="12"/>
    </row>
    <row r="38" ht="15" spans="1:8">
      <c r="A38" s="8"/>
      <c r="B38" s="10" t="s">
        <v>10</v>
      </c>
      <c r="C38" s="10" t="s">
        <v>67</v>
      </c>
      <c r="D38" s="11">
        <v>700</v>
      </c>
      <c r="E38" s="12">
        <v>1</v>
      </c>
      <c r="F38" s="12">
        <v>20</v>
      </c>
      <c r="G38" s="12">
        <f t="shared" si="1"/>
        <v>14000</v>
      </c>
      <c r="H38" s="12" t="s">
        <v>68</v>
      </c>
    </row>
    <row r="39" ht="15" spans="1:8">
      <c r="A39" s="29"/>
      <c r="B39" s="10" t="s">
        <v>15</v>
      </c>
      <c r="C39" s="10" t="s">
        <v>65</v>
      </c>
      <c r="D39" s="11">
        <v>250</v>
      </c>
      <c r="E39" s="12">
        <v>1</v>
      </c>
      <c r="F39" s="12">
        <v>20</v>
      </c>
      <c r="G39" s="12">
        <f t="shared" si="1"/>
        <v>5000</v>
      </c>
      <c r="H39" s="12"/>
    </row>
    <row r="40" ht="14.15" customHeight="1" spans="1:8">
      <c r="A40" s="27" t="s">
        <v>69</v>
      </c>
      <c r="B40" s="10" t="s">
        <v>70</v>
      </c>
      <c r="C40" s="34" t="s">
        <v>71</v>
      </c>
      <c r="D40" s="11">
        <v>50</v>
      </c>
      <c r="E40" s="12">
        <v>3</v>
      </c>
      <c r="F40" s="12">
        <v>10</v>
      </c>
      <c r="G40" s="12">
        <f t="shared" si="1"/>
        <v>1500</v>
      </c>
      <c r="H40" s="12"/>
    </row>
    <row r="41" ht="15" spans="1:8">
      <c r="A41" s="8"/>
      <c r="B41" s="10" t="s">
        <v>72</v>
      </c>
      <c r="C41" s="10" t="s">
        <v>73</v>
      </c>
      <c r="D41" s="11">
        <v>400</v>
      </c>
      <c r="E41" s="12">
        <v>1</v>
      </c>
      <c r="F41" s="12">
        <v>20</v>
      </c>
      <c r="G41" s="12">
        <f t="shared" si="1"/>
        <v>8000</v>
      </c>
      <c r="H41" s="12"/>
    </row>
    <row r="42" ht="15" spans="1:8">
      <c r="A42" s="8"/>
      <c r="B42" s="10" t="s">
        <v>71</v>
      </c>
      <c r="C42" s="10" t="s">
        <v>74</v>
      </c>
      <c r="D42" s="11">
        <v>400</v>
      </c>
      <c r="E42" s="12">
        <v>2</v>
      </c>
      <c r="F42" s="12">
        <v>6</v>
      </c>
      <c r="G42" s="12">
        <f t="shared" si="1"/>
        <v>4800</v>
      </c>
      <c r="H42" s="12" t="s">
        <v>75</v>
      </c>
    </row>
    <row r="43" ht="15" spans="1:8">
      <c r="A43" s="35" t="s">
        <v>76</v>
      </c>
      <c r="B43" s="36" t="s">
        <v>77</v>
      </c>
      <c r="C43" s="34" t="s">
        <v>78</v>
      </c>
      <c r="D43" s="11">
        <v>30000</v>
      </c>
      <c r="E43" s="37">
        <v>1</v>
      </c>
      <c r="F43" s="37">
        <v>1</v>
      </c>
      <c r="G43" s="12">
        <f t="shared" si="1"/>
        <v>30000</v>
      </c>
      <c r="H43" s="12" t="s">
        <v>79</v>
      </c>
    </row>
    <row r="44" ht="15" spans="1:8">
      <c r="A44" s="38" t="s">
        <v>80</v>
      </c>
      <c r="B44" s="36" t="s">
        <v>81</v>
      </c>
      <c r="C44" s="34" t="s">
        <v>82</v>
      </c>
      <c r="D44" s="11">
        <v>20000</v>
      </c>
      <c r="E44" s="11">
        <v>1</v>
      </c>
      <c r="F44" s="11">
        <v>1</v>
      </c>
      <c r="G44" s="12">
        <f t="shared" si="1"/>
        <v>20000</v>
      </c>
      <c r="H44" s="12"/>
    </row>
    <row r="45" ht="15" spans="1:8">
      <c r="A45" s="38"/>
      <c r="B45" s="36" t="s">
        <v>83</v>
      </c>
      <c r="C45" s="34" t="s">
        <v>84</v>
      </c>
      <c r="D45" s="11">
        <v>5000</v>
      </c>
      <c r="E45" s="11">
        <v>1</v>
      </c>
      <c r="F45" s="11">
        <v>1</v>
      </c>
      <c r="G45" s="12">
        <f t="shared" si="1"/>
        <v>5000</v>
      </c>
      <c r="H45" s="12"/>
    </row>
    <row r="46" ht="15" spans="1:8">
      <c r="A46" s="38"/>
      <c r="B46" s="39" t="s">
        <v>85</v>
      </c>
      <c r="C46" s="40" t="s">
        <v>86</v>
      </c>
      <c r="D46" s="41">
        <v>300</v>
      </c>
      <c r="E46" s="42">
        <v>7</v>
      </c>
      <c r="F46" s="42">
        <v>4</v>
      </c>
      <c r="G46" s="12">
        <f t="shared" si="1"/>
        <v>8400</v>
      </c>
      <c r="H46" s="12"/>
    </row>
    <row r="47" ht="15" spans="1:8">
      <c r="A47" s="38"/>
      <c r="B47" s="39" t="s">
        <v>87</v>
      </c>
      <c r="C47" s="40" t="s">
        <v>88</v>
      </c>
      <c r="D47" s="41">
        <v>0.3</v>
      </c>
      <c r="E47" s="42">
        <v>12</v>
      </c>
      <c r="F47" s="42">
        <v>1000</v>
      </c>
      <c r="G47" s="12">
        <f t="shared" si="1"/>
        <v>3600</v>
      </c>
      <c r="H47" s="12"/>
    </row>
    <row r="48" ht="15" spans="1:8">
      <c r="A48" s="38"/>
      <c r="B48" s="39" t="s">
        <v>89</v>
      </c>
      <c r="C48" s="40"/>
      <c r="D48" s="41">
        <v>2000</v>
      </c>
      <c r="E48" s="42">
        <v>1</v>
      </c>
      <c r="F48" s="42">
        <v>1</v>
      </c>
      <c r="G48" s="12">
        <f t="shared" si="1"/>
        <v>2000</v>
      </c>
      <c r="H48" s="12"/>
    </row>
    <row r="49" ht="15" spans="1:8">
      <c r="A49" s="43" t="s">
        <v>90</v>
      </c>
      <c r="B49" s="43"/>
      <c r="C49" s="43"/>
      <c r="D49" s="43"/>
      <c r="E49" s="43"/>
      <c r="F49" s="43"/>
      <c r="G49" s="44">
        <f>SUM(G6:G48)</f>
        <v>887300</v>
      </c>
      <c r="H49" s="45"/>
    </row>
    <row r="50" ht="15" spans="1:8">
      <c r="A50" s="46" t="s">
        <v>91</v>
      </c>
      <c r="B50" s="47"/>
      <c r="C50" s="47"/>
      <c r="D50" s="47"/>
      <c r="E50" s="47"/>
      <c r="F50" s="48"/>
      <c r="G50" s="49">
        <f>G49*0.1</f>
        <v>88730</v>
      </c>
      <c r="H50" s="45"/>
    </row>
    <row r="51" ht="15" spans="1:8">
      <c r="A51" s="46" t="s">
        <v>92</v>
      </c>
      <c r="B51" s="47"/>
      <c r="C51" s="47"/>
      <c r="D51" s="47"/>
      <c r="E51" s="47"/>
      <c r="F51" s="48"/>
      <c r="G51" s="50">
        <f>SUM(G49:G50)</f>
        <v>976030</v>
      </c>
      <c r="H51" s="45"/>
    </row>
  </sheetData>
  <mergeCells count="23">
    <mergeCell ref="A1:H1"/>
    <mergeCell ref="A2:B2"/>
    <mergeCell ref="A3:B3"/>
    <mergeCell ref="A4:B4"/>
    <mergeCell ref="A5:B5"/>
    <mergeCell ref="A49:F49"/>
    <mergeCell ref="A50:F50"/>
    <mergeCell ref="A51:F51"/>
    <mergeCell ref="A6:A9"/>
    <mergeCell ref="A10:A14"/>
    <mergeCell ref="A15:A24"/>
    <mergeCell ref="A25:A26"/>
    <mergeCell ref="A27:A33"/>
    <mergeCell ref="A34:A36"/>
    <mergeCell ref="A37:A39"/>
    <mergeCell ref="A40:A42"/>
    <mergeCell ref="A44:A48"/>
    <mergeCell ref="B6:B7"/>
    <mergeCell ref="B8:B9"/>
    <mergeCell ref="B10:B11"/>
    <mergeCell ref="B25:B26"/>
    <mergeCell ref="H6:H9"/>
    <mergeCell ref="H10:H11"/>
  </mergeCells>
  <printOptions horizontalCentered="1"/>
  <pageMargins left="0.236220472440945" right="0.236220472440945" top="0.748031496062992" bottom="0.748031496062992" header="0.31496062992126" footer="0.31496062992126"/>
  <pageSetup paperSize="9" scale="5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SOW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马可</cp:lastModifiedBy>
  <dcterms:created xsi:type="dcterms:W3CDTF">2014-11-26T07:00:00Z</dcterms:created>
  <cp:lastPrinted>2021-03-16T02:18:00Z</cp:lastPrinted>
  <dcterms:modified xsi:type="dcterms:W3CDTF">2023-02-20T10:00:16Z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KSOProductBuildVer">
    <vt:lpwstr>2052-11.1.0.13012</vt:lpwstr>
  </property>
  <property fmtid="{D5CDD505-2E9C-101B-9397-08002B2CF9AE}" pid="5" name="ICV">
    <vt:lpwstr>315190FAFCD74A1BBEF282FC6BFB4710</vt:lpwstr>
  </property>
</Properties>
</file>