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康辉会展工作文档\科瑞德\2024三亚总监会\"/>
    </mc:Choice>
  </mc:AlternateContent>
  <xr:revisionPtr revIDLastSave="0" documentId="13_ncr:1_{B008DC3F-0CDB-47CE-86A3-8E569675FCD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9" i="1"/>
  <c r="H20" i="1"/>
  <c r="H13" i="1"/>
  <c r="H18" i="1"/>
  <c r="H11" i="1"/>
  <c r="H10" i="1"/>
  <c r="H14" i="1"/>
  <c r="H15" i="1"/>
  <c r="H16" i="1"/>
  <c r="H17" i="1"/>
  <c r="H21" i="1"/>
  <c r="H22" i="1"/>
  <c r="H23" i="1"/>
  <c r="H24" i="1"/>
  <c r="H25" i="1"/>
  <c r="H26" i="1"/>
  <c r="H28" i="1"/>
  <c r="H29" i="1"/>
  <c r="H30" i="1"/>
  <c r="H12" i="1"/>
  <c r="H31" i="1"/>
  <c r="E33" i="1"/>
  <c r="H33" i="1"/>
  <c r="E34" i="1"/>
  <c r="H34" i="1"/>
  <c r="H35" i="1"/>
</calcChain>
</file>

<file path=xl/sharedStrings.xml><?xml version="1.0" encoding="utf-8"?>
<sst xmlns="http://schemas.openxmlformats.org/spreadsheetml/2006/main" count="78" uniqueCount="64">
  <si>
    <t>2024年3月18-22日 海南活动  报价单</t>
  </si>
  <si>
    <t>活动地点：</t>
  </si>
  <si>
    <t>活动人数：</t>
  </si>
  <si>
    <t>5人左右</t>
  </si>
  <si>
    <t>公司名称：</t>
  </si>
  <si>
    <t>公司名称：****公司</t>
  </si>
  <si>
    <t>项目负责人：</t>
  </si>
  <si>
    <t>联系人：***先生/女士</t>
  </si>
  <si>
    <t>联系方式：</t>
  </si>
  <si>
    <t>项目
 Item</t>
  </si>
  <si>
    <t>名称
Description</t>
  </si>
  <si>
    <t>说明
Description</t>
  </si>
  <si>
    <t>单位
Unit</t>
  </si>
  <si>
    <t>单价
Unit Price</t>
  </si>
  <si>
    <t>数量 
QTY</t>
  </si>
  <si>
    <t>次数</t>
  </si>
  <si>
    <t xml:space="preserve"> 小计
Sub-Total</t>
  </si>
  <si>
    <t>备注/用途</t>
  </si>
  <si>
    <t>一、活动/行程（服务项目）：</t>
  </si>
  <si>
    <t>用车</t>
  </si>
  <si>
    <t>三亚机场-海棠湾酒店</t>
  </si>
  <si>
    <t>别克商务</t>
  </si>
  <si>
    <t>趟</t>
  </si>
  <si>
    <t>全天用车</t>
  </si>
  <si>
    <t>10小时</t>
  </si>
  <si>
    <t>人</t>
  </si>
  <si>
    <t>桌</t>
  </si>
  <si>
    <t>晚餐-琼州味道</t>
  </si>
  <si>
    <t>上午-游艇出海荷载5人游艇3小时出海，含鱼竿鱼饵</t>
  </si>
  <si>
    <t>艘</t>
  </si>
  <si>
    <t>下午-菩提树下SAP-泰式massage</t>
  </si>
  <si>
    <t xml:space="preserve">上午-万宁日月湾冲浪 </t>
  </si>
  <si>
    <t>下午-万宁醉美公路/灯塔/九里书屋</t>
  </si>
  <si>
    <t>晚餐-观海亭海鲜餐厅（石梅湾店）</t>
  </si>
  <si>
    <t>返程-送机</t>
  </si>
  <si>
    <t>导游</t>
  </si>
  <si>
    <t>10小时/天，交通和工作餐和住宿 时报实销</t>
  </si>
  <si>
    <t>旅游意外险</t>
  </si>
  <si>
    <t>小计:</t>
  </si>
  <si>
    <t>二、服务费</t>
  </si>
  <si>
    <t>项</t>
  </si>
  <si>
    <t>费用总计</t>
  </si>
  <si>
    <t>海南  三亚  海棠湾JW酒店</t>
    <phoneticPr fontId="11" type="noConversion"/>
  </si>
  <si>
    <t>康辉集团北京国际会议展览有限公司</t>
    <phoneticPr fontId="11" type="noConversion"/>
  </si>
  <si>
    <t>酒店</t>
    <phoneticPr fontId="11" type="noConversion"/>
  </si>
  <si>
    <t>三亚海棠湾JW万豪</t>
    <phoneticPr fontId="11" type="noConversion"/>
  </si>
  <si>
    <t>尊贵海景房</t>
    <phoneticPr fontId="11" type="noConversion"/>
  </si>
  <si>
    <t>间</t>
    <phoneticPr fontId="11" type="noConversion"/>
  </si>
  <si>
    <t>服务费</t>
    <phoneticPr fontId="11" type="noConversion"/>
  </si>
  <si>
    <t>税费</t>
    <phoneticPr fontId="11" type="noConversion"/>
  </si>
  <si>
    <t>JW西餐厅包厢</t>
    <phoneticPr fontId="11" type="noConversion"/>
  </si>
  <si>
    <t>午餐</t>
    <phoneticPr fontId="11" type="noConversion"/>
  </si>
  <si>
    <t>桌</t>
    <phoneticPr fontId="11" type="noConversion"/>
  </si>
  <si>
    <t>游艇上零食备品</t>
    <phoneticPr fontId="11" type="noConversion"/>
  </si>
  <si>
    <t>次</t>
    <phoneticPr fontId="11" type="noConversion"/>
  </si>
  <si>
    <t>19日外出用餐</t>
    <phoneticPr fontId="11" type="noConversion"/>
  </si>
  <si>
    <t>别克商务</t>
    <phoneticPr fontId="11" type="noConversion"/>
  </si>
  <si>
    <t>含三亚-万宁超时4小时超68公里</t>
    <phoneticPr fontId="11" type="noConversion"/>
  </si>
  <si>
    <t>游艇项目</t>
    <phoneticPr fontId="11" type="noConversion"/>
  </si>
  <si>
    <t>午餐-琼小椰椰子鸡</t>
    <phoneticPr fontId="11" type="noConversion"/>
  </si>
  <si>
    <t>晚餐-三俞竹苑川菜</t>
    <phoneticPr fontId="11" type="noConversion"/>
  </si>
  <si>
    <t>午餐-石梅湾老琼州枫木香草鸭</t>
    <phoneticPr fontId="11" type="noConversion"/>
  </si>
  <si>
    <t>团建费</t>
    <phoneticPr fontId="11" type="noConversion"/>
  </si>
  <si>
    <t>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</si>
</sst>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_);[Red]\(&quot;￥&quot;#,##0\)"/>
    <numFmt numFmtId="177" formatCode="_ * #,##0_ ;_ * \-#,##0_ ;_ * &quot;-&quot;??_ ;_ @_ "/>
    <numFmt numFmtId="178" formatCode="_-* #,##0_-;\-* #,##0_-;_-* &quot;-&quot;??_-;_-@_-"/>
  </numFmts>
  <fonts count="1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2" borderId="1" xfId="4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right" vertical="center"/>
    </xf>
    <xf numFmtId="0" fontId="5" fillId="3" borderId="7" xfId="3" applyFont="1" applyFill="1" applyBorder="1" applyAlignment="1" applyProtection="1">
      <alignment vertical="center" wrapText="1"/>
    </xf>
    <xf numFmtId="0" fontId="5" fillId="3" borderId="7" xfId="3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177" fontId="4" fillId="0" borderId="1" xfId="5" applyNumberFormat="1" applyFont="1" applyFill="1" applyBorder="1" applyAlignment="1">
      <alignment horizontal="center" vertical="center"/>
    </xf>
    <xf numFmtId="176" fontId="4" fillId="0" borderId="1" xfId="5" applyFont="1" applyFill="1" applyBorder="1" applyAlignment="1">
      <alignment horizontal="right" vertical="center"/>
    </xf>
    <xf numFmtId="177" fontId="4" fillId="4" borderId="1" xfId="5" applyNumberFormat="1" applyFont="1" applyFill="1" applyBorder="1" applyAlignment="1">
      <alignment horizontal="right" vertical="center"/>
    </xf>
    <xf numFmtId="176" fontId="3" fillId="4" borderId="1" xfId="5" applyFont="1" applyFill="1" applyBorder="1" applyAlignment="1">
      <alignment vertical="center"/>
    </xf>
    <xf numFmtId="0" fontId="4" fillId="4" borderId="1" xfId="3" applyFont="1" applyFill="1" applyBorder="1" applyAlignment="1" applyProtection="1">
      <alignment horizontal="center" vertical="center" wrapText="1"/>
    </xf>
    <xf numFmtId="177" fontId="3" fillId="0" borderId="1" xfId="5" applyNumberFormat="1" applyFont="1" applyFill="1" applyBorder="1" applyAlignment="1">
      <alignment horizontal="center" vertical="center"/>
    </xf>
    <xf numFmtId="176" fontId="3" fillId="0" borderId="1" xfId="5" applyFont="1" applyFill="1" applyBorder="1" applyAlignment="1">
      <alignment horizontal="right" vertical="center"/>
    </xf>
    <xf numFmtId="177" fontId="3" fillId="4" borderId="1" xfId="5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center"/>
    </xf>
    <xf numFmtId="176" fontId="3" fillId="4" borderId="1" xfId="5" applyFont="1" applyFill="1" applyBorder="1" applyAlignment="1">
      <alignment horizontal="center" vertical="center"/>
    </xf>
    <xf numFmtId="176" fontId="3" fillId="4" borderId="1" xfId="5" applyFont="1" applyFill="1" applyBorder="1" applyAlignment="1">
      <alignment horizontal="right" vertical="center"/>
    </xf>
    <xf numFmtId="177" fontId="3" fillId="0" borderId="1" xfId="5" applyNumberFormat="1" applyFont="1" applyBorder="1" applyAlignment="1">
      <alignment horizontal="center" vertical="center"/>
    </xf>
    <xf numFmtId="177" fontId="3" fillId="4" borderId="1" xfId="5" applyNumberFormat="1" applyFont="1" applyFill="1" applyBorder="1" applyAlignment="1">
      <alignment horizontal="center" vertical="center"/>
    </xf>
    <xf numFmtId="0" fontId="3" fillId="0" borderId="1" xfId="4" applyFont="1" applyBorder="1">
      <alignment vertical="center"/>
    </xf>
    <xf numFmtId="176" fontId="3" fillId="0" borderId="1" xfId="5" applyFont="1" applyFill="1" applyBorder="1" applyAlignment="1">
      <alignment horizontal="center" vertical="center"/>
    </xf>
    <xf numFmtId="58" fontId="3" fillId="4" borderId="1" xfId="4" applyNumberFormat="1" applyFont="1" applyFill="1" applyBorder="1" applyAlignment="1">
      <alignment horizontal="center" vertical="center"/>
    </xf>
    <xf numFmtId="0" fontId="3" fillId="4" borderId="1" xfId="5" applyNumberFormat="1" applyFont="1" applyFill="1" applyBorder="1" applyAlignment="1">
      <alignment horizontal="center" vertical="center"/>
    </xf>
    <xf numFmtId="0" fontId="3" fillId="0" borderId="1" xfId="5" applyNumberFormat="1" applyFont="1" applyBorder="1" applyAlignment="1">
      <alignment horizontal="center" vertical="center"/>
    </xf>
    <xf numFmtId="176" fontId="5" fillId="5" borderId="1" xfId="5" applyFont="1" applyFill="1" applyBorder="1" applyAlignment="1">
      <alignment vertical="center"/>
    </xf>
    <xf numFmtId="177" fontId="6" fillId="0" borderId="1" xfId="5" applyNumberFormat="1" applyFont="1" applyBorder="1" applyAlignment="1">
      <alignment horizontal="center" vertical="center"/>
    </xf>
    <xf numFmtId="177" fontId="3" fillId="0" borderId="1" xfId="5" applyNumberFormat="1" applyFont="1" applyBorder="1" applyAlignment="1">
      <alignment horizontal="center" vertical="center" wrapText="1"/>
    </xf>
    <xf numFmtId="176" fontId="3" fillId="0" borderId="1" xfId="5" applyFont="1" applyBorder="1" applyAlignment="1">
      <alignment horizontal="right" vertical="center"/>
    </xf>
    <xf numFmtId="9" fontId="3" fillId="0" borderId="1" xfId="5" applyNumberFormat="1" applyFont="1" applyFill="1" applyBorder="1" applyAlignment="1">
      <alignment horizontal="right" vertical="center"/>
    </xf>
    <xf numFmtId="178" fontId="3" fillId="0" borderId="1" xfId="5" applyNumberFormat="1" applyFont="1" applyBorder="1" applyAlignment="1">
      <alignment horizontal="right" vertical="center"/>
    </xf>
    <xf numFmtId="176" fontId="3" fillId="0" borderId="1" xfId="5" applyFont="1" applyBorder="1" applyAlignment="1">
      <alignment vertical="center"/>
    </xf>
    <xf numFmtId="0" fontId="7" fillId="0" borderId="0" xfId="0" applyFont="1">
      <alignment vertical="center"/>
    </xf>
    <xf numFmtId="0" fontId="3" fillId="2" borderId="1" xfId="4" applyFont="1" applyFill="1" applyBorder="1">
      <alignment vertical="center"/>
    </xf>
    <xf numFmtId="0" fontId="5" fillId="3" borderId="8" xfId="3" applyFont="1" applyFill="1" applyBorder="1" applyAlignment="1" applyProtection="1">
      <alignment vertical="center" wrapText="1"/>
    </xf>
    <xf numFmtId="177" fontId="3" fillId="0" borderId="1" xfId="5" applyNumberFormat="1" applyFont="1" applyBorder="1" applyAlignment="1">
      <alignment vertical="center"/>
    </xf>
    <xf numFmtId="177" fontId="3" fillId="4" borderId="1" xfId="5" applyNumberFormat="1" applyFont="1" applyFill="1" applyBorder="1" applyAlignment="1">
      <alignment vertical="center"/>
    </xf>
    <xf numFmtId="177" fontId="6" fillId="5" borderId="1" xfId="5" applyNumberFormat="1" applyFont="1" applyFill="1" applyBorder="1" applyAlignment="1">
      <alignment vertical="center"/>
    </xf>
    <xf numFmtId="177" fontId="3" fillId="0" borderId="1" xfId="5" applyNumberFormat="1" applyFont="1" applyBorder="1" applyAlignment="1">
      <alignment vertical="center" wrapText="1"/>
    </xf>
    <xf numFmtId="0" fontId="13" fillId="0" borderId="1" xfId="4" applyFont="1" applyBorder="1">
      <alignment vertical="center"/>
    </xf>
    <xf numFmtId="177" fontId="13" fillId="0" borderId="1" xfId="5" applyNumberFormat="1" applyFont="1" applyFill="1" applyBorder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6" fontId="12" fillId="4" borderId="1" xfId="5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vertical="center" wrapText="1"/>
    </xf>
    <xf numFmtId="58" fontId="4" fillId="4" borderId="1" xfId="5" applyNumberFormat="1" applyFont="1" applyFill="1" applyBorder="1" applyAlignment="1" applyProtection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177" fontId="6" fillId="5" borderId="1" xfId="5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4" borderId="1" xfId="3" applyFont="1" applyFill="1" applyBorder="1" applyAlignment="1" applyProtection="1">
      <alignment horizontal="center" vertical="center" wrapText="1"/>
    </xf>
    <xf numFmtId="58" fontId="4" fillId="4" borderId="1" xfId="5" applyNumberFormat="1" applyFont="1" applyFill="1" applyBorder="1" applyAlignment="1">
      <alignment horizontal="center" vertical="center" wrapText="1"/>
    </xf>
    <xf numFmtId="58" fontId="4" fillId="4" borderId="1" xfId="5" applyNumberFormat="1" applyFont="1" applyFill="1" applyBorder="1" applyAlignment="1" applyProtection="1">
      <alignment horizontal="center" vertical="center" wrapText="1"/>
    </xf>
    <xf numFmtId="0" fontId="3" fillId="0" borderId="3" xfId="4" applyFont="1" applyBorder="1" applyAlignment="1">
      <alignment horizontal="left" vertical="center"/>
    </xf>
    <xf numFmtId="0" fontId="4" fillId="3" borderId="6" xfId="3" applyFont="1" applyFill="1" applyBorder="1" applyAlignment="1" applyProtection="1">
      <alignment horizontal="left" vertical="center" wrapText="1"/>
    </xf>
    <xf numFmtId="0" fontId="4" fillId="3" borderId="7" xfId="3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 applyProtection="1">
      <alignment horizontal="left" vertical="center" wrapText="1"/>
    </xf>
    <xf numFmtId="0" fontId="4" fillId="3" borderId="1" xfId="3" applyFont="1" applyFill="1" applyBorder="1" applyAlignment="1" applyProtection="1">
      <alignment horizontal="center" vertical="center" wrapText="1"/>
    </xf>
    <xf numFmtId="0" fontId="13" fillId="0" borderId="1" xfId="3" applyFont="1" applyBorder="1" applyAlignment="1" applyProtection="1">
      <alignment horizontal="left" vertical="center" wrapText="1"/>
    </xf>
    <xf numFmtId="0" fontId="4" fillId="0" borderId="1" xfId="3" applyFont="1" applyBorder="1" applyAlignment="1" applyProtection="1">
      <alignment horizontal="left" vertical="center" wrapText="1"/>
    </xf>
    <xf numFmtId="31" fontId="12" fillId="0" borderId="4" xfId="4" applyNumberFormat="1" applyFont="1" applyBorder="1" applyAlignment="1">
      <alignment horizontal="left" vertical="center"/>
    </xf>
    <xf numFmtId="31" fontId="3" fillId="0" borderId="5" xfId="4" applyNumberFormat="1" applyFont="1" applyBorder="1" applyAlignment="1">
      <alignment horizontal="left" vertical="center"/>
    </xf>
    <xf numFmtId="31" fontId="3" fillId="0" borderId="9" xfId="4" applyNumberFormat="1" applyFont="1" applyBorder="1" applyAlignment="1">
      <alignment horizontal="left" vertical="center"/>
    </xf>
    <xf numFmtId="0" fontId="13" fillId="0" borderId="1" xfId="4" applyFont="1" applyBorder="1" applyAlignment="1">
      <alignment horizontal="center" vertical="center" wrapText="1"/>
    </xf>
    <xf numFmtId="0" fontId="12" fillId="4" borderId="1" xfId="4" applyFont="1" applyFill="1" applyBorder="1" applyAlignment="1">
      <alignment horizontal="center" vertical="center" wrapText="1"/>
    </xf>
    <xf numFmtId="31" fontId="3" fillId="0" borderId="4" xfId="4" applyNumberFormat="1" applyFont="1" applyBorder="1" applyAlignment="1">
      <alignment horizontal="left" vertical="center"/>
    </xf>
    <xf numFmtId="0" fontId="12" fillId="0" borderId="3" xfId="4" applyFont="1" applyBorder="1" applyAlignment="1">
      <alignment horizontal="left" vertical="center"/>
    </xf>
    <xf numFmtId="176" fontId="12" fillId="0" borderId="1" xfId="5" applyFont="1" applyFill="1" applyBorder="1" applyAlignment="1">
      <alignment horizontal="center" vertical="center"/>
    </xf>
  </cellXfs>
  <cellStyles count="6">
    <cellStyle name="0,0_x000a__x000a_NA_x000a__x000a_" xfId="1" xr:uid="{00000000-0005-0000-0000-000031000000}"/>
    <cellStyle name="常规" xfId="0" builtinId="0"/>
    <cellStyle name="常规 10" xfId="2" xr:uid="{00000000-0005-0000-0000-000032000000}"/>
    <cellStyle name="常规 2" xfId="3" xr:uid="{00000000-0005-0000-0000-000033000000}"/>
    <cellStyle name="常规 3" xfId="4" xr:uid="{00000000-0005-0000-0000-000034000000}"/>
    <cellStyle name="千位分隔 2" xfId="5" xr:uid="{00000000-0005-0000-0000-000035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30</xdr:row>
      <xdr:rowOff>0</xdr:rowOff>
    </xdr:from>
    <xdr:ext cx="92396" cy="282338"/>
    <xdr:sp macro="" textlink="">
      <xdr:nvSpPr>
        <xdr:cNvPr id="1715" name="文本框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7784465" y="5702300"/>
          <a:ext cx="92075" cy="281940"/>
        </a:xfrm>
        <a:prstGeom prst="rect">
          <a:avLst/>
        </a:prstGeom>
        <a:noFill/>
        <a:ln w="12700" cap="flat">
          <a:noFill/>
          <a:miter lim="4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none" lIns="45719" tIns="45719" rIns="45719" bIns="45719" numCol="1" spcCol="38100" rtlCol="0" anchor="t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kumimoji="0" lang="zh-CN" altLang="en-US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3" workbookViewId="0">
      <selection activeCell="M31" sqref="M31"/>
    </sheetView>
  </sheetViews>
  <sheetFormatPr defaultColWidth="8.73046875" defaultRowHeight="15" customHeight="1"/>
  <cols>
    <col min="1" max="1" width="14.46484375" style="1" customWidth="1"/>
    <col min="2" max="2" width="19.59765625" style="2" customWidth="1"/>
    <col min="3" max="3" width="43.265625" style="1" customWidth="1"/>
    <col min="4" max="4" width="8.06640625" style="1" customWidth="1"/>
    <col min="5" max="5" width="10.06640625" style="1" customWidth="1"/>
    <col min="6" max="7" width="7.19921875" style="1" customWidth="1"/>
    <col min="8" max="8" width="11.59765625" style="1" customWidth="1"/>
    <col min="9" max="9" width="24.46484375" style="1" customWidth="1"/>
    <col min="10" max="10" width="12.796875" style="1" customWidth="1"/>
    <col min="11" max="16384" width="8.73046875" style="1"/>
  </cols>
  <sheetData>
    <row r="1" spans="1:14" ht="1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4" ht="15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14" ht="15" customHeight="1">
      <c r="A3" s="3" t="s">
        <v>1</v>
      </c>
      <c r="B3" s="65" t="s">
        <v>42</v>
      </c>
      <c r="C3" s="66"/>
      <c r="D3" s="66"/>
      <c r="E3" s="66"/>
      <c r="F3" s="66"/>
      <c r="G3" s="66"/>
      <c r="H3" s="66"/>
      <c r="I3" s="67"/>
    </row>
    <row r="4" spans="1:14" ht="15" customHeight="1">
      <c r="A4" s="3" t="s">
        <v>2</v>
      </c>
      <c r="B4" s="70" t="s">
        <v>3</v>
      </c>
      <c r="C4" s="66"/>
      <c r="D4" s="66"/>
      <c r="E4" s="66"/>
      <c r="F4" s="66"/>
      <c r="G4" s="66"/>
      <c r="H4" s="66"/>
      <c r="I4" s="67"/>
    </row>
    <row r="5" spans="1:14" ht="15" customHeight="1">
      <c r="A5" s="3" t="s">
        <v>4</v>
      </c>
      <c r="B5" s="71" t="s">
        <v>43</v>
      </c>
      <c r="C5" s="58"/>
      <c r="D5" s="58" t="s">
        <v>5</v>
      </c>
      <c r="E5" s="58"/>
      <c r="F5" s="58"/>
      <c r="G5" s="58"/>
      <c r="H5" s="58"/>
      <c r="I5" s="58"/>
    </row>
    <row r="6" spans="1:14" ht="15" customHeight="1">
      <c r="A6" s="3" t="s">
        <v>6</v>
      </c>
      <c r="B6" s="58"/>
      <c r="C6" s="58"/>
      <c r="D6" s="58" t="s">
        <v>7</v>
      </c>
      <c r="E6" s="58"/>
      <c r="F6" s="58"/>
      <c r="G6" s="58"/>
      <c r="H6" s="58"/>
      <c r="I6" s="58"/>
      <c r="J6" s="36"/>
      <c r="K6" s="36"/>
      <c r="L6" s="36"/>
      <c r="M6" s="36"/>
      <c r="N6" s="36"/>
    </row>
    <row r="7" spans="1:14" ht="15" customHeight="1">
      <c r="A7" s="3" t="s">
        <v>8</v>
      </c>
      <c r="B7" s="58"/>
      <c r="C7" s="58"/>
      <c r="D7" s="58" t="s">
        <v>8</v>
      </c>
      <c r="E7" s="58"/>
      <c r="F7" s="58"/>
      <c r="G7" s="58"/>
      <c r="H7" s="58"/>
      <c r="I7" s="58"/>
    </row>
    <row r="8" spans="1:14" ht="27.75">
      <c r="A8" s="4" t="s">
        <v>9</v>
      </c>
      <c r="B8" s="4" t="s">
        <v>10</v>
      </c>
      <c r="C8" s="4" t="s">
        <v>11</v>
      </c>
      <c r="D8" s="4" t="s">
        <v>12</v>
      </c>
      <c r="E8" s="5" t="s">
        <v>13</v>
      </c>
      <c r="F8" s="4" t="s">
        <v>14</v>
      </c>
      <c r="G8" s="6" t="s">
        <v>15</v>
      </c>
      <c r="H8" s="5" t="s">
        <v>16</v>
      </c>
      <c r="I8" s="37" t="s">
        <v>17</v>
      </c>
    </row>
    <row r="9" spans="1:14" customFormat="1" ht="15" customHeight="1">
      <c r="A9" s="59" t="s">
        <v>18</v>
      </c>
      <c r="B9" s="60"/>
      <c r="C9" s="7"/>
      <c r="D9" s="8"/>
      <c r="E9" s="7"/>
      <c r="F9" s="7"/>
      <c r="G9" s="7"/>
      <c r="H9" s="7"/>
      <c r="I9" s="38"/>
      <c r="J9" s="1"/>
    </row>
    <row r="10" spans="1:14" customFormat="1" ht="15" customHeight="1">
      <c r="A10" s="68" t="s">
        <v>44</v>
      </c>
      <c r="B10" s="69" t="s">
        <v>45</v>
      </c>
      <c r="C10" s="43" t="s">
        <v>46</v>
      </c>
      <c r="D10" s="44" t="s">
        <v>47</v>
      </c>
      <c r="E10" s="12">
        <v>700</v>
      </c>
      <c r="F10" s="13">
        <v>5</v>
      </c>
      <c r="G10" s="13">
        <v>4</v>
      </c>
      <c r="H10" s="14">
        <f>G10*F10*E10</f>
        <v>14000</v>
      </c>
      <c r="I10" s="64"/>
      <c r="J10" s="1"/>
    </row>
    <row r="11" spans="1:14" customFormat="1" ht="15" customHeight="1">
      <c r="A11" s="68"/>
      <c r="B11" s="69"/>
      <c r="C11" s="43" t="s">
        <v>50</v>
      </c>
      <c r="D11" s="44" t="s">
        <v>47</v>
      </c>
      <c r="E11" s="12">
        <v>8000</v>
      </c>
      <c r="F11" s="13">
        <v>1</v>
      </c>
      <c r="G11" s="13">
        <v>1</v>
      </c>
      <c r="H11" s="14">
        <f t="shared" ref="H11" si="0">G11*F11*E11</f>
        <v>8000</v>
      </c>
      <c r="I11" s="64"/>
      <c r="J11" s="1"/>
    </row>
    <row r="12" spans="1:14" customFormat="1" ht="15" customHeight="1">
      <c r="A12" s="53" t="s">
        <v>19</v>
      </c>
      <c r="B12" s="9" t="s">
        <v>20</v>
      </c>
      <c r="C12" s="10" t="s">
        <v>21</v>
      </c>
      <c r="D12" s="11" t="s">
        <v>22</v>
      </c>
      <c r="E12" s="12">
        <v>500</v>
      </c>
      <c r="F12" s="13">
        <v>1</v>
      </c>
      <c r="G12" s="13">
        <v>1</v>
      </c>
      <c r="H12" s="14">
        <f>G12*F12*E12</f>
        <v>500</v>
      </c>
      <c r="I12" s="63" t="s">
        <v>57</v>
      </c>
      <c r="J12" s="1"/>
    </row>
    <row r="13" spans="1:14" customFormat="1" ht="15" customHeight="1">
      <c r="A13" s="53"/>
      <c r="B13" s="47" t="s">
        <v>55</v>
      </c>
      <c r="C13" s="43" t="s">
        <v>56</v>
      </c>
      <c r="D13" s="44" t="s">
        <v>54</v>
      </c>
      <c r="E13" s="12">
        <v>1000</v>
      </c>
      <c r="F13" s="13">
        <v>1</v>
      </c>
      <c r="G13" s="13">
        <v>1</v>
      </c>
      <c r="H13" s="14">
        <f>G13*F13*E13</f>
        <v>1000</v>
      </c>
      <c r="I13" s="64"/>
      <c r="J13" s="1"/>
    </row>
    <row r="14" spans="1:14" customFormat="1" ht="15" customHeight="1">
      <c r="A14" s="53"/>
      <c r="B14" s="15" t="s">
        <v>23</v>
      </c>
      <c r="C14" s="10" t="s">
        <v>21</v>
      </c>
      <c r="D14" s="16" t="s">
        <v>24</v>
      </c>
      <c r="E14" s="17">
        <v>2100</v>
      </c>
      <c r="F14" s="18">
        <v>1</v>
      </c>
      <c r="G14" s="18">
        <v>2</v>
      </c>
      <c r="H14" s="14">
        <f t="shared" ref="H14:H30" si="1">G14*F14*E14</f>
        <v>4200</v>
      </c>
      <c r="I14" s="64"/>
      <c r="J14" s="1"/>
    </row>
    <row r="15" spans="1:14" customFormat="1" ht="15" customHeight="1">
      <c r="A15" s="53"/>
      <c r="B15" s="56">
        <v>45370</v>
      </c>
      <c r="C15" s="45" t="s">
        <v>51</v>
      </c>
      <c r="D15" s="46" t="s">
        <v>52</v>
      </c>
      <c r="E15" s="21">
        <v>1688</v>
      </c>
      <c r="F15" s="22">
        <v>1</v>
      </c>
      <c r="G15" s="18">
        <v>1</v>
      </c>
      <c r="H15" s="14">
        <f t="shared" si="1"/>
        <v>1688</v>
      </c>
      <c r="I15" s="39"/>
      <c r="J15" s="1"/>
    </row>
    <row r="16" spans="1:14" customFormat="1" ht="15" customHeight="1">
      <c r="A16" s="53"/>
      <c r="B16" s="56"/>
      <c r="C16" s="19" t="s">
        <v>27</v>
      </c>
      <c r="D16" s="20" t="s">
        <v>26</v>
      </c>
      <c r="E16" s="21">
        <v>2891</v>
      </c>
      <c r="F16" s="22">
        <v>1</v>
      </c>
      <c r="G16" s="18">
        <v>1</v>
      </c>
      <c r="H16" s="14">
        <f t="shared" si="1"/>
        <v>2891</v>
      </c>
      <c r="I16" s="19"/>
      <c r="J16" s="1"/>
    </row>
    <row r="17" spans="1:11" customFormat="1" ht="14.55" customHeight="1">
      <c r="A17" s="54"/>
      <c r="B17" s="56">
        <v>45371</v>
      </c>
      <c r="C17" s="19" t="s">
        <v>28</v>
      </c>
      <c r="D17" s="20" t="s">
        <v>29</v>
      </c>
      <c r="E17" s="21">
        <v>3500</v>
      </c>
      <c r="F17" s="23">
        <v>1</v>
      </c>
      <c r="G17" s="18">
        <v>1</v>
      </c>
      <c r="H17" s="14">
        <f t="shared" si="1"/>
        <v>3500</v>
      </c>
      <c r="I17" s="19"/>
      <c r="J17" s="1"/>
      <c r="K17" s="1"/>
    </row>
    <row r="18" spans="1:11" customFormat="1" ht="14.55" customHeight="1">
      <c r="A18" s="54"/>
      <c r="B18" s="56"/>
      <c r="C18" s="45" t="s">
        <v>53</v>
      </c>
      <c r="D18" s="46" t="s">
        <v>54</v>
      </c>
      <c r="E18" s="21">
        <v>1000</v>
      </c>
      <c r="F18" s="23">
        <v>1</v>
      </c>
      <c r="G18" s="18">
        <v>1</v>
      </c>
      <c r="H18" s="14">
        <f t="shared" si="1"/>
        <v>1000</v>
      </c>
      <c r="I18" s="19"/>
      <c r="J18" s="1"/>
      <c r="K18" s="1"/>
    </row>
    <row r="19" spans="1:11" customFormat="1" ht="14.55" customHeight="1">
      <c r="A19" s="54"/>
      <c r="B19" s="56"/>
      <c r="C19" s="45" t="s">
        <v>58</v>
      </c>
      <c r="D19" s="46" t="s">
        <v>54</v>
      </c>
      <c r="E19" s="21">
        <v>6100</v>
      </c>
      <c r="F19" s="23">
        <v>1</v>
      </c>
      <c r="G19" s="18">
        <v>1</v>
      </c>
      <c r="H19" s="14">
        <f t="shared" si="1"/>
        <v>6100</v>
      </c>
      <c r="I19" s="19"/>
      <c r="J19" s="1"/>
      <c r="K19" s="1"/>
    </row>
    <row r="20" spans="1:11" ht="14.55" customHeight="1">
      <c r="A20" s="55"/>
      <c r="B20" s="56"/>
      <c r="C20" s="24" t="s">
        <v>30</v>
      </c>
      <c r="D20" s="20" t="s">
        <v>25</v>
      </c>
      <c r="E20" s="21">
        <v>800</v>
      </c>
      <c r="F20" s="23">
        <v>5</v>
      </c>
      <c r="G20" s="18">
        <v>1</v>
      </c>
      <c r="H20" s="14">
        <f t="shared" si="1"/>
        <v>4000</v>
      </c>
      <c r="I20" s="40"/>
    </row>
    <row r="21" spans="1:11" customFormat="1" ht="15" customHeight="1">
      <c r="A21" s="53"/>
      <c r="B21" s="57"/>
      <c r="C21" s="45" t="s">
        <v>59</v>
      </c>
      <c r="D21" s="25" t="s">
        <v>26</v>
      </c>
      <c r="E21" s="21">
        <v>1500</v>
      </c>
      <c r="F21" s="18">
        <v>1</v>
      </c>
      <c r="G21" s="18">
        <v>1</v>
      </c>
      <c r="H21" s="14">
        <f t="shared" si="1"/>
        <v>1500</v>
      </c>
      <c r="I21" s="19"/>
      <c r="J21" s="1"/>
    </row>
    <row r="22" spans="1:11" customFormat="1" ht="15" customHeight="1">
      <c r="A22" s="53"/>
      <c r="B22" s="57"/>
      <c r="C22" s="45" t="s">
        <v>60</v>
      </c>
      <c r="D22" s="25" t="s">
        <v>26</v>
      </c>
      <c r="E22" s="21">
        <v>2185</v>
      </c>
      <c r="F22" s="18">
        <v>1</v>
      </c>
      <c r="G22" s="18">
        <v>1</v>
      </c>
      <c r="H22" s="14">
        <f t="shared" si="1"/>
        <v>2185</v>
      </c>
      <c r="I22" s="19"/>
      <c r="J22" s="1"/>
    </row>
    <row r="23" spans="1:11" customFormat="1" ht="15" customHeight="1">
      <c r="A23" s="53"/>
      <c r="B23" s="56">
        <v>45372</v>
      </c>
      <c r="C23" s="19" t="s">
        <v>31</v>
      </c>
      <c r="D23" s="20" t="s">
        <v>25</v>
      </c>
      <c r="E23" s="21">
        <v>600</v>
      </c>
      <c r="F23" s="23">
        <v>5</v>
      </c>
      <c r="G23" s="18">
        <v>1</v>
      </c>
      <c r="H23" s="14">
        <f t="shared" si="1"/>
        <v>3000</v>
      </c>
      <c r="I23" s="19"/>
      <c r="J23" s="1"/>
    </row>
    <row r="24" spans="1:11" customFormat="1" ht="15" customHeight="1">
      <c r="A24" s="53"/>
      <c r="B24" s="57"/>
      <c r="C24" s="19" t="s">
        <v>32</v>
      </c>
      <c r="D24" s="46" t="s">
        <v>54</v>
      </c>
      <c r="E24" s="21">
        <v>807</v>
      </c>
      <c r="F24" s="23">
        <v>1</v>
      </c>
      <c r="G24" s="18">
        <v>1</v>
      </c>
      <c r="H24" s="14">
        <f t="shared" si="1"/>
        <v>807</v>
      </c>
      <c r="I24" s="19"/>
      <c r="J24" s="1"/>
    </row>
    <row r="25" spans="1:11" customFormat="1" ht="15" customHeight="1">
      <c r="A25" s="53"/>
      <c r="B25" s="57"/>
      <c r="C25" s="45" t="s">
        <v>61</v>
      </c>
      <c r="D25" s="20" t="s">
        <v>26</v>
      </c>
      <c r="E25" s="21">
        <v>1500</v>
      </c>
      <c r="F25" s="18">
        <v>1</v>
      </c>
      <c r="G25" s="18">
        <v>1</v>
      </c>
      <c r="H25" s="14">
        <f t="shared" si="1"/>
        <v>1500</v>
      </c>
      <c r="I25" s="19"/>
      <c r="J25" s="1"/>
    </row>
    <row r="26" spans="1:11" customFormat="1" ht="15" customHeight="1">
      <c r="A26" s="53"/>
      <c r="B26" s="57"/>
      <c r="C26" s="19" t="s">
        <v>33</v>
      </c>
      <c r="D26" s="25" t="s">
        <v>26</v>
      </c>
      <c r="E26" s="21">
        <v>2024</v>
      </c>
      <c r="F26" s="18">
        <v>1</v>
      </c>
      <c r="G26" s="18">
        <v>1</v>
      </c>
      <c r="H26" s="14">
        <f t="shared" si="1"/>
        <v>2024</v>
      </c>
      <c r="I26" s="19"/>
      <c r="J26" s="1"/>
    </row>
    <row r="27" spans="1:11" customFormat="1" ht="15" customHeight="1">
      <c r="A27" s="53"/>
      <c r="B27" s="49">
        <v>45371</v>
      </c>
      <c r="C27" s="45" t="s">
        <v>62</v>
      </c>
      <c r="D27" s="72" t="s">
        <v>63</v>
      </c>
      <c r="E27" s="21">
        <v>10710</v>
      </c>
      <c r="F27" s="18">
        <v>1</v>
      </c>
      <c r="G27" s="18">
        <v>1</v>
      </c>
      <c r="H27" s="14">
        <f t="shared" si="1"/>
        <v>10710</v>
      </c>
      <c r="I27" s="19"/>
      <c r="J27" s="1"/>
    </row>
    <row r="28" spans="1:11" customFormat="1" ht="15" customHeight="1">
      <c r="A28" s="53"/>
      <c r="B28" s="26">
        <v>45373</v>
      </c>
      <c r="C28" s="19" t="s">
        <v>34</v>
      </c>
      <c r="D28" s="20"/>
      <c r="E28" s="21">
        <v>500</v>
      </c>
      <c r="F28" s="18">
        <v>1</v>
      </c>
      <c r="G28" s="18">
        <v>1</v>
      </c>
      <c r="H28" s="14">
        <f t="shared" si="1"/>
        <v>500</v>
      </c>
      <c r="I28" s="19"/>
      <c r="J28" s="1"/>
    </row>
    <row r="29" spans="1:11" customFormat="1" ht="15" customHeight="1">
      <c r="A29" s="53"/>
      <c r="B29" s="27" t="s">
        <v>35</v>
      </c>
      <c r="C29" s="19" t="s">
        <v>36</v>
      </c>
      <c r="D29" s="20" t="s">
        <v>25</v>
      </c>
      <c r="E29" s="21">
        <v>600</v>
      </c>
      <c r="F29" s="22">
        <v>1</v>
      </c>
      <c r="G29" s="18">
        <v>2</v>
      </c>
      <c r="H29" s="14">
        <f t="shared" si="1"/>
        <v>1200</v>
      </c>
      <c r="I29" s="19"/>
      <c r="J29" s="1"/>
    </row>
    <row r="30" spans="1:11" customFormat="1" ht="15" customHeight="1">
      <c r="A30" s="53"/>
      <c r="B30" s="28" t="s">
        <v>37</v>
      </c>
      <c r="C30" s="19"/>
      <c r="D30" s="25" t="s">
        <v>25</v>
      </c>
      <c r="E30" s="17">
        <v>30</v>
      </c>
      <c r="F30" s="22">
        <v>5</v>
      </c>
      <c r="G30" s="18">
        <v>1</v>
      </c>
      <c r="H30" s="14">
        <f t="shared" si="1"/>
        <v>150</v>
      </c>
      <c r="I30" s="19"/>
      <c r="J30" s="1"/>
    </row>
    <row r="31" spans="1:11" ht="15" customHeight="1">
      <c r="A31" s="52" t="s">
        <v>38</v>
      </c>
      <c r="B31" s="52"/>
      <c r="C31" s="52"/>
      <c r="D31" s="52"/>
      <c r="E31" s="52"/>
      <c r="F31" s="52"/>
      <c r="G31" s="52"/>
      <c r="H31" s="29">
        <f>SUM(H10:H30)</f>
        <v>70455</v>
      </c>
      <c r="I31" s="41"/>
    </row>
    <row r="32" spans="1:11" ht="15" customHeight="1">
      <c r="A32" s="61" t="s">
        <v>39</v>
      </c>
      <c r="B32" s="62"/>
      <c r="C32" s="48"/>
      <c r="D32" s="48"/>
      <c r="E32" s="48"/>
      <c r="F32" s="48"/>
      <c r="G32" s="48"/>
      <c r="H32" s="48"/>
      <c r="I32" s="48"/>
    </row>
    <row r="33" spans="1:9" ht="15" customHeight="1">
      <c r="A33" s="30"/>
      <c r="B33" s="28"/>
      <c r="C33" s="45" t="s">
        <v>48</v>
      </c>
      <c r="D33" s="31" t="s">
        <v>40</v>
      </c>
      <c r="E33" s="32">
        <f>H31</f>
        <v>70455</v>
      </c>
      <c r="F33" s="33">
        <v>0.1</v>
      </c>
      <c r="G33" s="34">
        <v>1</v>
      </c>
      <c r="H33" s="35">
        <f>G33*F33*E33</f>
        <v>7045.5</v>
      </c>
      <c r="I33" s="42"/>
    </row>
    <row r="34" spans="1:9" ht="15" customHeight="1">
      <c r="A34" s="30"/>
      <c r="B34" s="28"/>
      <c r="C34" s="45" t="s">
        <v>49</v>
      </c>
      <c r="D34" s="31" t="s">
        <v>40</v>
      </c>
      <c r="E34" s="32">
        <f>H31+H33</f>
        <v>77500.5</v>
      </c>
      <c r="F34" s="33">
        <v>0.06</v>
      </c>
      <c r="G34" s="34">
        <v>1</v>
      </c>
      <c r="H34" s="35">
        <f>G34*F34*E34</f>
        <v>4650.03</v>
      </c>
      <c r="I34" s="42"/>
    </row>
    <row r="35" spans="1:9" ht="15" customHeight="1">
      <c r="A35" s="52" t="s">
        <v>41</v>
      </c>
      <c r="B35" s="52"/>
      <c r="C35" s="52"/>
      <c r="D35" s="52"/>
      <c r="E35" s="52"/>
      <c r="F35" s="52"/>
      <c r="G35" s="52"/>
      <c r="H35" s="29">
        <f>H31+H33+H34</f>
        <v>82150.53</v>
      </c>
      <c r="I35" s="41"/>
    </row>
  </sheetData>
  <mergeCells count="22">
    <mergeCell ref="B10:B11"/>
    <mergeCell ref="B4:I4"/>
    <mergeCell ref="B5:C5"/>
    <mergeCell ref="D5:I5"/>
    <mergeCell ref="B6:C6"/>
    <mergeCell ref="D6:I6"/>
    <mergeCell ref="A1:I2"/>
    <mergeCell ref="A35:G35"/>
    <mergeCell ref="A12:A14"/>
    <mergeCell ref="A15:A30"/>
    <mergeCell ref="B15:B16"/>
    <mergeCell ref="B17:B22"/>
    <mergeCell ref="B23:B26"/>
    <mergeCell ref="B7:C7"/>
    <mergeCell ref="D7:I7"/>
    <mergeCell ref="A9:B9"/>
    <mergeCell ref="A31:G31"/>
    <mergeCell ref="A32:B32"/>
    <mergeCell ref="I12:I14"/>
    <mergeCell ref="B3:I3"/>
    <mergeCell ref="A10:A11"/>
    <mergeCell ref="I10:I11"/>
  </mergeCells>
  <phoneticPr fontId="11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 ma</cp:lastModifiedBy>
  <cp:lastPrinted>2023-10-13T09:15:00Z</cp:lastPrinted>
  <dcterms:created xsi:type="dcterms:W3CDTF">2006-09-13T11:21:00Z</dcterms:created>
  <dcterms:modified xsi:type="dcterms:W3CDTF">2024-03-25T03:26:34Z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2460AC5623D94313ACE31D389842D6F4_13</vt:lpwstr>
  </property>
  <property fmtid="{D5CDD505-2E9C-101B-9397-08002B2CF9AE}" pid="3" name="KSOProductBuildVer">
    <vt:lpwstr>2052-12.1.0.16399</vt:lpwstr>
  </property>
</Properties>
</file>