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activeTab="1" windowHeight="15800" windowWidth="28040" xWindow="4240" yWindow="640"/>
  </bookViews>
  <sheets>
    <sheet name="Sheet1" sheetId="1" r:id="rId1" state="hidden"/>
    <sheet name="2022年12月" sheetId="2" r:id="rId5"/>
    <sheet name="2023年1月" sheetId="3" r:id="rId6"/>
    <sheet name="2023年2月" sheetId="4" r:id="rId7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<sst xmlns="http://schemas.openxmlformats.org/spreadsheetml/2006/main" count="3" uniqueCount="3">
  <si>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 xml:space="preserve">  </t>
  </si>
  <si>
    <t/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</si>
  <si>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t/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</si>
</sst>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0.00"/>
    <numFmt numFmtId="165" formatCode="0.00"/>
    <numFmt numFmtId="166" formatCode="0.00"/>
    <numFmt numFmtId="167" formatCode="0.00"/>
    <numFmt numFmtId="168" formatCode="General"/>
    <numFmt numFmtId="169" formatCode="0.00"/>
    <numFmt numFmtId="170" formatCode="0.00"/>
    <numFmt numFmtId="171" formatCode="0.00"/>
    <numFmt numFmtId="172" formatCode="0.00"/>
    <numFmt numFmtId="173" formatCode="0.00"/>
    <numFmt numFmtId="174" formatCode="0.00"/>
    <numFmt numFmtId="175" formatCode="0.00"/>
    <numFmt numFmtId="176" formatCode="0.00"/>
    <numFmt numFmtId="177" formatCode="0.00"/>
    <numFmt numFmtId="178" formatCode="0.00"/>
    <numFmt numFmtId="179" formatCode="0.00"/>
    <numFmt numFmtId="180" formatCode="0.00"/>
    <numFmt numFmtId="181" formatCode="0.00"/>
  </numFmts>
  <fonts count="80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"/>
      <color rgb="FF606266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54A45"/>
      <name val="Calibri"/>
      <family val="2"/>
      <scheme val="minor"/>
    </font>
  </fonts>
  <fills count="35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686767"/>
        <bgColor/>
      </patternFill>
    </fill>
    <fill>
      <patternFill patternType="solid">
        <fgColor rgb="FF8EE085"/>
        <bgColor/>
      </patternFill>
    </fill>
    <fill>
      <patternFill patternType="solid">
        <fgColor rgb="FFF76964"/>
        <bgColor/>
      </patternFill>
    </fill>
    <fill>
      <patternFill patternType="solid">
        <fgColor rgb="FF7EDAFB"/>
        <bgColor/>
      </patternFill>
    </fill>
    <fill>
      <patternFill patternType="solid">
        <fgColor rgb="FF049FD7"/>
        <bgColor/>
      </patternFill>
    </fill>
    <fill>
      <patternFill patternType="solid">
        <fgColor rgb="FFDC9B04"/>
        <bgColor/>
      </patternFill>
    </fill>
    <fill>
      <patternFill patternType="solid">
        <fgColor rgb="FFDE7802"/>
        <bgColor/>
      </patternFill>
    </fill>
    <fill>
      <patternFill patternType="solid">
        <fgColor rgb="FF186010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686767"/>
        <bgColor/>
      </patternFill>
    </fill>
    <fill>
      <patternFill patternType="solid">
        <fgColor rgb="FF7EDAFB"/>
        <bgColor/>
      </patternFill>
    </fill>
    <fill>
      <patternFill patternType="solid">
        <fgColor rgb="FF186010"/>
        <bgColor/>
      </patternFill>
    </fill>
    <fill>
      <patternFill patternType="solid">
        <fgColor rgb="FFDE7802"/>
        <bgColor/>
      </patternFill>
    </fill>
    <fill>
      <patternFill patternType="solid">
        <fgColor rgb="FF8EE085"/>
        <bgColor/>
      </patternFill>
    </fill>
    <fill>
      <patternFill patternType="solid">
        <fgColor rgb="FFF76964"/>
        <bgColor/>
      </patternFill>
    </fill>
    <fill>
      <patternFill patternType="solid">
        <fgColor rgb="FF049FD7"/>
        <bgColor/>
      </patternFill>
    </fill>
    <fill>
      <patternFill patternType="solid">
        <fgColor rgb="FFDC9B04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049FD7"/>
        <bgColor/>
      </patternFill>
    </fill>
    <fill>
      <patternFill patternType="solid">
        <fgColor rgb="FF8EE085"/>
        <bgColor/>
      </patternFill>
    </fill>
    <fill>
      <patternFill patternType="solid">
        <fgColor rgb="FF7EDAFB"/>
        <bgColor/>
      </patternFill>
    </fill>
    <fill>
      <patternFill patternType="solid">
        <fgColor rgb="FFF76964"/>
        <bgColor/>
      </patternFill>
    </fill>
    <fill>
      <patternFill patternType="solid">
        <fgColor rgb="FF686767"/>
        <bgColor/>
      </patternFill>
    </fill>
    <fill>
      <patternFill patternType="solid">
        <fgColor rgb="FFDE7802"/>
        <bgColor/>
      </patternFill>
    </fill>
    <fill>
      <patternFill patternType="solid">
        <fgColor rgb="FF8EE085"/>
        <bgColor/>
      </patternFill>
    </fill>
    <fill>
      <patternFill patternType="solid">
        <fgColor rgb="FFDC9B04"/>
        <bgColor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80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/>
    </xf>
    <xf applyAlignment="true" applyBorder="false" applyFill="false" applyFont="true" applyNumberFormat="false" applyProtection="false" borderId="2" fillId="0" fontId="2" numFmtId="0" xfId="0">
      <alignment horizontal="center" vertical="center" wrapText="true"/>
    </xf>
    <xf applyAlignment="true" applyBorder="false" applyFill="false" applyFont="true" applyNumberFormat="true" applyProtection="false" borderId="3" fillId="0" fontId="3" numFmtId="164" xfId="0">
      <alignment horizontal="center" vertical="center" wrapText="true"/>
    </xf>
    <xf applyAlignment="true" applyBorder="false" applyFill="false" applyFont="true" applyNumberFormat="false" applyProtection="false" borderId="4" fillId="0" fontId="4" numFmtId="0" xfId="0">
      <alignment vertical="center" wrapText="true"/>
    </xf>
    <xf applyAlignment="true" applyBorder="false" applyFill="false" applyFont="true" applyNumberFormat="false" applyProtection="false" borderId="5" fillId="0" fontId="5" numFmtId="0" xfId="0">
      <alignment horizontal="center" vertical="center"/>
    </xf>
    <xf applyAlignment="true" applyBorder="false" applyFill="false" applyFont="true" applyNumberFormat="true" applyProtection="false" borderId="6" fillId="0" fontId="6" numFmtId="165" xfId="0">
      <alignment horizontal="center" vertical="center" wrapText="true"/>
    </xf>
    <xf applyAlignment="true" applyBorder="false" applyFill="false" applyFont="true" applyNumberFormat="false" applyProtection="false" borderId="7" fillId="0" fontId="7" numFmtId="0" xfId="0">
      <alignment horizontal="center" vertical="center" wrapText="true"/>
    </xf>
    <xf applyAlignment="true" applyBorder="false" applyFill="false" applyFont="true" applyNumberFormat="false" applyProtection="false" borderId="8" fillId="2" fontId="8" numFmtId="0" xfId="0">
      <alignment horizontal="center" vertical="center"/>
    </xf>
    <xf applyAlignment="true" applyBorder="false" applyFill="false" applyFont="true" applyNumberFormat="false" applyProtection="false" borderId="9" fillId="3" fontId="9" numFmtId="0" xfId="0">
      <alignment horizontal="center" vertical="center"/>
    </xf>
    <xf applyAlignment="true" applyBorder="false" applyFill="false" applyFont="true" applyNumberFormat="false" applyProtection="false" borderId="10" fillId="4" fontId="10" numFmtId="0" xfId="0">
      <alignment horizontal="center" vertical="center"/>
    </xf>
    <xf applyAlignment="true" applyBorder="false" applyFill="false" applyFont="true" applyNumberFormat="false" applyProtection="false" borderId="11" fillId="5" fontId="11" numFmtId="0" xfId="0">
      <alignment horizontal="center" vertical="center"/>
    </xf>
    <xf applyAlignment="true" applyBorder="false" applyFill="false" applyFont="true" applyNumberFormat="false" applyProtection="false" borderId="12" fillId="6" fontId="12" numFmtId="0" xfId="0">
      <alignment horizontal="center" vertical="center"/>
    </xf>
    <xf applyAlignment="true" applyBorder="false" applyFill="false" applyFont="true" applyNumberFormat="false" applyProtection="false" borderId="13" fillId="7" fontId="13" numFmtId="0" xfId="0">
      <alignment horizontal="center" vertical="center"/>
    </xf>
    <xf applyAlignment="true" applyBorder="false" applyFill="false" applyFont="true" applyNumberFormat="false" applyProtection="false" borderId="14" fillId="8" fontId="14" numFmtId="0" xfId="0">
      <alignment horizontal="center" vertical="center"/>
    </xf>
    <xf applyAlignment="true" applyBorder="false" applyFill="false" applyFont="true" applyNumberFormat="false" applyProtection="false" borderId="15" fillId="9" fontId="15" numFmtId="0" xfId="0">
      <alignment horizontal="center" vertical="center"/>
    </xf>
    <xf applyAlignment="true" applyBorder="false" applyFill="false" applyFont="true" applyNumberFormat="false" applyProtection="false" borderId="16" fillId="10" fontId="16" numFmtId="0" xfId="0">
      <alignment horizontal="right" vertical="center"/>
    </xf>
    <xf applyAlignment="true" applyBorder="false" applyFill="false" applyFont="true" applyNumberFormat="false" applyProtection="false" borderId="17" fillId="11" fontId="17" numFmtId="0" xfId="0">
      <alignment horizontal="center" vertical="center"/>
    </xf>
    <xf applyAlignment="true" applyBorder="false" applyFill="false" applyFont="true" applyNumberFormat="true" applyProtection="false" borderId="18" fillId="12" fontId="18" numFmtId="166" xfId="0">
      <alignment horizontal="center" vertical="center"/>
    </xf>
    <xf applyAlignment="true" applyBorder="false" applyFill="false" applyFont="true" applyNumberFormat="false" applyProtection="false" borderId="19" fillId="0" fontId="19" numFmtId="0" xfId="0">
      <alignment vertical="center"/>
    </xf>
    <xf applyAlignment="true" applyBorder="false" applyFill="false" applyFont="true" applyNumberFormat="true" applyProtection="false" borderId="20" fillId="0" fontId="20" numFmtId="167" xfId="0">
      <alignment horizontal="center" vertical="center"/>
    </xf>
    <xf applyAlignment="true" applyBorder="false" applyFill="false" applyFont="true" applyNumberFormat="true" applyProtection="false" borderId="21" fillId="0" fontId="21" numFmtId="168" xfId="0">
      <alignment horizontal="center" vertical="center" wrapText="true"/>
    </xf>
    <xf applyAlignment="true" applyBorder="false" applyFill="false" applyFont="true" applyNumberFormat="false" applyProtection="false" borderId="22" fillId="0" fontId="22" numFmtId="0" xfId="0">
      <alignment horizontal="center" vertical="center"/>
    </xf>
    <xf applyAlignment="true" applyBorder="false" applyFill="false" applyFont="true" applyNumberFormat="false" applyProtection="false" borderId="23" fillId="0" fontId="23" numFmtId="0" xfId="0">
      <alignment horizontal="center" vertical="center"/>
    </xf>
    <xf applyAlignment="true" applyBorder="false" applyFill="false" applyFont="true" applyNumberFormat="true" applyProtection="false" borderId="24" fillId="0" fontId="24" numFmtId="169" xfId="0">
      <alignment horizontal="center" vertical="center"/>
    </xf>
    <xf applyAlignment="true" applyBorder="false" applyFill="false" applyFont="true" applyNumberFormat="false" applyProtection="false" borderId="25" fillId="0" fontId="25" numFmtId="0" xfId="0">
      <alignment horizontal="left" vertical="center"/>
    </xf>
    <xf applyAlignment="true" applyBorder="false" applyFill="false" applyFont="true" applyNumberFormat="false" applyProtection="false" borderId="26" fillId="13" fontId="26" numFmtId="0" xfId="0">
      <alignment horizontal="center" vertical="center" wrapText="true"/>
    </xf>
    <xf applyAlignment="true" applyBorder="false" applyFill="false" applyFont="true" applyNumberFormat="false" applyProtection="false" borderId="27" fillId="14" fontId="27" numFmtId="0" xfId="0">
      <alignment horizontal="center" vertical="center"/>
    </xf>
    <xf applyAlignment="true" applyBorder="false" applyFill="false" applyFont="true" applyNumberFormat="false" applyProtection="false" borderId="28" fillId="15" fontId="28" numFmtId="0" xfId="0">
      <alignment horizontal="center" vertical="center"/>
    </xf>
    <xf applyAlignment="true" applyBorder="false" applyFill="false" applyFont="true" applyNumberFormat="false" applyProtection="false" borderId="29" fillId="16" fontId="29" numFmtId="0" xfId="0">
      <alignment horizontal="center" vertical="center"/>
    </xf>
    <xf applyAlignment="true" applyBorder="false" applyFill="false" applyFont="true" applyNumberFormat="false" applyProtection="false" borderId="30" fillId="17" fontId="30" numFmtId="0" xfId="0">
      <alignment horizontal="center" vertical="center"/>
    </xf>
    <xf applyAlignment="true" applyBorder="false" applyFill="false" applyFont="true" applyNumberFormat="false" applyProtection="false" borderId="31" fillId="18" fontId="31" numFmtId="0" xfId="0">
      <alignment horizontal="center" vertical="center"/>
    </xf>
    <xf applyAlignment="true" applyBorder="false" applyFill="false" applyFont="true" applyNumberFormat="false" applyProtection="false" borderId="32" fillId="19" fontId="32" numFmtId="0" xfId="0">
      <alignment horizontal="center" vertical="center"/>
    </xf>
    <xf applyAlignment="true" applyBorder="false" applyFill="false" applyFont="true" applyNumberFormat="false" applyProtection="false" borderId="33" fillId="20" fontId="33" numFmtId="0" xfId="0">
      <alignment horizontal="center" vertical="center"/>
    </xf>
    <xf applyAlignment="true" applyBorder="false" applyFill="false" applyFont="true" applyNumberFormat="false" applyProtection="false" borderId="34" fillId="21" fontId="34" numFmtId="0" xfId="0">
      <alignment horizontal="center" vertical="center"/>
    </xf>
    <xf applyAlignment="true" applyBorder="false" applyFill="false" applyFont="true" applyNumberFormat="false" applyProtection="false" borderId="35" fillId="22" fontId="35" numFmtId="0" xfId="0">
      <alignment horizontal="right" vertical="center"/>
    </xf>
    <xf applyAlignment="true" applyBorder="false" applyFill="false" applyFont="true" applyNumberFormat="false" applyProtection="false" borderId="36" fillId="0" fontId="36" numFmtId="0" xfId="0">
      <alignment horizontal="center" vertical="center"/>
    </xf>
    <xf applyAlignment="true" applyBorder="false" applyFill="false" applyFont="true" applyNumberFormat="false" applyProtection="false" borderId="37" fillId="0" fontId="37" numFmtId="0" xfId="0">
      <alignment horizontal="right" vertical="center"/>
    </xf>
    <xf applyAlignment="true" applyBorder="false" applyFill="false" applyFont="true" applyNumberFormat="true" applyProtection="false" borderId="38" fillId="0" fontId="38" numFmtId="170" xfId="0">
      <alignment horizontal="center" vertical="center" wrapText="true"/>
    </xf>
    <xf applyAlignment="true" applyBorder="false" applyFill="false" applyFont="true" applyNumberFormat="false" applyProtection="false" borderId="39" fillId="0" fontId="39" numFmtId="0" xfId="0">
      <alignment horizontal="center" vertical="center" wrapText="true"/>
    </xf>
    <xf applyAlignment="true" applyBorder="false" applyFill="false" applyFont="true" applyNumberFormat="false" applyProtection="false" borderId="40" fillId="0" fontId="40" numFmtId="0" xfId="0">
      <alignment vertical="center"/>
    </xf>
    <xf applyAlignment="true" applyBorder="false" applyFill="false" applyFont="true" applyNumberFormat="true" applyProtection="false" borderId="41" fillId="0" fontId="41" numFmtId="171" xfId="0">
      <alignment vertical="center" wrapText="true"/>
    </xf>
    <xf applyAlignment="true" applyBorder="false" applyFill="false" applyFont="true" applyNumberFormat="false" applyProtection="false" borderId="42" fillId="0" fontId="42" numFmtId="0" xfId="0">
      <alignment horizontal="center" vertical="center" wrapText="true"/>
    </xf>
    <xf applyAlignment="true" applyBorder="false" applyFill="false" applyFont="true" applyNumberFormat="true" applyProtection="false" borderId="43" fillId="0" fontId="43" numFmtId="172" xfId="0">
      <alignment horizontal="center" vertical="center"/>
    </xf>
    <xf applyAlignment="true" applyBorder="false" applyFill="false" applyFont="true" applyNumberFormat="true" applyProtection="false" borderId="44" fillId="0" fontId="44" numFmtId="173" xfId="0">
      <alignment horizontal="center" vertical="center" wrapText="true"/>
    </xf>
    <xf applyAlignment="true" applyBorder="false" applyFill="false" applyFont="true" applyNumberFormat="false" applyProtection="false" borderId="45" fillId="0" fontId="45" numFmtId="0" xfId="0">
      <alignment horizontal="center" vertical="center" wrapText="true"/>
    </xf>
    <xf applyAlignment="true" applyBorder="false" applyFill="false" applyFont="true" applyNumberFormat="true" applyProtection="false" borderId="46" fillId="0" fontId="46" numFmtId="174" xfId="0">
      <alignment vertical="center"/>
    </xf>
    <xf applyAlignment="true" applyBorder="false" applyFill="false" applyFont="true" applyNumberFormat="false" applyProtection="false" borderId="47" fillId="0" fontId="47" numFmtId="0" xfId="0">
      <alignment horizontal="center" vertical="center" wrapText="true"/>
    </xf>
    <xf applyAlignment="true" applyBorder="false" applyFill="false" applyFont="true" applyNumberFormat="false" applyProtection="false" borderId="48" fillId="0" fontId="48" numFmtId="0" xfId="0">
      <alignment horizontal="left" vertical="center"/>
    </xf>
    <xf applyAlignment="true" applyBorder="false" applyFill="false" applyFont="true" applyNumberFormat="false" applyProtection="false" borderId="49" fillId="0" fontId="49" numFmtId="0" xfId="0">
      <alignment horizontal="center" vertical="center"/>
    </xf>
    <xf applyAlignment="true" applyBorder="false" applyFill="false" applyFont="true" applyNumberFormat="true" applyProtection="false" borderId="50" fillId="0" fontId="50" numFmtId="175" xfId="0">
      <alignment horizontal="center" vertical="center"/>
    </xf>
    <xf applyAlignment="true" applyBorder="false" applyFill="false" applyFont="true" applyNumberFormat="true" applyProtection="false" borderId="51" fillId="0" fontId="51" numFmtId="176" xfId="0">
      <alignment horizontal="center" vertical="center" wrapText="true"/>
    </xf>
    <xf applyAlignment="true" applyBorder="false" applyFill="false" applyFont="true" applyNumberFormat="false" applyProtection="false" borderId="52" fillId="0" fontId="52" numFmtId="0" xfId="0">
      <alignment vertical="center"/>
    </xf>
    <xf applyAlignment="true" applyBorder="false" applyFill="false" applyFont="true" applyNumberFormat="false" applyProtection="false" borderId="53" fillId="0" fontId="53" numFmtId="0" xfId="0">
      <alignment vertical="center" wrapText="true"/>
    </xf>
    <xf applyAlignment="true" applyBorder="false" applyFill="false" applyFont="true" applyNumberFormat="false" applyProtection="false" borderId="54" fillId="0" fontId="54" numFmtId="0" xfId="0">
      <alignment vertical="center"/>
    </xf>
    <xf applyAlignment="true" applyBorder="false" applyFill="false" applyFont="true" applyNumberFormat="false" applyProtection="false" borderId="55" fillId="0" fontId="55" numFmtId="0" xfId="0">
      <alignment vertical="center"/>
    </xf>
    <xf applyAlignment="true" applyBorder="false" applyFill="false" applyFont="true" applyNumberFormat="false" applyProtection="false" borderId="56" fillId="23" fontId="56" numFmtId="0" xfId="0">
      <alignment horizontal="left" vertical="center"/>
    </xf>
    <xf applyAlignment="true" applyBorder="false" applyFill="false" applyFont="true" applyNumberFormat="false" applyProtection="false" borderId="57" fillId="24" fontId="57" numFmtId="0" xfId="0">
      <alignment vertical="center"/>
    </xf>
    <xf applyAlignment="true" applyBorder="false" applyFill="false" applyFont="true" applyNumberFormat="false" applyProtection="false" borderId="58" fillId="25" fontId="58" numFmtId="0" xfId="0">
      <alignment horizontal="right" vertical="center"/>
    </xf>
    <xf applyAlignment="true" applyBorder="false" applyFill="false" applyFont="true" applyNumberFormat="false" applyProtection="false" borderId="59" fillId="26" fontId="59" numFmtId="0" xfId="0">
      <alignment horizontal="center" vertical="center"/>
    </xf>
    <xf applyAlignment="true" applyBorder="false" applyFill="false" applyFont="true" applyNumberFormat="false" applyProtection="false" borderId="60" fillId="0" fontId="60" numFmtId="0" xfId="0">
      <alignment horizontal="center" vertical="center"/>
    </xf>
    <xf applyAlignment="true" applyBorder="false" applyFill="false" applyFont="true" applyNumberFormat="false" applyProtection="false" borderId="61" fillId="0" fontId="61" numFmtId="0" xfId="0">
      <alignment horizontal="center" vertical="center"/>
    </xf>
    <xf applyAlignment="true" applyBorder="false" applyFill="false" applyFont="true" applyNumberFormat="false" applyProtection="false" borderId="62" fillId="0" fontId="62" numFmtId="0" xfId="0">
      <alignment vertical="center"/>
    </xf>
    <xf applyAlignment="true" applyBorder="false" applyFill="false" applyFont="true" applyNumberFormat="false" applyProtection="false" borderId="63" fillId="0" fontId="63" numFmtId="0" xfId="0">
      <alignment horizontal="center" vertical="center"/>
    </xf>
    <xf applyAlignment="true" applyBorder="false" applyFill="false" applyFont="true" applyNumberFormat="true" applyProtection="false" borderId="64" fillId="0" fontId="64" numFmtId="177" xfId="0">
      <alignment horizontal="center" vertical="center"/>
    </xf>
    <xf applyAlignment="true" applyBorder="false" applyFill="false" applyFont="true" applyNumberFormat="false" applyProtection="false" borderId="65" fillId="0" fontId="65" numFmtId="0" xfId="0">
      <alignment horizontal="center" vertical="center" wrapText="true"/>
    </xf>
    <xf applyAlignment="true" applyBorder="false" applyFill="false" applyFont="true" applyNumberFormat="true" applyProtection="false" borderId="66" fillId="27" fontId="66" numFmtId="178" xfId="0">
      <alignment horizontal="center" vertical="center"/>
    </xf>
    <xf applyAlignment="true" applyBorder="false" applyFill="false" applyFont="true" applyNumberFormat="true" applyProtection="false" borderId="67" fillId="28" fontId="67" numFmtId="179" xfId="0">
      <alignment horizontal="center" vertical="center" wrapText="true"/>
    </xf>
    <xf applyAlignment="true" applyBorder="false" applyFill="false" applyFont="true" applyNumberFormat="true" applyProtection="false" borderId="68" fillId="29" fontId="68" numFmtId="180" xfId="0">
      <alignment horizontal="center" vertical="center"/>
    </xf>
    <xf applyAlignment="true" applyBorder="false" applyFill="false" applyFont="true" applyNumberFormat="false" applyProtection="false" borderId="69" fillId="30" fontId="69" numFmtId="0" xfId="0">
      <alignment horizontal="center" vertical="center" wrapText="true"/>
    </xf>
    <xf applyAlignment="true" applyBorder="false" applyFill="false" applyFont="true" applyNumberFormat="false" applyProtection="false" borderId="70" fillId="31" fontId="70" numFmtId="0" xfId="0">
      <alignment horizontal="center" vertical="center"/>
    </xf>
    <xf applyAlignment="true" applyBorder="false" applyFill="false" applyFont="true" applyNumberFormat="false" applyProtection="false" borderId="71" fillId="32" fontId="71" numFmtId="0" xfId="0">
      <alignment horizontal="center" vertical="center" wrapText="true"/>
    </xf>
    <xf applyAlignment="true" applyBorder="false" applyFill="false" applyFont="true" applyNumberFormat="false" applyProtection="false" borderId="72" fillId="33" fontId="72" numFmtId="0" xfId="0">
      <alignment horizontal="center" vertical="center" wrapText="true"/>
    </xf>
    <xf applyAlignment="true" applyBorder="false" applyFill="false" applyFont="true" applyNumberFormat="false" applyProtection="false" borderId="73" fillId="34" fontId="73" numFmtId="0" xfId="0">
      <alignment horizontal="center" vertical="center" wrapText="true"/>
    </xf>
    <xf applyAlignment="true" applyBorder="false" applyFill="false" applyFont="true" applyNumberFormat="false" applyProtection="false" borderId="74" fillId="0" fontId="74" numFmtId="0" xfId="0">
      <alignment horizontal="left" vertical="center"/>
    </xf>
    <xf applyAlignment="true" applyBorder="false" applyFill="false" applyFont="true" applyNumberFormat="true" applyProtection="false" borderId="75" fillId="0" fontId="75" numFmtId="181" xfId="0">
      <alignment horizontal="center" vertical="center"/>
    </xf>
    <xf applyAlignment="true" applyBorder="false" applyFill="false" applyFont="true" applyNumberFormat="false" applyProtection="false" borderId="76" fillId="0" fontId="76" numFmtId="0" xfId="0">
      <alignment horizontal="center" vertical="center"/>
    </xf>
    <xf applyAlignment="true" applyBorder="false" applyFill="false" applyFont="true" applyNumberFormat="false" applyProtection="false" borderId="77" fillId="0" fontId="77" numFmtId="0" xfId="0">
      <alignment horizontal="right" vertical="center"/>
    </xf>
    <xf applyAlignment="true" applyBorder="false" applyFill="false" applyFont="true" applyNumberFormat="false" applyProtection="false" borderId="78" fillId="0" fontId="78" numFmtId="0" xfId="0">
      <alignment vertical="center"/>
    </xf>
    <xf applyAlignment="true" applyBorder="false" applyFill="false" applyFont="true" applyNumberFormat="false" applyProtection="false" borderId="79" fillId="0" fontId="79" numFmtId="0" xfId="0">
      <alignment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1" Target="worksheets/sheet1.xml" Type="http://schemas.openxmlformats.org/officeDocument/2006/relationships/worksheet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selection activeCell="B5" sqref="B5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7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9"/>
    <col collapsed="false" customWidth="true" hidden="false" max="7" min="7" style="0" width="10"/>
    <col collapsed="false" customWidth="true" hidden="false" max="8" min="8" style="0" width="11"/>
    <col collapsed="false" customWidth="true" hidden="false" max="9" min="9" style="0" width="12"/>
    <col collapsed="false" customWidth="true" hidden="false" max="10" min="10" style="0" width="25"/>
    <col collapsed="false" customWidth="true" hidden="false" max="11" min="11" style="0" width="17"/>
    <col collapsed="false" customWidth="true" hidden="false" max="12" min="12" style="0" width="22"/>
    <col collapsed="false" customWidth="true" hidden="false" max="13" min="13" style="0" width="42"/>
    <col collapsed="false" customWidth="true" hidden="false" max="14" min="14" style="0" width="19"/>
    <col collapsed="false" customWidth="true" hidden="false" max="15" min="15" style="0" width="36"/>
    <col collapsed="false" customWidth="true" hidden="false" max="16" min="16" style="0" width="47"/>
    <col collapsed="false" customWidth="true" hidden="false" max="17" min="17" style="0" width="28"/>
    <col collapsed="false" customWidth="true" hidden="false" max="18" min="18" style="0" width="22"/>
    <col collapsed="false" customWidth="true" hidden="false" max="19" min="19" style="0" width="10"/>
    <col collapsed="false" customWidth="true" hidden="false" max="20" min="20" style="0" width="7"/>
  </cols>
  <sheetData>
    <row r="1">
      <c r="A1" s="8" t="str">
        <v>序号</v>
      </c>
      <c r="B1" s="8" t="str">
        <v>姓名</v>
      </c>
      <c r="C1" s="8" t="str">
        <v>case编号</v>
      </c>
      <c r="D1" s="8" t="str">
        <v>出发地</v>
      </c>
      <c r="E1" s="8" t="str">
        <v>目的地</v>
      </c>
      <c r="F1" s="8" t="str">
        <v>领区</v>
      </c>
      <c r="G1" s="8" t="str">
        <v>签证国家</v>
      </c>
      <c r="H1" s="8" t="str">
        <v>签证类型</v>
      </c>
      <c r="I1" s="8" t="str">
        <v>签证状态</v>
      </c>
      <c r="J1" s="11" t="str">
        <v>政府费用+签证中心费用合计
（以信用卡刷卡人民币记录为准）</v>
      </c>
      <c r="K1" s="12" t="str">
        <v>供应商服务费
（签证）</v>
      </c>
      <c r="L1" s="9" t="str">
        <v>其他杂费
（康辉代付or字节报销杂费）</v>
      </c>
      <c r="M1" s="9" t="str">
        <v>其他杂费说明
（包含翻译/洗照片/打车/快递/加急费/护照借出费等）</v>
      </c>
      <c r="N1" s="15" t="str">
        <v>其他杂费含服务费
*1.06</v>
      </c>
      <c r="O1" s="13" t="str">
        <v>总金额（不含税 ）
（签证费用+签证服务费+其他杂费含服务费）</v>
      </c>
      <c r="P1" s="10" t="str">
        <v>总金额（含税）
（签证费用+[{签证服务费+其他杂费含服务费}含税6%]）</v>
      </c>
      <c r="Q1" s="14" t="str">
        <v>合计可抵扣税额
（开专票的情况下，票面的税额）</v>
      </c>
      <c r="R1" s="14" t="str">
        <v>不含税金额
（总金额-可抵扣税额）</v>
      </c>
      <c r="S1" s="8" t="str">
        <v>费用描述</v>
      </c>
      <c r="T1" s="8" t="str">
        <v>币种</v>
      </c>
    </row>
    <row customHeight="true" ht="95" r="2">
      <c r="A2" s="2">
        <v>1</v>
      </c>
      <c r="B2" s="2" t="s">
        <v>1</v>
      </c>
      <c r="C2" s="2" t="str">
        <v>TV1N1592026526021443584</v>
      </c>
      <c r="D2" s="2" t="str">
        <v>中国</v>
      </c>
      <c r="E2" s="2" t="str">
        <v>新加坡</v>
      </c>
      <c r="F2" s="2" t="str">
        <v>北京</v>
      </c>
      <c r="G2" s="2" t="str">
        <v>新加坡</v>
      </c>
      <c r="H2" s="2" t="str">
        <v>商务</v>
      </c>
      <c r="I2" s="2" t="str">
        <v>已完成</v>
      </c>
      <c r="J2" s="3">
        <v>160</v>
      </c>
      <c r="K2" s="3">
        <v>140</v>
      </c>
      <c r="L2" s="3">
        <v>580</v>
      </c>
      <c r="M2" s="2" t="str">
        <v>快递30+照片冲洗50+500护照借出费</v>
      </c>
      <c r="N2" s="3">
        <f>L2*1.06</f>
      </c>
      <c r="O2" s="3">
        <f>J2+K2+N2</f>
      </c>
      <c r="P2" s="3">
        <f>J2+(K2+N2)*1.06</f>
      </c>
      <c r="Q2" s="3">
        <f>(N2+K2)*0.06</f>
      </c>
      <c r="R2" s="3">
        <f>P2-Q2</f>
      </c>
      <c r="S2" s="2" t="str">
        <v>签证费</v>
      </c>
      <c r="T2" s="2" t="str">
        <v>CNY</v>
      </c>
      <c r="U2" s="4"/>
    </row>
    <row r="3">
      <c r="A3" s="5">
        <v>2</v>
      </c>
      <c r="B3" s="7" t="s">
        <v>2</v>
      </c>
      <c r="C3" s="7" t="str">
        <v>TV1N1600755650622492672</v>
      </c>
      <c r="D3" s="7" t="str">
        <v>中国</v>
      </c>
      <c r="E3" s="7" t="str">
        <v>韩国</v>
      </c>
      <c r="F3" s="7" t="str">
        <v>北京</v>
      </c>
      <c r="G3" s="7" t="str">
        <v>韩国</v>
      </c>
      <c r="H3" s="7" t="str">
        <v>旅游</v>
      </c>
      <c r="I3" s="7" t="str">
        <v>已出签</v>
      </c>
      <c r="J3" s="6">
        <v>910</v>
      </c>
      <c r="K3" s="6">
        <v>150</v>
      </c>
      <c r="L3" s="6">
        <v>15</v>
      </c>
      <c r="M3" s="5" t="str">
        <v>快递费</v>
      </c>
      <c r="N3" s="3">
        <f>L3*1.06</f>
      </c>
      <c r="O3" s="6">
        <f>J3+K3+N3</f>
      </c>
      <c r="P3" s="6">
        <f>J3+(K3+N3)*1.06</f>
      </c>
      <c r="Q3" s="6">
        <f>(N3+K3)*0.06</f>
      </c>
      <c r="R3" s="6">
        <f>P3-Q3</f>
      </c>
      <c r="S3" s="2" t="str">
        <v>签证费</v>
      </c>
      <c r="T3" s="2" t="str">
        <v>CNY</v>
      </c>
      <c r="U3" s="1"/>
    </row>
    <row r="4">
      <c r="A4" s="16" t="str">
        <v>合计</v>
      </c>
      <c r="B4" s="16"/>
      <c r="C4" s="16"/>
      <c r="D4" s="16"/>
      <c r="E4" s="16"/>
      <c r="F4" s="16"/>
      <c r="G4" s="16"/>
      <c r="H4" s="16"/>
      <c r="I4" s="16"/>
      <c r="J4" s="18">
        <f>J2+J3</f>
      </c>
      <c r="K4" s="18">
        <f>K2+K3</f>
      </c>
      <c r="L4" s="18">
        <f>L2+L3</f>
      </c>
      <c r="M4" s="17"/>
      <c r="N4" s="18">
        <f>N2+N3</f>
      </c>
      <c r="O4" s="18">
        <f>O2+O3</f>
      </c>
      <c r="P4" s="18">
        <f>P2+P3</f>
      </c>
      <c r="Q4" s="18">
        <f>Q2+Q3</f>
      </c>
      <c r="R4" s="18">
        <f>R2+R3</f>
      </c>
      <c r="S4" s="17"/>
      <c r="T4" s="17"/>
      <c r="U4" s="19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>
    <mergeCell ref="A4:I4"/>
  </mergeCells>
  <dataValidations count="2">
    <dataValidation allowBlank="true" errorStyle="stop" showErrorMessage="true" sqref="H2:H3" type="list">
      <formula1>"商务,旅游,包签,转移签,翻译,照片,落地签"</formula1>
    </dataValidation>
    <dataValidation allowBlank="true" errorStyle="stop" showErrorMessage="true" sqref="I2:I3" type="list">
      <formula1>"已出签,已送签,受理中,已完成,已预约"</formula1>
    </dataValidation>
  </dataValidations>
  <pageMargins bottom="0.75" footer="0.3" header="0.3" left="0.7" right="0.7" top="0.75"/>
</worksheet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5"/>
    <col collapsed="false" customWidth="true" hidden="false" max="3" min="3" style="0" width="25"/>
    <col collapsed="false" customWidth="true" hidden="false" max="4" min="4" style="0" width="7"/>
    <col collapsed="false" customWidth="true" hidden="false" max="5" min="5" style="0" width="6"/>
    <col collapsed="false" customWidth="true" hidden="false" max="6" min="6" style="0" width="9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5"/>
    <col collapsed="false" customWidth="true" hidden="false" max="10" min="10" style="0" width="14"/>
    <col collapsed="false" customWidth="true" hidden="false" max="11" min="11" style="0" width="19"/>
    <col collapsed="false" customWidth="true" hidden="false" max="12" min="12" style="0" width="42"/>
    <col collapsed="false" customWidth="true" hidden="false" max="13" min="13" style="0" width="17"/>
    <col collapsed="false" customWidth="true" hidden="false" max="14" min="14" style="0" width="35"/>
    <col collapsed="false" customWidth="true" hidden="false" max="15" min="15" style="0" width="43"/>
    <col collapsed="false" customWidth="true" hidden="false" max="16" min="16" style="0" width="35"/>
    <col collapsed="false" customWidth="true" hidden="false" max="17" min="17" style="0" width="35"/>
    <col collapsed="false" customWidth="true" hidden="false" max="18" min="18" style="0" width="10"/>
    <col collapsed="false" customWidth="true" hidden="false" max="19" min="19" style="0" width="7"/>
  </cols>
  <sheetData>
    <row r="1">
      <c r="A1" s="27" t="str">
        <v>序号</v>
      </c>
      <c r="B1" s="27" t="str">
        <v>姓名</v>
      </c>
      <c r="C1" s="27" t="str">
        <v>case编号</v>
      </c>
      <c r="D1" s="27" t="str">
        <v>出发地</v>
      </c>
      <c r="E1" s="27" t="str">
        <v>领区</v>
      </c>
      <c r="F1" s="27" t="str">
        <v>签证国家</v>
      </c>
      <c r="G1" s="27" t="str">
        <v>签证类型</v>
      </c>
      <c r="H1" s="27" t="str">
        <v>签证状态</v>
      </c>
      <c r="I1" s="28" t="str">
        <v>政府费用+签证中心费用合计
（以信用卡刷卡人民币记录为准）</v>
      </c>
      <c r="J1" s="33" t="str">
        <v>供应商服务费
（签证）</v>
      </c>
      <c r="K1" s="31" t="str">
        <v>其他杂费
（康辉代付or字节报销杂费）</v>
      </c>
      <c r="L1" s="31" t="str">
        <v>其他杂费说明
（包含翻译/洗照片/打车/快递/加急费/护照借出费等）</v>
      </c>
      <c r="M1" s="29" t="str">
        <v>其他杂费含服务费
*1.06</v>
      </c>
      <c r="N1" s="34" t="str">
        <v>总金额（不含税 ）
（签证费用+签证服务费+其他杂费含服务费）</v>
      </c>
      <c r="O1" s="32" t="str">
        <v>总金额（含税）
（签证费用+[{签证服务费+其他杂费含服务费}含税6%]）</v>
      </c>
      <c r="P1" s="30" t="str">
        <v>可抵扣税额
（开专票的情况下，票面的税额）</v>
      </c>
      <c r="Q1" s="30" t="str">
        <v>不可抵扣金额
（总金额-可抵扣税额）</v>
      </c>
      <c r="R1" s="27" t="str">
        <v>费用描述</v>
      </c>
      <c r="S1" s="27" t="str">
        <v>币种</v>
      </c>
    </row>
    <row r="2">
      <c r="A2" s="7">
        <v>1</v>
      </c>
      <c r="B2" s="7" t="str">
        <v>刘志强</v>
      </c>
      <c r="C2" s="5" t="str">
        <v>TV1N1592026526021443584</v>
      </c>
      <c r="D2" s="7" t="str">
        <v>中国</v>
      </c>
      <c r="E2" s="7" t="str">
        <v>北京</v>
      </c>
      <c r="F2" s="7" t="str">
        <v>新加坡</v>
      </c>
      <c r="G2" s="7" t="str">
        <v>商务</v>
      </c>
      <c r="H2" s="7" t="str">
        <v>已出签</v>
      </c>
      <c r="I2" s="6">
        <v>155.62</v>
      </c>
      <c r="J2" s="21">
        <v>146</v>
      </c>
      <c r="K2" s="38"/>
      <c r="L2" s="39"/>
      <c r="M2" s="6">
        <f>K2*1.06</f>
      </c>
      <c r="N2" s="6">
        <f>I2+J2+M2</f>
      </c>
      <c r="O2" s="6">
        <f>I2+(J2+M2)*1.06</f>
      </c>
      <c r="P2" s="6">
        <f>(M2+J2)*0.06</f>
      </c>
      <c r="Q2" s="6">
        <f>O2-P2</f>
      </c>
      <c r="R2" s="7" t="str">
        <v>签证费</v>
      </c>
      <c r="S2" s="7" t="str">
        <v>CNY</v>
      </c>
    </row>
    <row r="3">
      <c r="A3" s="7">
        <v>2</v>
      </c>
      <c r="B3" s="7" t="str">
        <v>周盛</v>
      </c>
      <c r="C3" s="5" t="str">
        <v>TV1N1587747846004555776</v>
      </c>
      <c r="D3" s="7" t="str">
        <v>中国</v>
      </c>
      <c r="E3" s="7" t="str">
        <v>北京</v>
      </c>
      <c r="F3" s="7" t="str">
        <v>新加坡</v>
      </c>
      <c r="G3" s="7" t="str">
        <v>商务</v>
      </c>
      <c r="H3" s="7" t="str">
        <v>已出签</v>
      </c>
      <c r="I3" s="6">
        <v>158.21</v>
      </c>
      <c r="J3" s="21">
        <v>146</v>
      </c>
      <c r="K3" s="38"/>
      <c r="L3" s="22"/>
      <c r="M3" s="6">
        <f>K3*1.06</f>
      </c>
      <c r="N3" s="6">
        <f>I3+J3+M3</f>
      </c>
      <c r="O3" s="6">
        <f>I3+(J3+M3)*1.06</f>
      </c>
      <c r="P3" s="6">
        <f>(M3+J3)*0.06</f>
      </c>
      <c r="Q3" s="6">
        <f>O3-P3</f>
      </c>
      <c r="R3" s="7" t="str">
        <v>签证费</v>
      </c>
      <c r="S3" s="7" t="str">
        <v>CNY</v>
      </c>
    </row>
    <row r="4">
      <c r="A4" s="7">
        <v>3</v>
      </c>
      <c r="B4" s="7" t="str">
        <v>胡玮</v>
      </c>
      <c r="C4" s="5" t="str">
        <v>TV1N1595357975756144640</v>
      </c>
      <c r="D4" s="7" t="str">
        <v>中国</v>
      </c>
      <c r="E4" s="7" t="str">
        <v>北京</v>
      </c>
      <c r="F4" s="7" t="str">
        <v>新加坡</v>
      </c>
      <c r="G4" s="7" t="str">
        <v>商务</v>
      </c>
      <c r="H4" s="7" t="str">
        <v>已出签</v>
      </c>
      <c r="I4" s="6">
        <v>158.21</v>
      </c>
      <c r="J4" s="21">
        <v>146</v>
      </c>
      <c r="K4" s="20"/>
      <c r="L4" s="22"/>
      <c r="M4" s="6">
        <f>K4*1.06</f>
      </c>
      <c r="N4" s="6">
        <f>I4+J4+M4</f>
      </c>
      <c r="O4" s="6">
        <f>I4+(J4+M4)*1.06</f>
      </c>
      <c r="P4" s="6">
        <f>(M4+J4)*0.06</f>
      </c>
      <c r="Q4" s="6">
        <f>O4-P4</f>
      </c>
      <c r="R4" s="7" t="str">
        <v>签证费</v>
      </c>
      <c r="S4" s="7" t="str">
        <v>CNY</v>
      </c>
    </row>
    <row r="5">
      <c r="A5" s="7">
        <v>4</v>
      </c>
      <c r="B5" s="7" t="str">
        <v>高利军</v>
      </c>
      <c r="C5" s="5" t="str">
        <v>TV1N1594703362166079488</v>
      </c>
      <c r="D5" s="7" t="str">
        <v>中国</v>
      </c>
      <c r="E5" s="7" t="str">
        <v>北京</v>
      </c>
      <c r="F5" s="7" t="str">
        <v>新加坡</v>
      </c>
      <c r="G5" s="7" t="str">
        <v>商务</v>
      </c>
      <c r="H5" s="7" t="str">
        <v>已出签</v>
      </c>
      <c r="I5" s="6">
        <v>158.21</v>
      </c>
      <c r="J5" s="21">
        <v>146</v>
      </c>
      <c r="K5" s="20"/>
      <c r="L5" s="22"/>
      <c r="M5" s="6">
        <f>K5*1.06</f>
      </c>
      <c r="N5" s="6">
        <f>I5+J5+M5</f>
      </c>
      <c r="O5" s="6">
        <f>I5+(J5+M5)*1.06</f>
      </c>
      <c r="P5" s="6">
        <f>(M5+J5)*0.06</f>
      </c>
      <c r="Q5" s="6">
        <f>O5-P5</f>
      </c>
      <c r="R5" s="7" t="str">
        <v>签证费</v>
      </c>
      <c r="S5" s="7" t="str">
        <v>CNY</v>
      </c>
    </row>
    <row r="6">
      <c r="A6" s="7">
        <v>5</v>
      </c>
      <c r="B6" s="7" t="str">
        <v>薄汉超</v>
      </c>
      <c r="C6" s="5" t="str">
        <v>TV1N1598262642794418176</v>
      </c>
      <c r="D6" s="7" t="str">
        <v>中国</v>
      </c>
      <c r="E6" s="7" t="str">
        <v>北京</v>
      </c>
      <c r="F6" s="7" t="str">
        <v>新加坡</v>
      </c>
      <c r="G6" s="7" t="str">
        <v>商务</v>
      </c>
      <c r="H6" s="7" t="str">
        <v>已出签</v>
      </c>
      <c r="I6" s="6">
        <v>157.65</v>
      </c>
      <c r="J6" s="21">
        <v>146</v>
      </c>
      <c r="K6" s="20"/>
      <c r="L6" s="22"/>
      <c r="M6" s="6">
        <f>K6*1.06</f>
      </c>
      <c r="N6" s="6">
        <f>I6+J6+M6</f>
      </c>
      <c r="O6" s="6">
        <f>I6+(J6+M6)*1.06</f>
      </c>
      <c r="P6" s="6">
        <f>(M6+J6)*0.06</f>
      </c>
      <c r="Q6" s="6">
        <f>O6-P6</f>
      </c>
      <c r="R6" s="7" t="str">
        <v>签证费</v>
      </c>
      <c r="S6" s="7" t="str">
        <v>CNY</v>
      </c>
    </row>
    <row r="7">
      <c r="A7" s="7">
        <v>6</v>
      </c>
      <c r="B7" s="7" t="str">
        <v>周橼媛</v>
      </c>
      <c r="C7" s="5" t="str">
        <v>TV1N1592061609596162048</v>
      </c>
      <c r="D7" s="7" t="str">
        <v>中国</v>
      </c>
      <c r="E7" s="7" t="str">
        <v>北京</v>
      </c>
      <c r="F7" s="7" t="str">
        <v>新加坡</v>
      </c>
      <c r="G7" s="7" t="str">
        <v>商务</v>
      </c>
      <c r="H7" s="7" t="str">
        <v>已出签</v>
      </c>
      <c r="I7" s="6">
        <v>157.65</v>
      </c>
      <c r="J7" s="21">
        <v>146</v>
      </c>
      <c r="K7" s="20"/>
      <c r="L7" s="22"/>
      <c r="M7" s="6">
        <f>K7*1.06</f>
      </c>
      <c r="N7" s="6">
        <f>I7+J7+M7</f>
      </c>
      <c r="O7" s="6">
        <f>I7+(J7+M7)*1.06</f>
      </c>
      <c r="P7" s="6">
        <f>(M7+J7)*0.06</f>
      </c>
      <c r="Q7" s="6">
        <f>O7-P7</f>
      </c>
      <c r="R7" s="7" t="str">
        <v>签证费</v>
      </c>
      <c r="S7" s="7" t="str">
        <v>CNY</v>
      </c>
    </row>
    <row r="8">
      <c r="A8" s="7">
        <v>7</v>
      </c>
      <c r="B8" s="7" t="str">
        <v>赵璇</v>
      </c>
      <c r="C8" s="5" t="str">
        <v>TV1N1590661812565712896</v>
      </c>
      <c r="D8" s="7" t="str">
        <v>中国</v>
      </c>
      <c r="E8" s="7" t="str">
        <v>北京</v>
      </c>
      <c r="F8" s="7" t="str">
        <v>新加坡</v>
      </c>
      <c r="G8" s="7" t="str">
        <v>商务</v>
      </c>
      <c r="H8" s="7" t="str">
        <v>已出签</v>
      </c>
      <c r="I8" s="6">
        <v>158.21</v>
      </c>
      <c r="J8" s="21">
        <v>146</v>
      </c>
      <c r="K8" s="20"/>
      <c r="L8" s="22"/>
      <c r="M8" s="6">
        <f>K8*1.06</f>
      </c>
      <c r="N8" s="6">
        <f>I8+J8+M8</f>
      </c>
      <c r="O8" s="6">
        <f>I8+(J8+M8)*1.06</f>
      </c>
      <c r="P8" s="6">
        <f>(M8+J8)*0.06</f>
      </c>
      <c r="Q8" s="6">
        <f>O8-P8</f>
      </c>
      <c r="R8" s="7" t="str">
        <v>签证费</v>
      </c>
      <c r="S8" s="7" t="str">
        <v>CNY</v>
      </c>
    </row>
    <row r="9">
      <c r="A9" s="7">
        <v>8</v>
      </c>
      <c r="B9" s="7" t="str">
        <v>綦文博</v>
      </c>
      <c r="C9" s="5" t="str">
        <v>TV1N1598157591220404224</v>
      </c>
      <c r="D9" s="7" t="str">
        <v>中国</v>
      </c>
      <c r="E9" s="7" t="str">
        <v>北京</v>
      </c>
      <c r="F9" s="7" t="str">
        <v>新加坡</v>
      </c>
      <c r="G9" s="7" t="str">
        <v>商务</v>
      </c>
      <c r="H9" s="7" t="str">
        <v>已出签</v>
      </c>
      <c r="I9" s="6">
        <v>158.21</v>
      </c>
      <c r="J9" s="21">
        <v>146</v>
      </c>
      <c r="K9" s="20"/>
      <c r="L9" s="22"/>
      <c r="M9" s="6">
        <f>K9*1.06</f>
      </c>
      <c r="N9" s="6">
        <f>I9+J9+M9</f>
      </c>
      <c r="O9" s="6">
        <f>I9+(J9+M9)*1.06</f>
      </c>
      <c r="P9" s="6">
        <f>(M9+J9)*0.06</f>
      </c>
      <c r="Q9" s="6">
        <f>O9-P9</f>
      </c>
      <c r="R9" s="7" t="str">
        <v>签证费</v>
      </c>
      <c r="S9" s="7" t="str">
        <v>CNY</v>
      </c>
    </row>
    <row r="10">
      <c r="A10" s="7">
        <v>9</v>
      </c>
      <c r="B10" s="7" t="str">
        <v>李林轩</v>
      </c>
      <c r="C10" s="5" t="str">
        <v>TV1N1598633985591521280</v>
      </c>
      <c r="D10" s="7" t="str">
        <v>中国</v>
      </c>
      <c r="E10" s="7" t="str">
        <v>北京</v>
      </c>
      <c r="F10" s="7" t="str">
        <v>新加坡</v>
      </c>
      <c r="G10" s="7" t="str">
        <v>商务</v>
      </c>
      <c r="H10" s="7" t="str">
        <v>已出签</v>
      </c>
      <c r="I10" s="6">
        <v>158.21</v>
      </c>
      <c r="J10" s="21">
        <v>146</v>
      </c>
      <c r="K10" s="20"/>
      <c r="L10" s="22"/>
      <c r="M10" s="6">
        <f>K10*1.06</f>
      </c>
      <c r="N10" s="6">
        <f>I10+J10+M10</f>
      </c>
      <c r="O10" s="6">
        <f>I10+(J10+M10)*1.06</f>
      </c>
      <c r="P10" s="6">
        <f>(M10+J10)*0.06</f>
      </c>
      <c r="Q10" s="6">
        <f>O10-P10</f>
      </c>
      <c r="R10" s="7" t="str">
        <v>签证费</v>
      </c>
      <c r="S10" s="7" t="str">
        <v>CNY</v>
      </c>
    </row>
    <row r="11">
      <c r="A11" s="7">
        <v>10</v>
      </c>
      <c r="B11" s="7" t="str">
        <v>陈思彤</v>
      </c>
      <c r="C11" s="5" t="str">
        <v>TV1N1600036749903118336</v>
      </c>
      <c r="D11" s="7" t="str">
        <v>中国</v>
      </c>
      <c r="E11" s="7" t="str">
        <v>北京</v>
      </c>
      <c r="F11" s="7" t="str">
        <v>英国</v>
      </c>
      <c r="G11" s="7" t="str">
        <v>商务</v>
      </c>
      <c r="H11" s="7" t="str">
        <v>已送签</v>
      </c>
      <c r="I11" s="6">
        <v>887</v>
      </c>
      <c r="J11" s="6">
        <v>400</v>
      </c>
      <c r="K11" s="20"/>
      <c r="L11" s="22"/>
      <c r="M11" s="6">
        <f>K11*1.06</f>
      </c>
      <c r="N11" s="6">
        <f>I11+J11+M11</f>
      </c>
      <c r="O11" s="6">
        <f>I11+(J11+M11)*1.06</f>
      </c>
      <c r="P11" s="6">
        <f>(M11+J11)*0.06</f>
      </c>
      <c r="Q11" s="6">
        <f>O11-P11</f>
      </c>
      <c r="R11" s="7" t="str">
        <v>签证费</v>
      </c>
      <c r="S11" s="7" t="str">
        <v>CNY</v>
      </c>
    </row>
    <row r="12">
      <c r="A12" s="7">
        <v>11</v>
      </c>
      <c r="B12" s="7" t="str">
        <v>梁翔宇</v>
      </c>
      <c r="C12" s="5" t="str">
        <v>TV1N1599689547439800320</v>
      </c>
      <c r="D12" s="7" t="str">
        <v>中国</v>
      </c>
      <c r="E12" s="7" t="str">
        <v>北京</v>
      </c>
      <c r="F12" s="7" t="str">
        <v>新加坡</v>
      </c>
      <c r="G12" s="7" t="str">
        <v>商务</v>
      </c>
      <c r="H12" s="7" t="str">
        <v>已出签</v>
      </c>
      <c r="I12" s="6">
        <v>158.21</v>
      </c>
      <c r="J12" s="21">
        <v>146</v>
      </c>
      <c r="K12" s="20"/>
      <c r="L12" s="22"/>
      <c r="M12" s="6">
        <f>K12*1.06</f>
      </c>
      <c r="N12" s="6">
        <f>I12+J12+M12</f>
      </c>
      <c r="O12" s="6">
        <f>I12+(J12+M12)*1.06</f>
      </c>
      <c r="P12" s="6">
        <f>(M12+J12)*0.06</f>
      </c>
      <c r="Q12" s="6">
        <f>O12-P12</f>
      </c>
      <c r="R12" s="7" t="str">
        <v>签证费</v>
      </c>
      <c r="S12" s="7" t="str">
        <v>CNY</v>
      </c>
    </row>
    <row r="13">
      <c r="A13" s="7">
        <v>12</v>
      </c>
      <c r="B13" s="7" t="str">
        <v>黄祎幸</v>
      </c>
      <c r="C13" s="5" t="str">
        <v>TV1N1599974913048690688</v>
      </c>
      <c r="D13" s="7" t="str">
        <v>中国</v>
      </c>
      <c r="E13" s="7" t="str">
        <v>北京</v>
      </c>
      <c r="F13" s="7" t="str">
        <v>新加坡</v>
      </c>
      <c r="G13" s="7" t="str">
        <v>转移签</v>
      </c>
      <c r="H13" s="7" t="str">
        <v>已出签</v>
      </c>
      <c r="I13" s="6">
        <v>0</v>
      </c>
      <c r="J13" s="6">
        <v>150</v>
      </c>
      <c r="K13" s="20">
        <v>15</v>
      </c>
      <c r="L13" s="22" t="str">
        <v>快递费</v>
      </c>
      <c r="M13" s="6">
        <f>K13*1.06</f>
      </c>
      <c r="N13" s="6">
        <f>I13+J13+M13</f>
      </c>
      <c r="O13" s="6">
        <f>I13+(J13+M13)*1.06</f>
      </c>
      <c r="P13" s="6">
        <f>(M13+J13)*0.06</f>
      </c>
      <c r="Q13" s="6">
        <f>O13-P13</f>
      </c>
      <c r="R13" s="7" t="str">
        <v>签证费</v>
      </c>
      <c r="S13" s="7" t="str">
        <v>CNY</v>
      </c>
    </row>
    <row r="14">
      <c r="A14" s="7">
        <v>13</v>
      </c>
      <c r="B14" s="7" t="str">
        <v>文艺</v>
      </c>
      <c r="C14" s="5" t="str">
        <v>TV1N1600332507973988352</v>
      </c>
      <c r="D14" s="7" t="str">
        <v>中国</v>
      </c>
      <c r="E14" s="7" t="str">
        <v>深圳</v>
      </c>
      <c r="F14" s="7" t="str">
        <v>英国</v>
      </c>
      <c r="G14" s="7" t="str">
        <v>商务</v>
      </c>
      <c r="H14" s="7" t="str">
        <v>已预约</v>
      </c>
      <c r="I14" s="6">
        <v>888</v>
      </c>
      <c r="J14" s="6">
        <v>400</v>
      </c>
      <c r="K14" s="20"/>
      <c r="L14" s="22"/>
      <c r="M14" s="6">
        <f>K14*1.06</f>
      </c>
      <c r="N14" s="6">
        <f>I14+J14+M14</f>
      </c>
      <c r="O14" s="6">
        <f>I14+(J14+M14)*1.06</f>
      </c>
      <c r="P14" s="6">
        <f>(M14+J14)*0.06</f>
      </c>
      <c r="Q14" s="6">
        <f>O14-P14</f>
      </c>
      <c r="R14" s="7" t="str">
        <v>签证费</v>
      </c>
      <c r="S14" s="7" t="str">
        <v>CNY</v>
      </c>
    </row>
    <row r="15">
      <c r="A15" s="7">
        <v>14</v>
      </c>
      <c r="B15" s="7" t="str">
        <v>钟乐</v>
      </c>
      <c r="C15" s="5" t="str">
        <v>TV1N1597581165643538432</v>
      </c>
      <c r="D15" s="7" t="str">
        <v>中国</v>
      </c>
      <c r="E15" s="7" t="str">
        <v>北京</v>
      </c>
      <c r="F15" s="7" t="str">
        <v>新加坡</v>
      </c>
      <c r="G15" s="7" t="str">
        <v>商务</v>
      </c>
      <c r="H15" s="7" t="str">
        <v>已出签</v>
      </c>
      <c r="I15" s="6">
        <v>157.51</v>
      </c>
      <c r="J15" s="21">
        <v>146</v>
      </c>
      <c r="K15" s="20"/>
      <c r="L15" s="22"/>
      <c r="M15" s="6">
        <f>K15*1.06</f>
      </c>
      <c r="N15" s="6">
        <f>I15+J15+M15</f>
      </c>
      <c r="O15" s="6">
        <f>I15+(J15+M15)*1.06</f>
      </c>
      <c r="P15" s="6">
        <f>(M15+J15)*0.06</f>
      </c>
      <c r="Q15" s="6">
        <f>O15-P15</f>
      </c>
      <c r="R15" s="7" t="str">
        <v>签证费</v>
      </c>
      <c r="S15" s="7" t="str">
        <v>CNY</v>
      </c>
    </row>
    <row r="16">
      <c r="A16" s="7">
        <v>15</v>
      </c>
      <c r="B16" s="7" t="str">
        <v>闫怡君</v>
      </c>
      <c r="C16" s="5" t="str">
        <v>TV1N1590326184795848704</v>
      </c>
      <c r="D16" s="7" t="str">
        <v>中国</v>
      </c>
      <c r="E16" s="7" t="str">
        <v>北京</v>
      </c>
      <c r="F16" s="7" t="str">
        <v>英国</v>
      </c>
      <c r="G16" s="7" t="str">
        <v>商务</v>
      </c>
      <c r="H16" s="7" t="str">
        <v>已送签</v>
      </c>
      <c r="I16" s="6">
        <v>888</v>
      </c>
      <c r="J16" s="6">
        <v>400</v>
      </c>
      <c r="K16" s="20"/>
      <c r="L16" s="22"/>
      <c r="M16" s="6">
        <f>K16*1.06</f>
      </c>
      <c r="N16" s="6">
        <f>I16+J16+M16</f>
      </c>
      <c r="O16" s="6">
        <f>I16+(J16+M16)*1.06</f>
      </c>
      <c r="P16" s="6">
        <f>(M16+J16)*0.06</f>
      </c>
      <c r="Q16" s="6">
        <f>O16-P16</f>
      </c>
      <c r="R16" s="7" t="str">
        <v>签证费</v>
      </c>
      <c r="S16" s="7" t="str">
        <v>CNY</v>
      </c>
    </row>
    <row r="17">
      <c r="A17" s="7">
        <v>16</v>
      </c>
      <c r="B17" s="7" t="str">
        <v>宣然</v>
      </c>
      <c r="C17" s="5" t="str">
        <v>TV1N1600702943198998528</v>
      </c>
      <c r="D17" s="7" t="str">
        <v>中国</v>
      </c>
      <c r="E17" s="7" t="str">
        <v>北京</v>
      </c>
      <c r="F17" s="7" t="str">
        <v>新加坡</v>
      </c>
      <c r="G17" s="7" t="str">
        <v>商务</v>
      </c>
      <c r="H17" s="7" t="str">
        <v>已出签</v>
      </c>
      <c r="I17" s="6">
        <v>157.51</v>
      </c>
      <c r="J17" s="21">
        <v>146</v>
      </c>
      <c r="K17" s="20"/>
      <c r="L17" s="22"/>
      <c r="M17" s="6">
        <f>K17*1.06</f>
      </c>
      <c r="N17" s="6">
        <f>I17+J17+M17</f>
      </c>
      <c r="O17" s="6">
        <f>I17+(J17+M17)*1.06</f>
      </c>
      <c r="P17" s="6">
        <f>(M17+J17)*0.06</f>
      </c>
      <c r="Q17" s="6">
        <f>O17-P17</f>
      </c>
      <c r="R17" s="7" t="str">
        <v>签证费</v>
      </c>
      <c r="S17" s="7" t="str">
        <v>CNY</v>
      </c>
    </row>
    <row r="18">
      <c r="A18" s="7">
        <v>17</v>
      </c>
      <c r="B18" s="7" t="str">
        <v>苏星宇</v>
      </c>
      <c r="C18" s="5" t="str">
        <v>TV1N1600075508866658304</v>
      </c>
      <c r="D18" s="7" t="str">
        <v>中国</v>
      </c>
      <c r="E18" s="7" t="str">
        <v>北京</v>
      </c>
      <c r="F18" s="7" t="str">
        <v>英国</v>
      </c>
      <c r="G18" s="7" t="str">
        <v>商务</v>
      </c>
      <c r="H18" s="7" t="str">
        <v>已送签</v>
      </c>
      <c r="I18" s="6">
        <v>888</v>
      </c>
      <c r="J18" s="6">
        <v>400</v>
      </c>
      <c r="K18" s="20"/>
      <c r="L18" s="22"/>
      <c r="M18" s="6">
        <f>K18*1.06</f>
      </c>
      <c r="N18" s="6">
        <f>I18+J18+M18</f>
      </c>
      <c r="O18" s="6">
        <f>I18+(J18+M18)*1.06</f>
      </c>
      <c r="P18" s="6">
        <f>(M18+J18)*0.06</f>
      </c>
      <c r="Q18" s="6">
        <f>O18-P18</f>
      </c>
      <c r="R18" s="7" t="str">
        <v>签证费</v>
      </c>
      <c r="S18" s="7" t="str">
        <v>CNY</v>
      </c>
    </row>
    <row r="19">
      <c r="A19" s="7">
        <v>18</v>
      </c>
      <c r="B19" s="7" t="str">
        <v>唐娟</v>
      </c>
      <c r="C19" s="5" t="str">
        <v>TV1N1600775092353904640</v>
      </c>
      <c r="D19" s="7" t="str">
        <v>中国</v>
      </c>
      <c r="E19" s="7" t="str">
        <v>北京</v>
      </c>
      <c r="F19" s="7" t="str">
        <v>新加坡</v>
      </c>
      <c r="G19" s="7" t="str">
        <v>商务</v>
      </c>
      <c r="H19" s="7" t="str">
        <v>已出签</v>
      </c>
      <c r="I19" s="6">
        <v>157.14</v>
      </c>
      <c r="J19" s="21">
        <v>146</v>
      </c>
      <c r="K19" s="20"/>
      <c r="L19" s="22"/>
      <c r="M19" s="6">
        <f>K19*1.06</f>
      </c>
      <c r="N19" s="6">
        <f>I19+J19+M19</f>
      </c>
      <c r="O19" s="6">
        <f>I19+(J19+M19)*1.06</f>
      </c>
      <c r="P19" s="6">
        <f>(M19+J19)*0.06</f>
      </c>
      <c r="Q19" s="6">
        <f>O19-P19</f>
      </c>
      <c r="R19" s="7" t="str">
        <v>签证费</v>
      </c>
      <c r="S19" s="7" t="str">
        <v>CNY</v>
      </c>
    </row>
    <row r="20">
      <c r="A20" s="7">
        <v>19</v>
      </c>
      <c r="B20" s="7" t="str">
        <v>@徐碧琪</v>
      </c>
      <c r="C20" s="5" t="str">
        <v>工号：7166763</v>
      </c>
      <c r="D20" s="26" t="str">
        <v>新加坡</v>
      </c>
      <c r="E20" s="7" t="str">
        <v>新加坡</v>
      </c>
      <c r="F20" s="7" t="str">
        <v>法国</v>
      </c>
      <c r="G20" s="7" t="str">
        <v>翻译</v>
      </c>
      <c r="H20" s="7" t="str">
        <v>已完成</v>
      </c>
      <c r="I20" s="6">
        <v>0</v>
      </c>
      <c r="J20" s="6">
        <v>0</v>
      </c>
      <c r="K20" s="20">
        <v>600</v>
      </c>
      <c r="L20" s="22" t="str">
        <v>翻译费</v>
      </c>
      <c r="M20" s="6">
        <f>K20*1.06</f>
      </c>
      <c r="N20" s="6">
        <f>I20+J20+M20</f>
      </c>
      <c r="O20" s="6">
        <f>I20+(J20+M20)*1.06</f>
      </c>
      <c r="P20" s="6">
        <f>(M20+J20)*0.06</f>
      </c>
      <c r="Q20" s="6">
        <f>O20-P20</f>
      </c>
      <c r="R20" s="7" t="str">
        <v>签证费</v>
      </c>
      <c r="S20" s="7" t="str">
        <v>CNY</v>
      </c>
    </row>
    <row r="21">
      <c r="A21" s="7">
        <v>20</v>
      </c>
      <c r="B21" s="7" t="str">
        <v>梁程</v>
      </c>
      <c r="C21" s="5" t="str">
        <v>TV1N1602854466897235968</v>
      </c>
      <c r="D21" s="7" t="str">
        <v>中国</v>
      </c>
      <c r="E21" s="7" t="str">
        <v>北京</v>
      </c>
      <c r="F21" s="7" t="str">
        <v>新加坡</v>
      </c>
      <c r="G21" s="7" t="str">
        <v>商务</v>
      </c>
      <c r="H21" s="7" t="str">
        <v>已出签</v>
      </c>
      <c r="I21" s="6">
        <v>157.14</v>
      </c>
      <c r="J21" s="21">
        <v>146</v>
      </c>
      <c r="K21" s="20"/>
      <c r="L21" s="22"/>
      <c r="M21" s="6">
        <f>K21*1.06</f>
      </c>
      <c r="N21" s="6">
        <f>I21+J21+M21</f>
      </c>
      <c r="O21" s="6">
        <f>I21+(J21+M21)*1.06</f>
      </c>
      <c r="P21" s="6">
        <f>(M21+J21)*0.06</f>
      </c>
      <c r="Q21" s="6">
        <f>O21-P21</f>
      </c>
      <c r="R21" s="7" t="str">
        <v>签证费</v>
      </c>
      <c r="S21" s="7" t="str">
        <v>CNY</v>
      </c>
    </row>
    <row r="22">
      <c r="A22" s="7">
        <v>21</v>
      </c>
      <c r="B22" s="7" t="str">
        <v>张一然</v>
      </c>
      <c r="C22" s="5" t="str">
        <v>TV1N1595999705488670720</v>
      </c>
      <c r="D22" s="7" t="str">
        <v>中国</v>
      </c>
      <c r="E22" s="7" t="str">
        <v>北京</v>
      </c>
      <c r="F22" s="7" t="str">
        <v>新加坡</v>
      </c>
      <c r="G22" s="7" t="str">
        <v>商务</v>
      </c>
      <c r="H22" s="7" t="str">
        <v>已出签</v>
      </c>
      <c r="I22" s="6">
        <v>157.51</v>
      </c>
      <c r="J22" s="21">
        <v>146</v>
      </c>
      <c r="K22" s="20"/>
      <c r="L22" s="22"/>
      <c r="M22" s="6">
        <f>K22*1.06</f>
      </c>
      <c r="N22" s="6">
        <f>I22+J22+M22</f>
      </c>
      <c r="O22" s="6">
        <f>I22+(J22+M22)*1.06</f>
      </c>
      <c r="P22" s="6">
        <f>(M22+J22)*0.06</f>
      </c>
      <c r="Q22" s="6">
        <f>O22-P22</f>
      </c>
      <c r="R22" s="7" t="str">
        <v>签证费</v>
      </c>
      <c r="S22" s="7" t="str">
        <v>CNY</v>
      </c>
    </row>
    <row r="23">
      <c r="A23" s="7">
        <v>22</v>
      </c>
      <c r="B23" s="7" t="str">
        <v>陈羽</v>
      </c>
      <c r="C23" s="5" t="str">
        <v>TV1N1597582726876708864</v>
      </c>
      <c r="D23" s="7" t="str">
        <v>中国</v>
      </c>
      <c r="E23" s="7" t="str">
        <v>北京</v>
      </c>
      <c r="F23" s="7" t="str">
        <v>新加坡</v>
      </c>
      <c r="G23" s="7" t="str">
        <v>商务</v>
      </c>
      <c r="H23" s="7" t="str">
        <v>已出签</v>
      </c>
      <c r="I23" s="6">
        <v>157.51</v>
      </c>
      <c r="J23" s="21">
        <v>146</v>
      </c>
      <c r="K23" s="20"/>
      <c r="L23" s="22"/>
      <c r="M23" s="6">
        <f>K23*1.06</f>
      </c>
      <c r="N23" s="6">
        <f>I23+J23+M23</f>
      </c>
      <c r="O23" s="6">
        <f>I23+(J23+M23)*1.06</f>
      </c>
      <c r="P23" s="6">
        <f>(M23+J23)*0.06</f>
      </c>
      <c r="Q23" s="6">
        <f>O23-P23</f>
      </c>
      <c r="R23" s="7" t="str">
        <v>签证费</v>
      </c>
      <c r="S23" s="7" t="str">
        <v>CNY</v>
      </c>
    </row>
    <row r="24">
      <c r="A24" s="7">
        <v>23</v>
      </c>
      <c r="B24" s="7" t="str">
        <v>尚豪</v>
      </c>
      <c r="C24" s="5" t="str">
        <v>TV1N1602208030576738304</v>
      </c>
      <c r="D24" s="7" t="str">
        <v>中国</v>
      </c>
      <c r="E24" s="7" t="str">
        <v>北京</v>
      </c>
      <c r="F24" s="7" t="str">
        <v>英国</v>
      </c>
      <c r="G24" s="7" t="str">
        <v>商务</v>
      </c>
      <c r="H24" s="7" t="str">
        <v>已送签</v>
      </c>
      <c r="I24" s="6">
        <v>888</v>
      </c>
      <c r="J24" s="6">
        <v>400</v>
      </c>
      <c r="K24" s="20"/>
      <c r="L24" s="22"/>
      <c r="M24" s="6">
        <f>K24*1.06</f>
      </c>
      <c r="N24" s="6">
        <f>I24+J24+M24</f>
      </c>
      <c r="O24" s="6">
        <f>I24+(J24+M24)*1.06</f>
      </c>
      <c r="P24" s="6">
        <f>(M24+J24)*0.06</f>
      </c>
      <c r="Q24" s="6">
        <f>O24-P24</f>
      </c>
      <c r="R24" s="7" t="str">
        <v>签证费</v>
      </c>
      <c r="S24" s="7" t="str">
        <v>CNY</v>
      </c>
    </row>
    <row r="25">
      <c r="A25" s="7">
        <v>24</v>
      </c>
      <c r="B25" s="26" t="str">
        <v>王润泽</v>
      </c>
      <c r="C25" s="5" t="str">
        <v>TV1N1602151076512727040</v>
      </c>
      <c r="D25" s="7" t="str">
        <v>中国</v>
      </c>
      <c r="E25" s="7" t="str">
        <v>北京</v>
      </c>
      <c r="F25" s="7" t="str">
        <v>埃及</v>
      </c>
      <c r="G25" s="7" t="str">
        <v>包签</v>
      </c>
      <c r="H25" s="7" t="str">
        <v>受理中</v>
      </c>
      <c r="I25" s="6">
        <v>0</v>
      </c>
      <c r="J25" s="6">
        <v>2800</v>
      </c>
      <c r="K25" s="20"/>
      <c r="L25" s="22"/>
      <c r="M25" s="6">
        <f>K25*1.06</f>
      </c>
      <c r="N25" s="6">
        <f>I25+J25+M25</f>
      </c>
      <c r="O25" s="6">
        <f>I25+(J25+M25)*1.06</f>
      </c>
      <c r="P25" s="6">
        <f>(M25+J25)*0.06</f>
      </c>
      <c r="Q25" s="6">
        <f>O25-P25</f>
      </c>
      <c r="R25" s="7" t="str">
        <v>签证费</v>
      </c>
      <c r="S25" s="7" t="str">
        <v>CNY</v>
      </c>
    </row>
    <row r="26">
      <c r="A26" s="7">
        <v>25</v>
      </c>
      <c r="B26" s="26" t="str">
        <v>仝亮</v>
      </c>
      <c r="C26" s="5" t="str">
        <v>TV1N1602157321458208768</v>
      </c>
      <c r="D26" s="7" t="str">
        <v>中国</v>
      </c>
      <c r="E26" s="7" t="str">
        <v>北京</v>
      </c>
      <c r="F26" s="7" t="str">
        <v>埃及</v>
      </c>
      <c r="G26" s="7" t="str">
        <v>包签</v>
      </c>
      <c r="H26" s="7" t="str">
        <v>受理中</v>
      </c>
      <c r="I26" s="6">
        <v>0</v>
      </c>
      <c r="J26" s="6">
        <v>2800</v>
      </c>
      <c r="K26" s="20"/>
      <c r="L26" s="22"/>
      <c r="M26" s="6">
        <f>K26*1.06</f>
      </c>
      <c r="N26" s="6">
        <f>I26+J26+M26</f>
      </c>
      <c r="O26" s="6">
        <f>I26+(J26+M26)*1.06</f>
      </c>
      <c r="P26" s="6">
        <f>(M26+J26)*0.06</f>
      </c>
      <c r="Q26" s="6">
        <f>O26-P26</f>
      </c>
      <c r="R26" s="7" t="str">
        <v>签证费</v>
      </c>
      <c r="S26" s="7" t="str">
        <v>CNY</v>
      </c>
    </row>
    <row r="27">
      <c r="A27" s="7">
        <v>26</v>
      </c>
      <c r="B27" s="26" t="str">
        <v>刘馨</v>
      </c>
      <c r="C27" s="5" t="str">
        <v>TV1N1602150047918428160</v>
      </c>
      <c r="D27" s="7" t="str">
        <v>中国</v>
      </c>
      <c r="E27" s="7" t="str">
        <v>北京</v>
      </c>
      <c r="F27" s="7" t="str">
        <v>埃及</v>
      </c>
      <c r="G27" s="7" t="str">
        <v>包签</v>
      </c>
      <c r="H27" s="7" t="str">
        <v>受理中</v>
      </c>
      <c r="I27" s="6">
        <v>0</v>
      </c>
      <c r="J27" s="6">
        <v>2800</v>
      </c>
      <c r="K27" s="20"/>
      <c r="L27" s="22"/>
      <c r="M27" s="6">
        <f>K27*1.06</f>
      </c>
      <c r="N27" s="6">
        <f>I27+J27+M27</f>
      </c>
      <c r="O27" s="6">
        <f>I27+(J27+M27)*1.06</f>
      </c>
      <c r="P27" s="6">
        <f>(M27+J27)*0.06</f>
      </c>
      <c r="Q27" s="6">
        <f>O27-P27</f>
      </c>
      <c r="R27" s="7" t="str">
        <v>签证费</v>
      </c>
      <c r="S27" s="7" t="str">
        <v>CNY</v>
      </c>
    </row>
    <row r="28">
      <c r="A28" s="7">
        <v>27</v>
      </c>
      <c r="B28" s="26" t="str">
        <v>杨靖</v>
      </c>
      <c r="C28" s="5" t="str">
        <v>TV1N1602205609343422464</v>
      </c>
      <c r="D28" s="7" t="str">
        <v>中国</v>
      </c>
      <c r="E28" s="7" t="str">
        <v>北京</v>
      </c>
      <c r="F28" s="7" t="str">
        <v>埃及</v>
      </c>
      <c r="G28" s="7" t="str">
        <v>包签</v>
      </c>
      <c r="H28" s="7" t="str">
        <v>受理中</v>
      </c>
      <c r="I28" s="6">
        <v>0</v>
      </c>
      <c r="J28" s="6">
        <v>2800</v>
      </c>
      <c r="K28" s="24"/>
      <c r="L28" s="23"/>
      <c r="M28" s="6">
        <f>K28*1.06</f>
      </c>
      <c r="N28" s="6">
        <f>I28+J28+M28</f>
      </c>
      <c r="O28" s="6">
        <f>I28+(J28+M28)*1.06</f>
      </c>
      <c r="P28" s="6">
        <f>(M28+J28)*0.06</f>
      </c>
      <c r="Q28" s="6">
        <f>O28-P28</f>
      </c>
      <c r="R28" s="7" t="str">
        <v>签证费</v>
      </c>
      <c r="S28" s="7" t="str">
        <v>CNY</v>
      </c>
    </row>
    <row r="29">
      <c r="A29" s="7">
        <v>28</v>
      </c>
      <c r="B29" s="26" t="str">
        <v>蔡睿洁</v>
      </c>
      <c r="C29" s="5" t="str">
        <v>TV1N1601840209631948800</v>
      </c>
      <c r="D29" s="7" t="str">
        <v>中国</v>
      </c>
      <c r="E29" s="7" t="str">
        <v>北京</v>
      </c>
      <c r="F29" s="7" t="str">
        <v>埃及</v>
      </c>
      <c r="G29" s="7" t="str">
        <v>包签</v>
      </c>
      <c r="H29" s="7" t="str">
        <v>受理中</v>
      </c>
      <c r="I29" s="6">
        <v>0</v>
      </c>
      <c r="J29" s="6">
        <v>2800</v>
      </c>
      <c r="K29" s="24"/>
      <c r="L29" s="23"/>
      <c r="M29" s="6">
        <f>K29*1.06</f>
      </c>
      <c r="N29" s="6">
        <f>I29+J29+M29</f>
      </c>
      <c r="O29" s="6">
        <f>I29+(J29+M29)*1.06</f>
      </c>
      <c r="P29" s="6">
        <f>(M29+J29)*0.06</f>
      </c>
      <c r="Q29" s="6">
        <f>O29-P29</f>
      </c>
      <c r="R29" s="7" t="str">
        <v>签证费</v>
      </c>
      <c r="S29" s="7" t="str">
        <v>CNY</v>
      </c>
    </row>
    <row r="30">
      <c r="A30" s="7">
        <v>29</v>
      </c>
      <c r="B30" s="26" t="str">
        <v>曹张文</v>
      </c>
      <c r="C30" s="5" t="str">
        <v>TV1N1602497669699047424</v>
      </c>
      <c r="D30" s="7" t="str">
        <v>中国</v>
      </c>
      <c r="E30" s="7" t="str">
        <v>北京</v>
      </c>
      <c r="F30" s="7" t="str">
        <v>埃及</v>
      </c>
      <c r="G30" s="7" t="str">
        <v>包签</v>
      </c>
      <c r="H30" s="7" t="str">
        <v>受理中</v>
      </c>
      <c r="I30" s="6">
        <v>0</v>
      </c>
      <c r="J30" s="6">
        <v>2800</v>
      </c>
      <c r="K30" s="24"/>
      <c r="L30" s="23"/>
      <c r="M30" s="6">
        <f>K30*1.06</f>
      </c>
      <c r="N30" s="6">
        <f>I30+J30+M30</f>
      </c>
      <c r="O30" s="6">
        <f>I30+(J30+M30)*1.06</f>
      </c>
      <c r="P30" s="6">
        <f>(M30+J30)*0.06</f>
      </c>
      <c r="Q30" s="6">
        <f>O30-P30</f>
      </c>
      <c r="R30" s="7" t="str">
        <v>签证费</v>
      </c>
      <c r="S30" s="7" t="str">
        <v>CNY</v>
      </c>
    </row>
    <row r="31">
      <c r="A31" s="7">
        <v>30</v>
      </c>
      <c r="B31" s="7" t="str">
        <v>高之浩</v>
      </c>
      <c r="C31" s="5" t="str">
        <v>TV1N1588487200088002560</v>
      </c>
      <c r="D31" s="7" t="str">
        <v>中国</v>
      </c>
      <c r="E31" s="7" t="str">
        <v>北京</v>
      </c>
      <c r="F31" s="7" t="str">
        <v>新加坡</v>
      </c>
      <c r="G31" s="7" t="str">
        <v>商务</v>
      </c>
      <c r="H31" s="7" t="str">
        <v>已出签</v>
      </c>
      <c r="I31" s="6">
        <v>158.14</v>
      </c>
      <c r="J31" s="21">
        <v>146</v>
      </c>
      <c r="K31" s="24"/>
      <c r="L31" s="23"/>
      <c r="M31" s="6">
        <f>K31*1.06</f>
      </c>
      <c r="N31" s="6">
        <f>I31+J31+M31</f>
      </c>
      <c r="O31" s="6">
        <f>I31+(J31+M31)*1.06</f>
      </c>
      <c r="P31" s="6">
        <f>(M31+J31)*0.06</f>
      </c>
      <c r="Q31" s="6">
        <f>O31-P31</f>
      </c>
      <c r="R31" s="7" t="str">
        <v>签证费</v>
      </c>
      <c r="S31" s="7" t="str">
        <v>CNY</v>
      </c>
    </row>
    <row r="32">
      <c r="A32" s="7">
        <v>31</v>
      </c>
      <c r="B32" s="7" t="str">
        <v>常同宇</v>
      </c>
      <c r="C32" s="5" t="str">
        <v>TV1N1602149006435074048</v>
      </c>
      <c r="D32" s="7" t="str">
        <v>中国</v>
      </c>
      <c r="E32" s="7" t="str">
        <v>北京</v>
      </c>
      <c r="F32" s="7" t="str">
        <v>西班牙</v>
      </c>
      <c r="G32" s="7" t="str">
        <v>商务</v>
      </c>
      <c r="H32" s="7" t="str">
        <v>已送签</v>
      </c>
      <c r="I32" s="6">
        <v>748</v>
      </c>
      <c r="J32" s="6">
        <v>300</v>
      </c>
      <c r="K32" s="24"/>
      <c r="L32" s="23"/>
      <c r="M32" s="6">
        <f>K32*1.06</f>
      </c>
      <c r="N32" s="6">
        <f>I32+J32+M32</f>
      </c>
      <c r="O32" s="6">
        <f>I32+(J32+M32)*1.06</f>
      </c>
      <c r="P32" s="6">
        <f>(M32+J32)*0.06</f>
      </c>
      <c r="Q32" s="6">
        <f>O32-P32</f>
      </c>
      <c r="R32" s="7" t="str">
        <v>签证费</v>
      </c>
      <c r="S32" s="7" t="str">
        <v>CNY</v>
      </c>
    </row>
    <row r="33">
      <c r="A33" s="7">
        <v>32</v>
      </c>
      <c r="B33" s="7" t="str">
        <v>韩昆彤</v>
      </c>
      <c r="C33" s="5" t="str">
        <v>TV1N1597774736325738496</v>
      </c>
      <c r="D33" s="7" t="str">
        <v>中国</v>
      </c>
      <c r="E33" s="7" t="str">
        <v>北京</v>
      </c>
      <c r="F33" s="7" t="str">
        <v>西班牙</v>
      </c>
      <c r="G33" s="7" t="str">
        <v>商务</v>
      </c>
      <c r="H33" s="7" t="str">
        <v>已送签</v>
      </c>
      <c r="I33" s="6">
        <v>748</v>
      </c>
      <c r="J33" s="6">
        <v>300</v>
      </c>
      <c r="K33" s="24"/>
      <c r="L33" s="23"/>
      <c r="M33" s="6">
        <f>K33*1.06</f>
      </c>
      <c r="N33" s="6">
        <f>I33+J33+M33</f>
      </c>
      <c r="O33" s="6">
        <f>I33+(J33+M33)*1.06</f>
      </c>
      <c r="P33" s="6">
        <f>(M33+J33)*0.06</f>
      </c>
      <c r="Q33" s="6">
        <f>O33-P33</f>
      </c>
      <c r="R33" s="7" t="str">
        <v>签证费</v>
      </c>
      <c r="S33" s="7" t="str">
        <v>CNY</v>
      </c>
    </row>
    <row r="34">
      <c r="A34" s="7">
        <v>33</v>
      </c>
      <c r="B34" s="7" t="str">
        <v>金红兰</v>
      </c>
      <c r="C34" s="5" t="str">
        <v>TV1N1600755650622492672</v>
      </c>
      <c r="D34" s="7" t="str">
        <v>中国</v>
      </c>
      <c r="E34" s="7" t="str">
        <v>北京</v>
      </c>
      <c r="F34" s="7" t="str">
        <v>韩国</v>
      </c>
      <c r="G34" s="7" t="str">
        <v>旅游</v>
      </c>
      <c r="H34" s="7" t="str">
        <v>已出签</v>
      </c>
      <c r="I34" s="6">
        <v>910</v>
      </c>
      <c r="J34" s="6">
        <v>150</v>
      </c>
      <c r="K34" s="6">
        <v>15</v>
      </c>
      <c r="L34" s="7" t="str">
        <v>快递费</v>
      </c>
      <c r="M34" s="6">
        <f>K34*1.06</f>
      </c>
      <c r="N34" s="6">
        <f>I34+J34+M34</f>
      </c>
      <c r="O34" s="6">
        <f>I34+(J34+M34)*1.06</f>
      </c>
      <c r="P34" s="6">
        <f>(M34+J34)*0.06</f>
      </c>
      <c r="Q34" s="6">
        <f>O34-P34</f>
      </c>
      <c r="R34" s="7" t="str">
        <v>签证费</v>
      </c>
      <c r="S34" s="7" t="str">
        <v>CNY</v>
      </c>
    </row>
    <row r="35">
      <c r="A35" s="7">
        <v>34</v>
      </c>
      <c r="B35" s="7" t="str">
        <v>赵一桥</v>
      </c>
      <c r="C35" s="5" t="str">
        <v>TV1N1597140644164829184</v>
      </c>
      <c r="D35" s="7" t="str">
        <v>中国</v>
      </c>
      <c r="E35" s="7" t="str">
        <v>北京</v>
      </c>
      <c r="F35" s="7" t="str">
        <v>韩国</v>
      </c>
      <c r="G35" s="7" t="str">
        <v>商务</v>
      </c>
      <c r="H35" s="7" t="str">
        <v>受理中</v>
      </c>
      <c r="I35" s="6">
        <v>280</v>
      </c>
      <c r="J35" s="6">
        <v>150</v>
      </c>
      <c r="K35" s="6">
        <v>30</v>
      </c>
      <c r="L35" s="7" t="str">
        <v>快递费</v>
      </c>
      <c r="M35" s="6">
        <f>K35*1.06</f>
      </c>
      <c r="N35" s="6">
        <f>I35+J35+M35</f>
      </c>
      <c r="O35" s="6">
        <f>I35+(J35+M35)*1.06</f>
      </c>
      <c r="P35" s="6">
        <f>(M35+J35)*0.06</f>
      </c>
      <c r="Q35" s="6">
        <f>O35-P35</f>
      </c>
      <c r="R35" s="7" t="str">
        <v>签证费</v>
      </c>
      <c r="S35" s="7" t="str">
        <v>CNY</v>
      </c>
    </row>
    <row r="36">
      <c r="A36" s="7">
        <v>35</v>
      </c>
      <c r="B36" s="7" t="str">
        <v>@徐碧琪</v>
      </c>
      <c r="C36" s="5" t="str">
        <v>工号：7166763</v>
      </c>
      <c r="D36" s="26" t="str">
        <v>新加坡</v>
      </c>
      <c r="E36" s="7" t="str">
        <v>新加坡</v>
      </c>
      <c r="F36" s="7" t="str">
        <v>法国</v>
      </c>
      <c r="G36" s="7" t="str">
        <v>翻译</v>
      </c>
      <c r="H36" s="7" t="str">
        <v>已完成</v>
      </c>
      <c r="I36" s="6">
        <v>0</v>
      </c>
      <c r="J36" s="6">
        <v>0</v>
      </c>
      <c r="K36" s="6">
        <v>150</v>
      </c>
      <c r="L36" s="7" t="str">
        <v>翻译费</v>
      </c>
      <c r="M36" s="6">
        <f>K36*1.06</f>
      </c>
      <c r="N36" s="6">
        <f>I36+J36+M36</f>
      </c>
      <c r="O36" s="6">
        <f>I36+(J36+M36)*1.06</f>
      </c>
      <c r="P36" s="6">
        <f>(M36+J36)*0.06</f>
      </c>
      <c r="Q36" s="6">
        <f>O36-P36</f>
      </c>
      <c r="R36" s="7" t="str">
        <v>签证费</v>
      </c>
      <c r="S36" s="7" t="str">
        <v>CNY</v>
      </c>
    </row>
    <row r="37">
      <c r="A37" s="7">
        <v>36</v>
      </c>
      <c r="B37" s="7" t="str">
        <v>李嗣振</v>
      </c>
      <c r="C37" s="5" t="str">
        <v>TV1N1605187147374968832</v>
      </c>
      <c r="D37" s="7" t="str">
        <v>中国</v>
      </c>
      <c r="E37" s="7" t="str">
        <v>北京</v>
      </c>
      <c r="F37" s="7" t="str">
        <v>埃及</v>
      </c>
      <c r="G37" s="7" t="str">
        <v>落地签</v>
      </c>
      <c r="H37" s="7" t="str">
        <v>已完成</v>
      </c>
      <c r="I37" s="6">
        <v>0</v>
      </c>
      <c r="J37" s="6">
        <v>850</v>
      </c>
      <c r="K37" s="6"/>
      <c r="L37" s="7"/>
      <c r="M37" s="6">
        <f>K37*1.06</f>
      </c>
      <c r="N37" s="6">
        <f>I37+J37+M37</f>
      </c>
      <c r="O37" s="6">
        <f>I37+(J37+M37)*1.06</f>
      </c>
      <c r="P37" s="6">
        <f>(M37+J37)*0.06</f>
      </c>
      <c r="Q37" s="6">
        <f>O37-P37</f>
      </c>
      <c r="R37" s="7" t="str">
        <v>签证费</v>
      </c>
      <c r="S37" s="7" t="str">
        <v>CNY</v>
      </c>
    </row>
    <row r="38">
      <c r="A38" s="7">
        <v>37</v>
      </c>
      <c r="B38" s="7" t="str">
        <v>石贝多</v>
      </c>
      <c r="C38" s="5" t="str">
        <v>TV1N1604893553233629184</v>
      </c>
      <c r="D38" s="7" t="str">
        <v>中国</v>
      </c>
      <c r="E38" s="7" t="str">
        <v>北京</v>
      </c>
      <c r="F38" s="7" t="str">
        <v>埃及</v>
      </c>
      <c r="G38" s="7" t="str">
        <v>落地签</v>
      </c>
      <c r="H38" s="7" t="str">
        <v>已完成</v>
      </c>
      <c r="I38" s="6">
        <v>0</v>
      </c>
      <c r="J38" s="6">
        <v>850</v>
      </c>
      <c r="K38" s="6"/>
      <c r="L38" s="7"/>
      <c r="M38" s="6">
        <f>K38*1.06</f>
      </c>
      <c r="N38" s="6">
        <f>I38+J38+M38</f>
      </c>
      <c r="O38" s="6">
        <f>I38+(J38+M38)*1.06</f>
      </c>
      <c r="P38" s="6">
        <f>(M38+J38)*0.06</f>
      </c>
      <c r="Q38" s="6">
        <f>O38-P38</f>
      </c>
      <c r="R38" s="7" t="str">
        <v>签证费</v>
      </c>
      <c r="S38" s="7" t="str">
        <v>CNY</v>
      </c>
    </row>
    <row r="39">
      <c r="A39" s="7">
        <v>38</v>
      </c>
      <c r="B39" s="7" t="str">
        <v>王晓彤</v>
      </c>
      <c r="C39" s="5" t="str">
        <v>TV1N1604891863038099456</v>
      </c>
      <c r="D39" s="7" t="str">
        <v>中国</v>
      </c>
      <c r="E39" s="7" t="str">
        <v>北京</v>
      </c>
      <c r="F39" s="7" t="str">
        <v>埃及</v>
      </c>
      <c r="G39" s="7" t="str">
        <v>落地签</v>
      </c>
      <c r="H39" s="7" t="str">
        <v>已完成</v>
      </c>
      <c r="I39" s="6">
        <v>0</v>
      </c>
      <c r="J39" s="6">
        <v>850</v>
      </c>
      <c r="K39" s="6"/>
      <c r="L39" s="7"/>
      <c r="M39" s="6">
        <f>K39*1.06</f>
      </c>
      <c r="N39" s="6">
        <f>I39+J39+M39</f>
      </c>
      <c r="O39" s="6">
        <f>I39+(J39+M39)*1.06</f>
      </c>
      <c r="P39" s="6">
        <f>(M39+J39)*0.06</f>
      </c>
      <c r="Q39" s="6">
        <f>O39-P39</f>
      </c>
      <c r="R39" s="7" t="str">
        <v>签证费</v>
      </c>
      <c r="S39" s="7" t="str">
        <v>CNY</v>
      </c>
    </row>
    <row r="40">
      <c r="A40" s="7">
        <v>39</v>
      </c>
      <c r="B40" s="7" t="str">
        <v>闫怡君</v>
      </c>
      <c r="C40" s="5" t="str">
        <v>TV1N1590329165163356160</v>
      </c>
      <c r="D40" s="7" t="str">
        <v>中国</v>
      </c>
      <c r="E40" s="7" t="str">
        <v>北京</v>
      </c>
      <c r="F40" s="7" t="str">
        <v>法国</v>
      </c>
      <c r="G40" s="7" t="str">
        <v>商务</v>
      </c>
      <c r="H40" s="7" t="str">
        <v>已送签</v>
      </c>
      <c r="I40" s="6">
        <v>910</v>
      </c>
      <c r="J40" s="6">
        <v>300</v>
      </c>
      <c r="K40" s="6">
        <v>18.1</v>
      </c>
      <c r="L40" s="7" t="str">
        <v>交通费</v>
      </c>
      <c r="M40" s="6">
        <f>K40*1.06</f>
      </c>
      <c r="N40" s="6">
        <f>I40+J40+M40</f>
      </c>
      <c r="O40" s="6">
        <f>I40+(J40+M40)*1.06</f>
      </c>
      <c r="P40" s="6">
        <f>(M40+J40)*0.06</f>
      </c>
      <c r="Q40" s="6">
        <f>O40-P40</f>
      </c>
      <c r="R40" s="7" t="str">
        <v>签证费</v>
      </c>
      <c r="S40" s="7" t="str">
        <v>CNY</v>
      </c>
    </row>
    <row r="41">
      <c r="A41" s="7">
        <v>40</v>
      </c>
      <c r="B41" s="7" t="str">
        <v>苏星宇</v>
      </c>
      <c r="C41" s="5" t="str">
        <v>TV1N1600074372445155328</v>
      </c>
      <c r="D41" s="7" t="str">
        <v>中国</v>
      </c>
      <c r="E41" s="7" t="str">
        <v>北京</v>
      </c>
      <c r="F41" s="7" t="str">
        <v>新加坡</v>
      </c>
      <c r="G41" s="7" t="str">
        <v>商务</v>
      </c>
      <c r="H41" s="7" t="str">
        <v>已预约</v>
      </c>
      <c r="I41" s="6">
        <v>158.14</v>
      </c>
      <c r="J41" s="21">
        <v>146</v>
      </c>
      <c r="K41" s="24"/>
      <c r="L41" s="23"/>
      <c r="M41" s="6">
        <f>K41*1.06</f>
      </c>
      <c r="N41" s="6">
        <f>I41+J41+M41</f>
      </c>
      <c r="O41" s="6">
        <f>I41+(J41+M41)*1.06</f>
      </c>
      <c r="P41" s="6">
        <f>(M41+J41)*0.06</f>
      </c>
      <c r="Q41" s="6">
        <f>O41-P41</f>
      </c>
      <c r="R41" s="7" t="str">
        <v>签证费</v>
      </c>
      <c r="S41" s="7" t="str">
        <v>CNY</v>
      </c>
    </row>
    <row r="42">
      <c r="A42" s="7">
        <v>41</v>
      </c>
      <c r="B42" s="7" t="str">
        <v>周橼媛</v>
      </c>
      <c r="C42" s="25" t="str">
        <v>TV1N1605829689586315264</v>
      </c>
      <c r="D42" s="7" t="str">
        <v>中国</v>
      </c>
      <c r="E42" s="7" t="str">
        <v>北京</v>
      </c>
      <c r="F42" s="7" t="str">
        <v>英国</v>
      </c>
      <c r="G42" s="7" t="str">
        <v>商务</v>
      </c>
      <c r="H42" s="7" t="str">
        <v>已预约</v>
      </c>
      <c r="I42" s="6">
        <v>883</v>
      </c>
      <c r="J42" s="6">
        <v>400</v>
      </c>
      <c r="K42" s="24"/>
      <c r="L42" s="23"/>
      <c r="M42" s="6">
        <f>K42*1.06</f>
      </c>
      <c r="N42" s="6">
        <f>I42+J42+M42</f>
      </c>
      <c r="O42" s="6">
        <f>I42+(J42+M42)*1.06</f>
      </c>
      <c r="P42" s="6">
        <f>(M42+J42)*0.06</f>
      </c>
      <c r="Q42" s="6">
        <f>O42-P42</f>
      </c>
      <c r="R42" s="7" t="str">
        <v>签证费</v>
      </c>
      <c r="S42" s="7" t="str">
        <v>CNY</v>
      </c>
    </row>
    <row r="43">
      <c r="A43" s="7">
        <v>42</v>
      </c>
      <c r="B43" s="7" t="str">
        <v>邵建渭</v>
      </c>
      <c r="C43" s="25" t="str">
        <v>TV1N1599679219716833280</v>
      </c>
      <c r="D43" s="7" t="str">
        <v>中国</v>
      </c>
      <c r="E43" s="7" t="str">
        <v>上海</v>
      </c>
      <c r="F43" s="7" t="str">
        <v>英国</v>
      </c>
      <c r="G43" s="7" t="str">
        <v>商务</v>
      </c>
      <c r="H43" s="7" t="str">
        <v>已预约</v>
      </c>
      <c r="I43" s="6">
        <v>883</v>
      </c>
      <c r="J43" s="6">
        <v>400</v>
      </c>
      <c r="K43" s="24"/>
      <c r="L43" s="23"/>
      <c r="M43" s="6">
        <f>K43*1.06</f>
      </c>
      <c r="N43" s="6">
        <f>I43+J43+M43</f>
      </c>
      <c r="O43" s="6">
        <f>I43+(J43+M43)*1.06</f>
      </c>
      <c r="P43" s="6">
        <f>(M43+J43)*0.06</f>
      </c>
      <c r="Q43" s="6">
        <f>O43-P43</f>
      </c>
      <c r="R43" s="7" t="str">
        <v>签证费</v>
      </c>
      <c r="S43" s="7" t="str">
        <v>CNY</v>
      </c>
    </row>
    <row r="44">
      <c r="A44" s="7">
        <v>43</v>
      </c>
      <c r="B44" s="7" t="str">
        <v>邱文涛</v>
      </c>
      <c r="C44" s="25" t="str">
        <v>TV1N1605486053862514688</v>
      </c>
      <c r="D44" s="7" t="str">
        <v>中国</v>
      </c>
      <c r="E44" s="7" t="str">
        <v>北京</v>
      </c>
      <c r="F44" s="7" t="str">
        <v>英国</v>
      </c>
      <c r="G44" s="7" t="str">
        <v>商务</v>
      </c>
      <c r="H44" s="7" t="str">
        <v>已预约</v>
      </c>
      <c r="I44" s="6">
        <v>883</v>
      </c>
      <c r="J44" s="6">
        <v>400</v>
      </c>
      <c r="K44" s="24"/>
      <c r="L44" s="23"/>
      <c r="M44" s="6">
        <f>K44*1.06</f>
      </c>
      <c r="N44" s="6">
        <f>I44+J44+M44</f>
      </c>
      <c r="O44" s="6">
        <f>I44+(J44+M44)*1.06</f>
      </c>
      <c r="P44" s="6">
        <f>(M44+J44)*0.06</f>
      </c>
      <c r="Q44" s="6">
        <f>O44-P44</f>
      </c>
      <c r="R44" s="7" t="str">
        <v>签证费</v>
      </c>
      <c r="S44" s="7" t="str">
        <v>CNY</v>
      </c>
    </row>
    <row r="45">
      <c r="A45" s="7">
        <v>44</v>
      </c>
      <c r="B45" s="7" t="str">
        <v>祝赫</v>
      </c>
      <c r="C45" s="7" t="str">
        <v>TV1N1605776038717194240</v>
      </c>
      <c r="D45" s="7" t="str">
        <v>中国</v>
      </c>
      <c r="E45" s="7" t="str">
        <v>广州</v>
      </c>
      <c r="F45" s="7" t="str">
        <v>英国</v>
      </c>
      <c r="G45" s="7" t="str">
        <v>商务</v>
      </c>
      <c r="H45" s="7" t="str">
        <v>已预约</v>
      </c>
      <c r="I45" s="6">
        <v>883</v>
      </c>
      <c r="J45" s="6">
        <v>400</v>
      </c>
      <c r="K45" s="24"/>
      <c r="L45" s="23"/>
      <c r="M45" s="6">
        <f>K45*1.06</f>
      </c>
      <c r="N45" s="6">
        <f>I45+J45+M45</f>
      </c>
      <c r="O45" s="6">
        <f>I45+(J45+M45)*1.06</f>
      </c>
      <c r="P45" s="6">
        <f>(M45+J45)*0.06</f>
      </c>
      <c r="Q45" s="6">
        <f>O45-P45</f>
      </c>
      <c r="R45" s="7" t="str">
        <v>签证费</v>
      </c>
      <c r="S45" s="7" t="str">
        <v>CNY</v>
      </c>
    </row>
    <row r="46">
      <c r="A46" s="7">
        <v>45</v>
      </c>
      <c r="B46" s="7" t="str">
        <v>陈冠桥</v>
      </c>
      <c r="C46" s="5" t="str">
        <v>TV1N1606216908318781440</v>
      </c>
      <c r="D46" s="7" t="str">
        <v>中国</v>
      </c>
      <c r="E46" s="7" t="str">
        <v>北京</v>
      </c>
      <c r="F46" s="7" t="str">
        <v>英国</v>
      </c>
      <c r="G46" s="7" t="str">
        <v>商务</v>
      </c>
      <c r="H46" s="7" t="str">
        <v>已预约</v>
      </c>
      <c r="I46" s="6">
        <v>873</v>
      </c>
      <c r="J46" s="6">
        <v>400</v>
      </c>
      <c r="K46" s="24"/>
      <c r="L46" s="23"/>
      <c r="M46" s="6">
        <f>K46*1.06</f>
      </c>
      <c r="N46" s="6">
        <f>I46+J46+M46</f>
      </c>
      <c r="O46" s="6">
        <f>I46+(J46+M46)*1.06</f>
      </c>
      <c r="P46" s="6">
        <f>(M46+J46)*0.06</f>
      </c>
      <c r="Q46" s="6">
        <f>O46-P46</f>
      </c>
      <c r="R46" s="7" t="str">
        <v>签证费</v>
      </c>
      <c r="S46" s="7" t="str">
        <v>CNY</v>
      </c>
    </row>
    <row r="47">
      <c r="A47" s="37"/>
      <c r="B47" s="36"/>
      <c r="C47" s="37"/>
      <c r="D47" s="37"/>
      <c r="E47" s="37"/>
      <c r="F47" s="36"/>
      <c r="G47" s="7"/>
      <c r="H47" s="7"/>
      <c r="I47" s="24"/>
      <c r="J47" s="24"/>
      <c r="K47" s="24"/>
      <c r="L47" s="23"/>
      <c r="M47" s="6">
        <f>K47*1.06</f>
      </c>
      <c r="N47" s="6">
        <f>I47+J47+M47</f>
      </c>
      <c r="O47" s="6">
        <f>I47+(J47+M47)*1.06</f>
      </c>
      <c r="P47" s="6">
        <f>(M47+J47)*0.06</f>
      </c>
      <c r="Q47" s="6">
        <f>O47-P47</f>
      </c>
      <c r="R47" s="7" t="str">
        <v>签证费</v>
      </c>
      <c r="S47" s="7" t="str">
        <v>CNY</v>
      </c>
    </row>
    <row r="48">
      <c r="A48" s="35" t="str">
        <v>合计</v>
      </c>
      <c r="B48" s="27"/>
      <c r="C48" s="35"/>
      <c r="D48" s="35"/>
      <c r="E48" s="35"/>
      <c r="F48" s="35"/>
      <c r="G48" s="27"/>
      <c r="H48" s="27"/>
      <c r="I48" s="18">
        <f>SUM(I2:I47)</f>
      </c>
      <c r="J48" s="18">
        <f>SUM(J2:J47)</f>
      </c>
      <c r="K48" s="18">
        <f>SUM(K2:K47)</f>
      </c>
      <c r="L48" s="17"/>
      <c r="M48" s="18">
        <f>SUM(M2:M47)</f>
      </c>
      <c r="N48" s="18">
        <f>SUM(N2:N47)</f>
      </c>
      <c r="O48" s="18">
        <f>SUM(O2:O47)</f>
      </c>
      <c r="P48" s="18">
        <f>SUM(P2:P47)</f>
      </c>
      <c r="Q48" s="18">
        <f>SUM(Q2:Q47)</f>
      </c>
      <c r="R48" s="17"/>
      <c r="S48" s="17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>
      <c r="B197" s="1"/>
      <c r="G197" s="1"/>
      <c r="H197" s="1"/>
    </row>
    <row r="198">
      <c r="B198" s="1"/>
      <c r="G198" s="1"/>
      <c r="H198" s="1"/>
    </row>
    <row r="199">
      <c r="B199" s="1"/>
      <c r="G199" s="1"/>
      <c r="H199" s="1"/>
    </row>
    <row r="200">
      <c r="B200" s="1"/>
      <c r="G200" s="1"/>
      <c r="H200" s="1"/>
    </row>
    <row r="201">
      <c r="B201" s="1"/>
      <c r="G201" s="1"/>
      <c r="H201" s="1"/>
    </row>
    <row r="202">
      <c r="B202" s="1"/>
      <c r="G202" s="1"/>
      <c r="H202" s="1"/>
    </row>
    <row r="203">
      <c r="B203" s="1"/>
      <c r="G203" s="1"/>
      <c r="H203" s="1"/>
    </row>
    <row r="204">
      <c r="B204" s="1"/>
      <c r="G204" s="1"/>
      <c r="H204" s="1"/>
    </row>
    <row r="205">
      <c r="B205" s="1"/>
      <c r="G205" s="1"/>
      <c r="H205" s="1"/>
    </row>
    <row r="206">
      <c r="B206" s="1"/>
      <c r="G206" s="1"/>
      <c r="H206" s="1"/>
    </row>
    <row r="207">
      <c r="B207" s="1"/>
      <c r="G207" s="1"/>
      <c r="H207" s="1"/>
    </row>
    <row r="208">
      <c r="B208" s="1"/>
      <c r="G208" s="1"/>
      <c r="H208" s="1"/>
    </row>
    <row r="209">
      <c r="B209" s="1"/>
      <c r="G209" s="1"/>
      <c r="H209" s="1"/>
    </row>
    <row r="210">
      <c r="B210" s="1"/>
      <c r="G210" s="1"/>
      <c r="H210" s="1"/>
    </row>
    <row r="211">
      <c r="B211" s="1"/>
      <c r="G211" s="1"/>
      <c r="H211" s="1"/>
    </row>
    <row r="212">
      <c r="B212" s="1"/>
      <c r="G212" s="1"/>
      <c r="H212" s="1"/>
    </row>
    <row r="213">
      <c r="B213" s="1"/>
      <c r="G213" s="1"/>
      <c r="H213" s="1"/>
    </row>
    <row r="214">
      <c r="B214" s="1"/>
      <c r="G214" s="1"/>
      <c r="H214" s="1"/>
    </row>
    <row r="215">
      <c r="B215" s="1"/>
      <c r="G215" s="1"/>
      <c r="H215" s="1"/>
    </row>
    <row r="216">
      <c r="B216" s="1"/>
      <c r="G216" s="1"/>
      <c r="H216" s="1"/>
    </row>
    <row r="217">
      <c r="B217" s="1"/>
      <c r="G217" s="1"/>
      <c r="H217" s="1"/>
    </row>
    <row r="218">
      <c r="B218" s="1"/>
      <c r="G218" s="1"/>
      <c r="H218" s="1"/>
    </row>
    <row r="219">
      <c r="B219" s="1"/>
      <c r="G219" s="1"/>
      <c r="H219" s="1"/>
    </row>
    <row r="220">
      <c r="B220" s="1"/>
      <c r="G220" s="1"/>
      <c r="H220" s="1"/>
    </row>
    <row r="221">
      <c r="B221" s="1"/>
      <c r="G221" s="1"/>
      <c r="H221" s="1"/>
    </row>
    <row r="222">
      <c r="B222" s="1"/>
      <c r="G222" s="1"/>
      <c r="H222" s="1"/>
    </row>
    <row r="223">
      <c r="B223" s="1"/>
      <c r="G223" s="1"/>
      <c r="H223" s="1"/>
    </row>
    <row r="224">
      <c r="B224" s="1"/>
      <c r="G224" s="1"/>
      <c r="H224" s="1"/>
    </row>
    <row r="225">
      <c r="B225" s="1"/>
      <c r="G225" s="1"/>
      <c r="H225" s="1"/>
    </row>
    <row r="226">
      <c r="B226" s="1"/>
      <c r="G226" s="1"/>
      <c r="H226" s="1"/>
    </row>
    <row r="227">
      <c r="B227" s="1"/>
      <c r="G227" s="1"/>
      <c r="H227" s="1"/>
    </row>
    <row r="228">
      <c r="B228" s="1"/>
      <c r="G228" s="1"/>
      <c r="H228" s="1"/>
    </row>
    <row r="229">
      <c r="B229" s="1"/>
      <c r="G229" s="1"/>
      <c r="H229" s="1"/>
    </row>
    <row r="230">
      <c r="B230" s="1"/>
      <c r="G230" s="1"/>
      <c r="H230" s="1"/>
    </row>
    <row r="231">
      <c r="B231" s="1"/>
      <c r="G231" s="1"/>
      <c r="H231" s="1"/>
    </row>
    <row r="232">
      <c r="B232" s="1"/>
      <c r="G232" s="1"/>
      <c r="H232" s="1"/>
    </row>
    <row r="233">
      <c r="B233" s="1"/>
      <c r="G233" s="1"/>
      <c r="H233" s="1"/>
    </row>
    <row r="234">
      <c r="B234" s="1"/>
      <c r="G234" s="1"/>
      <c r="H234" s="1"/>
    </row>
    <row r="235">
      <c r="B235" s="1"/>
      <c r="G235" s="1"/>
      <c r="H235" s="1"/>
    </row>
    <row r="236">
      <c r="B236" s="1"/>
      <c r="G236" s="1"/>
      <c r="H236" s="1"/>
    </row>
    <row r="237">
      <c r="B237" s="1"/>
      <c r="G237" s="1"/>
      <c r="H237" s="1"/>
    </row>
    <row r="238">
      <c r="B238" s="1"/>
      <c r="G238" s="1"/>
      <c r="H238" s="1"/>
    </row>
    <row r="239">
      <c r="B239" s="1"/>
      <c r="G239" s="1"/>
      <c r="H239" s="1"/>
    </row>
    <row r="240">
      <c r="B240" s="1"/>
      <c r="G240" s="1"/>
      <c r="H240" s="1"/>
    </row>
    <row r="241">
      <c r="B241" s="1"/>
      <c r="G241" s="1"/>
      <c r="H241" s="1"/>
    </row>
    <row r="242">
      <c r="B242" s="1"/>
      <c r="G242" s="1"/>
      <c r="H242" s="1"/>
    </row>
    <row r="243">
      <c r="B243" s="1"/>
      <c r="G243" s="1"/>
      <c r="H243" s="1"/>
    </row>
    <row r="244">
      <c r="B244" s="1"/>
      <c r="G244" s="1"/>
      <c r="H244" s="1"/>
    </row>
  </sheetData>
  <mergeCells>
    <mergeCell ref="A48:H48"/>
  </mergeCells>
  <dataValidations count="2">
    <dataValidation allowBlank="true" errorStyle="stop" showErrorMessage="true" sqref="H2:H47" type="list">
      <formula1>"已出签,已送签,受理中,已完成,已预约"</formula1>
    </dataValidation>
    <dataValidation allowBlank="true" errorStyle="stop" showErrorMessage="true" sqref="G2:G47" type="list">
      <formula1>"商务,旅游,包签,转移签,翻译,照片,落地签"</formula1>
    </dataValidation>
  </dataValidation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3" ySplit="2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2"/>
    <col collapsed="false" customWidth="true" hidden="false" max="3" min="3" style="0" width="29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5"/>
    <col collapsed="false" customWidth="true" hidden="false" max="10" min="10" style="0" width="14"/>
    <col collapsed="false" customWidth="true" hidden="false" max="11" min="11" style="0" width="19"/>
    <col collapsed="false" customWidth="true" hidden="false" max="12" min="12" style="0" width="41"/>
    <col collapsed="false" customWidth="true" hidden="false" max="13" min="13" style="0" width="17"/>
    <col collapsed="false" customWidth="true" hidden="false" max="14" min="14" style="0" width="37"/>
    <col collapsed="false" customWidth="true" hidden="false" max="15" min="15" style="0" width="45"/>
    <col collapsed="false" customWidth="true" hidden="false" max="16" min="16" style="0" width="35"/>
    <col collapsed="false" customWidth="true" hidden="false" max="17" min="17" style="0" width="35"/>
    <col collapsed="false" customWidth="true" hidden="false" max="18" min="18" style="0" width="10"/>
    <col collapsed="false" customWidth="true" hidden="false" max="19" min="19" style="0" width="7"/>
  </cols>
  <sheetData>
    <row r="1">
      <c r="A1" s="27" t="str">
        <v>序号</v>
      </c>
      <c r="B1" s="27" t="str">
        <v>姓名</v>
      </c>
      <c r="C1" s="8" t="str">
        <v>case编号</v>
      </c>
      <c r="D1" s="27" t="str">
        <v>出发地</v>
      </c>
      <c r="E1" s="27" t="str">
        <v>领区</v>
      </c>
      <c r="F1" s="27" t="str">
        <v>签证国家</v>
      </c>
      <c r="G1" s="27" t="str">
        <v>签证类型</v>
      </c>
      <c r="H1" s="27" t="str">
        <v>签证状态</v>
      </c>
      <c r="I1" s="28" t="str">
        <v>政府费用+签证中心费用合计
（以信用卡刷卡人民币记录为准）</v>
      </c>
      <c r="J1" s="33" t="str">
        <v>供应商服务费
（签证）</v>
      </c>
      <c r="K1" s="31" t="str">
        <v>其他杂费
（康辉代付or字节报销杂费）</v>
      </c>
      <c r="L1" s="31" t="str">
        <v>其他杂费说明
（包含翻译/洗照片/打车/快递/加急费/护照借出费等）</v>
      </c>
      <c r="M1" s="29" t="str">
        <v>其他杂费含服务费
*1.06</v>
      </c>
      <c r="N1" s="34" t="str">
        <v>总金额（不含税 ）
（签证费用+签证服务费+其他杂费含服务费）</v>
      </c>
      <c r="O1" s="32" t="str">
        <v>总金额（含税）
（签证费用+[{签证服务费+其他杂费含服务费}含税6%]）</v>
      </c>
      <c r="P1" s="30" t="str">
        <v>可抵扣税额
（开专票的情况下，票面的税额）</v>
      </c>
      <c r="Q1" s="30" t="str">
        <v>不可抵扣金额
（总金额-可抵扣税额）</v>
      </c>
      <c r="R1" s="27" t="str">
        <v>费用描述</v>
      </c>
      <c r="S1" s="27" t="str">
        <v>币种</v>
      </c>
    </row>
    <row r="2">
      <c r="A2" s="7">
        <v>1</v>
      </c>
      <c r="B2" s="48" t="str">
        <v>宫铭</v>
      </c>
      <c r="C2" s="5" t="str">
        <v>TV1N1600780969635086336</v>
      </c>
      <c r="D2" s="49" t="str">
        <v>中国</v>
      </c>
      <c r="E2" s="5" t="str">
        <v>中国</v>
      </c>
      <c r="F2" s="5" t="str">
        <v>新加坡</v>
      </c>
      <c r="G2" s="5" t="str">
        <v>商务</v>
      </c>
      <c r="H2" s="5" t="str">
        <v>已出签</v>
      </c>
      <c r="I2" s="50">
        <v>153.056</v>
      </c>
      <c r="J2" s="6">
        <v>146</v>
      </c>
      <c r="K2" s="51">
        <v>15</v>
      </c>
      <c r="L2" s="47" t="str">
        <v>照片费</v>
      </c>
      <c r="M2" s="6">
        <f>K2*1.06</f>
      </c>
      <c r="N2" s="6">
        <f>I2+J2+M2</f>
      </c>
      <c r="O2" s="6">
        <f>I2+(J2+M2)*1.06</f>
      </c>
      <c r="P2" s="6">
        <f>(J2+M2)*0.06</f>
      </c>
      <c r="Q2" s="6">
        <f>O2-P2</f>
      </c>
      <c r="R2" s="7" t="str">
        <v>签证费</v>
      </c>
      <c r="S2" s="7" t="str">
        <v>CNY</v>
      </c>
    </row>
    <row r="3">
      <c r="A3" s="7">
        <v>2</v>
      </c>
      <c r="B3" s="48" t="str">
        <v>高喻鑫</v>
      </c>
      <c r="C3" s="5" t="str">
        <v>TV1N1600397136318205952</v>
      </c>
      <c r="D3" s="49" t="str">
        <v>中国</v>
      </c>
      <c r="E3" s="5" t="str">
        <v>北京</v>
      </c>
      <c r="F3" s="5" t="str">
        <v>法国</v>
      </c>
      <c r="G3" s="5" t="str">
        <v>商务</v>
      </c>
      <c r="H3" s="5" t="str">
        <v>已预约</v>
      </c>
      <c r="I3" s="50">
        <v>594</v>
      </c>
      <c r="J3" s="6">
        <v>300</v>
      </c>
      <c r="K3" s="51">
        <v>362</v>
      </c>
      <c r="L3" s="47" t="str">
        <v>交通费16+快递30+签证中心服务费316</v>
      </c>
      <c r="M3" s="6">
        <f>K3*1.06</f>
      </c>
      <c r="N3" s="6">
        <f>I3+J3+M3</f>
      </c>
      <c r="O3" s="6">
        <f>I3+(J3+M3)*1.06</f>
      </c>
      <c r="P3" s="6">
        <f>(J3+M3)*0.06</f>
      </c>
      <c r="Q3" s="6">
        <f>O3-P3</f>
      </c>
      <c r="R3" s="7" t="str">
        <v>签证费</v>
      </c>
      <c r="S3" s="7" t="str">
        <v>CNY</v>
      </c>
    </row>
    <row r="4">
      <c r="A4" s="7">
        <v>3</v>
      </c>
      <c r="B4" s="48" t="str">
        <v>邵建渭</v>
      </c>
      <c r="C4" s="5" t="str">
        <v>TV1N1599679219716833280</v>
      </c>
      <c r="D4" s="49" t="str">
        <v>中国</v>
      </c>
      <c r="E4" s="5" t="str">
        <v>上海</v>
      </c>
      <c r="F4" s="5" t="str">
        <v>英国</v>
      </c>
      <c r="G4" s="5" t="str">
        <v>商务</v>
      </c>
      <c r="H4" s="5" t="str">
        <v>已预约</v>
      </c>
      <c r="I4" s="50">
        <v>0</v>
      </c>
      <c r="J4" s="6">
        <v>0</v>
      </c>
      <c r="K4" s="51">
        <v>92</v>
      </c>
      <c r="L4" s="47" t="str">
        <v>快递费</v>
      </c>
      <c r="M4" s="6">
        <f>K4*1.06</f>
      </c>
      <c r="N4" s="6">
        <f>I4+J4+M4</f>
      </c>
      <c r="O4" s="6">
        <f>I4+(J4+M4)*1.06</f>
      </c>
      <c r="P4" s="6">
        <f>(J4+M4)*0.06</f>
      </c>
      <c r="Q4" s="6">
        <f>O4-P4</f>
      </c>
      <c r="R4" s="7" t="str">
        <v>签证费</v>
      </c>
      <c r="S4" s="7" t="str">
        <v>CNY</v>
      </c>
    </row>
    <row r="5">
      <c r="A5" s="7">
        <v>4</v>
      </c>
      <c r="B5" s="48" t="str">
        <v>邱文涛</v>
      </c>
      <c r="C5" s="5" t="str">
        <v>TV1N1603380588881653760</v>
      </c>
      <c r="D5" s="49" t="str">
        <v>中国</v>
      </c>
      <c r="E5" s="5" t="str">
        <v>北京</v>
      </c>
      <c r="F5" s="5" t="str">
        <v>法国</v>
      </c>
      <c r="G5" s="5" t="str">
        <v>商务</v>
      </c>
      <c r="H5" s="5" t="str">
        <v>已预约</v>
      </c>
      <c r="I5" s="50">
        <v>594</v>
      </c>
      <c r="J5" s="6">
        <v>300</v>
      </c>
      <c r="K5" s="51">
        <v>828</v>
      </c>
      <c r="L5" s="47" t="str">
        <v>交通费14+签证中心服务费814</v>
      </c>
      <c r="M5" s="6">
        <f>K5*1.06</f>
      </c>
      <c r="N5" s="6">
        <f>I5+J5+M5</f>
      </c>
      <c r="O5" s="6">
        <f>I5+(J5+M5)*1.06</f>
      </c>
      <c r="P5" s="6">
        <f>(J5+M5)*0.06</f>
      </c>
      <c r="Q5" s="6">
        <f>O5-P5</f>
      </c>
      <c r="R5" s="7" t="str">
        <v>签证费</v>
      </c>
      <c r="S5" s="7" t="str">
        <v>CNY</v>
      </c>
    </row>
    <row r="6">
      <c r="A6" s="7">
        <v>5</v>
      </c>
      <c r="B6" s="48" t="str">
        <v>王晓慧</v>
      </c>
      <c r="C6" s="5" t="str">
        <v>TV1N1604681030903308288</v>
      </c>
      <c r="D6" s="49" t="str">
        <v>中国</v>
      </c>
      <c r="E6" s="5" t="str">
        <v>中国</v>
      </c>
      <c r="F6" s="5" t="str">
        <v>新加坡</v>
      </c>
      <c r="G6" s="5" t="str">
        <v>商务</v>
      </c>
      <c r="H6" s="5" t="str">
        <v>已出签</v>
      </c>
      <c r="I6" s="50">
        <v>153.056</v>
      </c>
      <c r="J6" s="6">
        <v>146</v>
      </c>
      <c r="K6" s="51">
        <v>0</v>
      </c>
      <c r="L6" s="53"/>
      <c r="M6" s="6">
        <f>K6*1.06</f>
      </c>
      <c r="N6" s="6">
        <f>I6+J6+M6</f>
      </c>
      <c r="O6" s="6">
        <f>I6+(J6+M6)*1.06</f>
      </c>
      <c r="P6" s="6">
        <f>(J6+M6)*0.06</f>
      </c>
      <c r="Q6" s="6">
        <f>O6-P6</f>
      </c>
      <c r="R6" s="7" t="str">
        <v>签证费</v>
      </c>
      <c r="S6" s="7" t="str">
        <v>CNY</v>
      </c>
    </row>
    <row r="7">
      <c r="A7" s="7">
        <v>6</v>
      </c>
      <c r="B7" s="48" t="str">
        <v>熊凝露</v>
      </c>
      <c r="C7" s="5" t="str">
        <v>TV1N1604681030903308288</v>
      </c>
      <c r="D7" s="49" t="str">
        <v>中国</v>
      </c>
      <c r="E7" s="5" t="str">
        <v>中国</v>
      </c>
      <c r="F7" s="5" t="str">
        <v>新加坡</v>
      </c>
      <c r="G7" s="5" t="str">
        <v>商务</v>
      </c>
      <c r="H7" s="5" t="str">
        <v>已出签</v>
      </c>
      <c r="I7" s="50">
        <v>152.934</v>
      </c>
      <c r="J7" s="6">
        <v>146</v>
      </c>
      <c r="K7" s="51">
        <v>0</v>
      </c>
      <c r="L7" s="53"/>
      <c r="M7" s="6">
        <f>K7*1.06</f>
      </c>
      <c r="N7" s="6">
        <f>I7+J7+M7</f>
      </c>
      <c r="O7" s="6">
        <f>I7+(J7+M7)*1.06</f>
      </c>
      <c r="P7" s="6">
        <f>(J7+M7)*0.06</f>
      </c>
      <c r="Q7" s="6">
        <f>O7-P7</f>
      </c>
      <c r="R7" s="7" t="str">
        <v>签证费</v>
      </c>
      <c r="S7" s="7" t="str">
        <v>CNY</v>
      </c>
    </row>
    <row r="8">
      <c r="A8" s="7">
        <v>7</v>
      </c>
      <c r="B8" s="48" t="str">
        <v>李智</v>
      </c>
      <c r="C8" s="5" t="str">
        <v>TV1N1605776038717194240</v>
      </c>
      <c r="D8" s="49" t="str">
        <v>中国</v>
      </c>
      <c r="E8" s="5" t="str">
        <v>北京</v>
      </c>
      <c r="F8" s="5" t="str">
        <v>法国</v>
      </c>
      <c r="G8" s="5" t="str">
        <v>商务</v>
      </c>
      <c r="H8" s="5" t="str">
        <v>已预约</v>
      </c>
      <c r="I8" s="50">
        <v>594</v>
      </c>
      <c r="J8" s="6">
        <v>300</v>
      </c>
      <c r="K8" s="51">
        <v>814</v>
      </c>
      <c r="L8" s="47" t="str">
        <v>签证中心服务费814</v>
      </c>
      <c r="M8" s="6">
        <f>K8*1.06</f>
      </c>
      <c r="N8" s="6">
        <f>I8+J8+M8</f>
      </c>
      <c r="O8" s="6">
        <f>I8+(J8+M8)*1.06</f>
      </c>
      <c r="P8" s="6">
        <f>(J8+M8)*0.06</f>
      </c>
      <c r="Q8" s="6">
        <f>O8-P8</f>
      </c>
      <c r="R8" s="7" t="str">
        <v>签证费</v>
      </c>
      <c r="S8" s="7" t="str">
        <v>CNY</v>
      </c>
    </row>
    <row r="9">
      <c r="A9" s="7">
        <v>8</v>
      </c>
      <c r="B9" s="48" t="str">
        <v>陈冠桥</v>
      </c>
      <c r="C9" s="5" t="str">
        <v>TV1N1606216908318781440</v>
      </c>
      <c r="D9" s="49" t="str">
        <v>中国</v>
      </c>
      <c r="E9" s="5" t="str">
        <v>北京</v>
      </c>
      <c r="F9" s="5" t="str">
        <v>荷兰</v>
      </c>
      <c r="G9" s="5" t="str">
        <v>商务</v>
      </c>
      <c r="H9" s="5" t="str">
        <v>已预约</v>
      </c>
      <c r="I9" s="50">
        <v>595</v>
      </c>
      <c r="J9" s="6">
        <v>300</v>
      </c>
      <c r="K9" s="51">
        <v>888</v>
      </c>
      <c r="L9" s="47" t="str">
        <v>签证中心服务费888</v>
      </c>
      <c r="M9" s="6">
        <f>K9*1.06</f>
      </c>
      <c r="N9" s="6">
        <f>I9+J9+M9</f>
      </c>
      <c r="O9" s="6">
        <f>I9+(J9+M9)*1.06</f>
      </c>
      <c r="P9" s="6">
        <f>(J9+M9)*0.06</f>
      </c>
      <c r="Q9" s="6">
        <f>O9-P9</f>
      </c>
      <c r="R9" s="7" t="str">
        <v>签证费</v>
      </c>
      <c r="S9" s="7" t="str">
        <v>CNY</v>
      </c>
    </row>
    <row r="10">
      <c r="A10" s="7">
        <v>9</v>
      </c>
      <c r="B10" s="48" t="str">
        <v>陈冠桥</v>
      </c>
      <c r="C10" s="5" t="str">
        <v>TV1N1606216908318781440</v>
      </c>
      <c r="D10" s="49" t="str">
        <v>中国</v>
      </c>
      <c r="E10" s="5" t="str">
        <v>北京</v>
      </c>
      <c r="F10" s="5" t="str">
        <v>英国</v>
      </c>
      <c r="G10" s="5" t="str">
        <v>商务</v>
      </c>
      <c r="H10" s="5" t="str">
        <v>已预约</v>
      </c>
      <c r="I10" s="50">
        <v>0</v>
      </c>
      <c r="J10" s="6">
        <v>0</v>
      </c>
      <c r="K10" s="51">
        <v>667</v>
      </c>
      <c r="L10" s="47" t="str">
        <v>快递费+借护照</v>
      </c>
      <c r="M10" s="6">
        <f>K10*1.06</f>
      </c>
      <c r="N10" s="6">
        <f>I10+J10+M10</f>
      </c>
      <c r="O10" s="6">
        <f>I10+(J10+M10)*1.06</f>
      </c>
      <c r="P10" s="6">
        <f>(J10+M10)*0.06</f>
      </c>
      <c r="Q10" s="6">
        <f>O10-P10</f>
      </c>
      <c r="R10" s="7" t="str">
        <v>签证费</v>
      </c>
      <c r="S10" s="7" t="str">
        <v>CNY</v>
      </c>
    </row>
    <row r="11">
      <c r="A11" s="7">
        <v>10</v>
      </c>
      <c r="B11" s="48" t="str">
        <v>韩岳峰</v>
      </c>
      <c r="C11" s="5" t="str">
        <v>TV1N1606488933440581632</v>
      </c>
      <c r="D11" s="49" t="str">
        <v>中国</v>
      </c>
      <c r="E11" s="5" t="str">
        <v>北京</v>
      </c>
      <c r="F11" s="5" t="str">
        <v>法国</v>
      </c>
      <c r="G11" s="5" t="str">
        <v>商务</v>
      </c>
      <c r="H11" s="5" t="str">
        <v>已预约</v>
      </c>
      <c r="I11" s="50">
        <v>594</v>
      </c>
      <c r="J11" s="6">
        <v>300</v>
      </c>
      <c r="K11" s="51">
        <v>359.17</v>
      </c>
      <c r="L11" s="47" t="str">
        <v>交通费13.17+签证中心服务费346</v>
      </c>
      <c r="M11" s="6">
        <f>K11*1.06</f>
      </c>
      <c r="N11" s="6">
        <f>I11+J11+M11</f>
      </c>
      <c r="O11" s="6">
        <f>I11+(J11+M11)*1.06</f>
      </c>
      <c r="P11" s="6">
        <f>(J11+M11)*0.06</f>
      </c>
      <c r="Q11" s="6">
        <f>O11-P11</f>
      </c>
      <c r="R11" s="7" t="str">
        <v>签证费</v>
      </c>
      <c r="S11" s="7" t="str">
        <v>CNY</v>
      </c>
    </row>
    <row r="12">
      <c r="A12" s="7">
        <v>11</v>
      </c>
      <c r="B12" s="48" t="str">
        <v>孙静</v>
      </c>
      <c r="C12" s="5" t="str">
        <v>TV1N1604754806785626112</v>
      </c>
      <c r="D12" s="49" t="str">
        <v>中国</v>
      </c>
      <c r="E12" s="5" t="str">
        <v>中国</v>
      </c>
      <c r="F12" s="5" t="str">
        <v>新加坡</v>
      </c>
      <c r="G12" s="5" t="str">
        <v>商务</v>
      </c>
      <c r="H12" s="5" t="str">
        <v>已出签</v>
      </c>
      <c r="I12" s="50">
        <v>153.137</v>
      </c>
      <c r="J12" s="6">
        <v>146</v>
      </c>
      <c r="K12" s="51">
        <v>0</v>
      </c>
      <c r="L12" s="53"/>
      <c r="M12" s="6">
        <f>K12*1.06</f>
      </c>
      <c r="N12" s="6">
        <f>I12+J12+M12</f>
      </c>
      <c r="O12" s="6">
        <f>I12+(J12+M12)*1.06</f>
      </c>
      <c r="P12" s="6">
        <f>(J12+M12)*0.06</f>
      </c>
      <c r="Q12" s="6">
        <f>O12-P12</f>
      </c>
      <c r="R12" s="7" t="str">
        <v>签证费</v>
      </c>
      <c r="S12" s="7" t="str">
        <v>CNY</v>
      </c>
    </row>
    <row r="13">
      <c r="A13" s="7">
        <v>12</v>
      </c>
      <c r="B13" s="48" t="str">
        <v>苏格宣</v>
      </c>
      <c r="C13" s="5" t="str">
        <v>TV1N1601460082486030336</v>
      </c>
      <c r="D13" s="49" t="str">
        <v>中国</v>
      </c>
      <c r="E13" s="5" t="str">
        <v>中国</v>
      </c>
      <c r="F13" s="5" t="str">
        <v>新加坡</v>
      </c>
      <c r="G13" s="5" t="str">
        <v>商务</v>
      </c>
      <c r="H13" s="5" t="str">
        <v>已出签</v>
      </c>
      <c r="I13" s="50">
        <v>153.137</v>
      </c>
      <c r="J13" s="6">
        <v>146</v>
      </c>
      <c r="K13" s="51">
        <v>15</v>
      </c>
      <c r="L13" s="47" t="str">
        <v>照片费</v>
      </c>
      <c r="M13" s="6">
        <f>K13*1.06</f>
      </c>
      <c r="N13" s="6">
        <f>I13+J13+M13</f>
      </c>
      <c r="O13" s="6">
        <f>I13+(J13+M13)*1.06</f>
      </c>
      <c r="P13" s="6">
        <f>(J13+M13)*0.06</f>
      </c>
      <c r="Q13" s="6">
        <f>O13-P13</f>
      </c>
      <c r="R13" s="7" t="str">
        <v>签证费</v>
      </c>
      <c r="S13" s="7" t="str">
        <v>CNY</v>
      </c>
    </row>
    <row r="14">
      <c r="A14" s="7">
        <v>13</v>
      </c>
      <c r="B14" s="48" t="str">
        <v>王渊</v>
      </c>
      <c r="C14" s="5" t="str">
        <v>TV1N1605752553076764672</v>
      </c>
      <c r="D14" s="49" t="str">
        <v>中国</v>
      </c>
      <c r="E14" s="5" t="str">
        <v>中国</v>
      </c>
      <c r="F14" s="5" t="str">
        <v>新加坡</v>
      </c>
      <c r="G14" s="5" t="str">
        <v>商务</v>
      </c>
      <c r="H14" s="5" t="str">
        <v>已出签</v>
      </c>
      <c r="I14" s="50">
        <v>153.137</v>
      </c>
      <c r="J14" s="6">
        <v>146</v>
      </c>
      <c r="K14" s="51">
        <v>0</v>
      </c>
      <c r="L14" s="53"/>
      <c r="M14" s="6">
        <f>K14*1.06</f>
      </c>
      <c r="N14" s="6">
        <f>I14+J14+M14</f>
      </c>
      <c r="O14" s="6">
        <f>I14+(J14+M14)*1.06</f>
      </c>
      <c r="P14" s="6">
        <f>(J14+M14)*0.06</f>
      </c>
      <c r="Q14" s="6">
        <f>O14-P14</f>
      </c>
      <c r="R14" s="7" t="str">
        <v>签证费</v>
      </c>
      <c r="S14" s="7" t="str">
        <v>CNY</v>
      </c>
    </row>
    <row r="15">
      <c r="A15" s="7">
        <v>14</v>
      </c>
      <c r="B15" s="48" t="str">
        <v>李锐</v>
      </c>
      <c r="C15" s="5" t="str">
        <v>TV1N1601032921124028416</v>
      </c>
      <c r="D15" s="49" t="str">
        <v>中国</v>
      </c>
      <c r="E15" s="5" t="str">
        <v>北京</v>
      </c>
      <c r="F15" s="5" t="str">
        <v>法国</v>
      </c>
      <c r="G15" s="5" t="str">
        <v>商务</v>
      </c>
      <c r="H15" s="5" t="str">
        <v>已出签</v>
      </c>
      <c r="I15" s="50">
        <v>594</v>
      </c>
      <c r="J15" s="6">
        <v>300</v>
      </c>
      <c r="K15" s="51">
        <v>360</v>
      </c>
      <c r="L15" s="47" t="str">
        <v>交通费14+快递费30+签证中心服务费316</v>
      </c>
      <c r="M15" s="6">
        <f>K15*1.06</f>
      </c>
      <c r="N15" s="6">
        <f>I15+J15+M15</f>
      </c>
      <c r="O15" s="6">
        <f>I15+(J15+M15)*1.06</f>
      </c>
      <c r="P15" s="6">
        <f>(J15+M15)*0.06</f>
      </c>
      <c r="Q15" s="6">
        <f>O15-P15</f>
      </c>
      <c r="R15" s="7" t="str">
        <v>签证费</v>
      </c>
      <c r="S15" s="7" t="str">
        <v>CNY</v>
      </c>
    </row>
    <row r="16">
      <c r="A16" s="7">
        <v>15</v>
      </c>
      <c r="B16" s="48" t="str">
        <v>张维</v>
      </c>
      <c r="C16" s="5" t="str">
        <v>TV1N1595378785866653696</v>
      </c>
      <c r="D16" s="49" t="str">
        <v>中国</v>
      </c>
      <c r="E16" s="5" t="str">
        <v>中国</v>
      </c>
      <c r="F16" s="5" t="str">
        <v>新加坡</v>
      </c>
      <c r="G16" s="5" t="str">
        <v>商务</v>
      </c>
      <c r="H16" s="5" t="str">
        <v>已出签</v>
      </c>
      <c r="I16" s="50">
        <v>154.016</v>
      </c>
      <c r="J16" s="6">
        <v>146</v>
      </c>
      <c r="K16" s="51">
        <v>0</v>
      </c>
      <c r="L16" s="53"/>
      <c r="M16" s="6">
        <f>K16*1.06</f>
      </c>
      <c r="N16" s="6">
        <f>I16+J16+M16</f>
      </c>
      <c r="O16" s="6">
        <f>I16+(J16+M16)*1.06</f>
      </c>
      <c r="P16" s="6">
        <f>(J16+M16)*0.06</f>
      </c>
      <c r="Q16" s="6">
        <f>O16-P16</f>
      </c>
      <c r="R16" s="7" t="str">
        <v>签证费</v>
      </c>
      <c r="S16" s="7" t="str">
        <v>CNY</v>
      </c>
    </row>
    <row r="17">
      <c r="A17" s="7">
        <v>16</v>
      </c>
      <c r="B17" s="48" t="str">
        <v>蔡舒妹</v>
      </c>
      <c r="C17" s="5" t="str">
        <v>TV1N1593223890799599616</v>
      </c>
      <c r="D17" s="49" t="str">
        <v>中国</v>
      </c>
      <c r="E17" s="5" t="str">
        <v>中国</v>
      </c>
      <c r="F17" s="5" t="str">
        <v>新加坡</v>
      </c>
      <c r="G17" s="5" t="str">
        <v>商务</v>
      </c>
      <c r="H17" s="5" t="str">
        <v>已出签</v>
      </c>
      <c r="I17" s="50">
        <v>154.016</v>
      </c>
      <c r="J17" s="6">
        <v>146</v>
      </c>
      <c r="K17" s="51">
        <v>0</v>
      </c>
      <c r="L17" s="53"/>
      <c r="M17" s="6">
        <f>K17*1.06</f>
      </c>
      <c r="N17" s="6">
        <f>I17+J17+M17</f>
      </c>
      <c r="O17" s="6">
        <f>I17+(J17+M17)*1.06</f>
      </c>
      <c r="P17" s="6">
        <f>(J17+M17)*0.06</f>
      </c>
      <c r="Q17" s="6">
        <f>O17-P17</f>
      </c>
      <c r="R17" s="7" t="str">
        <v>签证费</v>
      </c>
      <c r="S17" s="7" t="str">
        <v>CNY</v>
      </c>
    </row>
    <row r="18">
      <c r="A18" s="7">
        <v>17</v>
      </c>
      <c r="B18" s="48" t="str">
        <v>张金泽</v>
      </c>
      <c r="C18" s="5" t="str">
        <v>TV1N1605046549082943488</v>
      </c>
      <c r="D18" s="49" t="str">
        <v>中国</v>
      </c>
      <c r="E18" s="5" t="str">
        <v>中国</v>
      </c>
      <c r="F18" s="5" t="str">
        <v>新加坡</v>
      </c>
      <c r="G18" s="5" t="str">
        <v>商务</v>
      </c>
      <c r="H18" s="5" t="str">
        <v>已出签</v>
      </c>
      <c r="I18" s="50">
        <v>154.016</v>
      </c>
      <c r="J18" s="6">
        <v>146</v>
      </c>
      <c r="K18" s="51">
        <v>0</v>
      </c>
      <c r="L18" s="53"/>
      <c r="M18" s="6">
        <f>K18*1.06</f>
      </c>
      <c r="N18" s="6">
        <f>I18+J18+M18</f>
      </c>
      <c r="O18" s="6">
        <f>I18+(J18+M18)*1.06</f>
      </c>
      <c r="P18" s="6">
        <f>(J18+M18)*0.06</f>
      </c>
      <c r="Q18" s="6">
        <f>O18-P18</f>
      </c>
      <c r="R18" s="7" t="str">
        <v>签证费</v>
      </c>
      <c r="S18" s="7" t="str">
        <v>CNY</v>
      </c>
    </row>
    <row r="19">
      <c r="A19" s="7">
        <v>18</v>
      </c>
      <c r="B19" s="48" t="str">
        <v>任腾子</v>
      </c>
      <c r="C19" s="5" t="str">
        <v>TV1N1594600331856613376</v>
      </c>
      <c r="D19" s="49" t="str">
        <v>中国</v>
      </c>
      <c r="E19" s="5" t="str">
        <v>中国</v>
      </c>
      <c r="F19" s="5" t="str">
        <v>新加坡</v>
      </c>
      <c r="G19" s="5" t="str">
        <v>商务</v>
      </c>
      <c r="H19" s="5" t="str">
        <v>已出签</v>
      </c>
      <c r="I19" s="50">
        <v>154.016</v>
      </c>
      <c r="J19" s="6">
        <v>146</v>
      </c>
      <c r="K19" s="51">
        <v>0</v>
      </c>
      <c r="L19" s="53"/>
      <c r="M19" s="6">
        <f>K19*1.06</f>
      </c>
      <c r="N19" s="6">
        <f>I19+J19+M19</f>
      </c>
      <c r="O19" s="6">
        <f>I19+(J19+M19)*1.06</f>
      </c>
      <c r="P19" s="6">
        <f>(J19+M19)*0.06</f>
      </c>
      <c r="Q19" s="6">
        <f>O19-P19</f>
      </c>
      <c r="R19" s="7" t="str">
        <v>签证费</v>
      </c>
      <c r="S19" s="7" t="str">
        <v>CNY</v>
      </c>
    </row>
    <row r="20">
      <c r="A20" s="7">
        <v>19</v>
      </c>
      <c r="B20" s="48" t="str">
        <v>张磊</v>
      </c>
      <c r="C20" s="5" t="str">
        <v>TV1N1598512707651858432</v>
      </c>
      <c r="D20" s="49" t="str">
        <v>中国</v>
      </c>
      <c r="E20" s="5" t="str">
        <v>中国</v>
      </c>
      <c r="F20" s="5" t="str">
        <v>新加坡</v>
      </c>
      <c r="G20" s="5" t="str">
        <v>商务</v>
      </c>
      <c r="H20" s="5" t="str">
        <v>已出签</v>
      </c>
      <c r="I20" s="50">
        <v>154.016</v>
      </c>
      <c r="J20" s="6">
        <v>146</v>
      </c>
      <c r="K20" s="51">
        <v>0</v>
      </c>
      <c r="L20" s="53"/>
      <c r="M20" s="6">
        <f>K20*1.06</f>
      </c>
      <c r="N20" s="6">
        <f>I20+J20+M20</f>
      </c>
      <c r="O20" s="6">
        <f>I20+(J20+M20)*1.06</f>
      </c>
      <c r="P20" s="6">
        <f>(J20+M20)*0.06</f>
      </c>
      <c r="Q20" s="6">
        <f>O20-P20</f>
      </c>
      <c r="R20" s="7" t="str">
        <v>签证费</v>
      </c>
      <c r="S20" s="7" t="str">
        <v>CNY</v>
      </c>
    </row>
    <row r="21">
      <c r="A21" s="7">
        <v>20</v>
      </c>
      <c r="B21" s="48" t="str">
        <v>孙守彬</v>
      </c>
      <c r="C21" s="5" t="str">
        <v>TV1N1599659511504330752</v>
      </c>
      <c r="D21" s="49" t="str">
        <v>中国</v>
      </c>
      <c r="E21" s="5" t="str">
        <v>中国</v>
      </c>
      <c r="F21" s="5" t="str">
        <v>新加坡</v>
      </c>
      <c r="G21" s="5" t="str">
        <v>商务</v>
      </c>
      <c r="H21" s="5" t="str">
        <v>已出签</v>
      </c>
      <c r="I21" s="50">
        <v>154.016</v>
      </c>
      <c r="J21" s="6">
        <v>146</v>
      </c>
      <c r="K21" s="51">
        <v>0</v>
      </c>
      <c r="L21" s="53"/>
      <c r="M21" s="6">
        <f>K21*1.06</f>
      </c>
      <c r="N21" s="6">
        <f>I21+J21+M21</f>
      </c>
      <c r="O21" s="6">
        <f>I21+(J21+M21)*1.06</f>
      </c>
      <c r="P21" s="6">
        <f>(J21+M21)*0.06</f>
      </c>
      <c r="Q21" s="6">
        <f>O21-P21</f>
      </c>
      <c r="R21" s="7" t="str">
        <v>签证费</v>
      </c>
      <c r="S21" s="7" t="str">
        <v>CNY</v>
      </c>
    </row>
    <row r="22">
      <c r="A22" s="7">
        <v>21</v>
      </c>
      <c r="B22" s="48" t="str">
        <v>郭倩</v>
      </c>
      <c r="C22" s="5" t="str">
        <v>TV1N1597068201836433408</v>
      </c>
      <c r="D22" s="49" t="str">
        <v>中国</v>
      </c>
      <c r="E22" s="5" t="str">
        <v>中国</v>
      </c>
      <c r="F22" s="5" t="str">
        <v>新加坡</v>
      </c>
      <c r="G22" s="5" t="str">
        <v>商务</v>
      </c>
      <c r="H22" s="5" t="str">
        <v>已出签</v>
      </c>
      <c r="I22" s="50">
        <v>154.016</v>
      </c>
      <c r="J22" s="6">
        <v>146</v>
      </c>
      <c r="K22" s="51">
        <v>0</v>
      </c>
      <c r="L22" s="53"/>
      <c r="M22" s="6">
        <f>K22*1.06</f>
      </c>
      <c r="N22" s="6">
        <f>I22+J22+M22</f>
      </c>
      <c r="O22" s="6">
        <f>I22+(J22+M22)*1.06</f>
      </c>
      <c r="P22" s="6">
        <f>(J22+M22)*0.06</f>
      </c>
      <c r="Q22" s="6">
        <f>O22-P22</f>
      </c>
      <c r="R22" s="7" t="str">
        <v>签证费</v>
      </c>
      <c r="S22" s="7" t="str">
        <v>CNY</v>
      </c>
    </row>
    <row r="23">
      <c r="A23" s="7">
        <v>22</v>
      </c>
      <c r="B23" s="48" t="str">
        <v>丁云龙</v>
      </c>
      <c r="C23" s="5" t="str">
        <v>TV1N1607613237662248960</v>
      </c>
      <c r="D23" s="49" t="str">
        <v>中国</v>
      </c>
      <c r="E23" s="5" t="str">
        <v>中国</v>
      </c>
      <c r="F23" s="5" t="str">
        <v>新加坡</v>
      </c>
      <c r="G23" s="5" t="str">
        <v>商务</v>
      </c>
      <c r="H23" s="5" t="str">
        <v>已出签</v>
      </c>
      <c r="I23" s="50">
        <v>154.016</v>
      </c>
      <c r="J23" s="6">
        <v>146</v>
      </c>
      <c r="K23" s="51">
        <v>0</v>
      </c>
      <c r="L23" s="53"/>
      <c r="M23" s="6">
        <f>K23*1.06</f>
      </c>
      <c r="N23" s="6">
        <f>I23+J23+M23</f>
      </c>
      <c r="O23" s="6">
        <f>I23+(J23+M23)*1.06</f>
      </c>
      <c r="P23" s="6">
        <f>(J23+M23)*0.06</f>
      </c>
      <c r="Q23" s="6">
        <f>O23-P23</f>
      </c>
      <c r="R23" s="7" t="str">
        <v>签证费</v>
      </c>
      <c r="S23" s="7" t="str">
        <v>CNY</v>
      </c>
    </row>
    <row r="24">
      <c r="A24" s="7">
        <v>23</v>
      </c>
      <c r="B24" s="48" t="str">
        <v>谭宝英</v>
      </c>
      <c r="C24" s="5" t="str">
        <v>TV1N1605772639892287488</v>
      </c>
      <c r="D24" s="49" t="str">
        <v>中国</v>
      </c>
      <c r="E24" s="5" t="str">
        <v>中国</v>
      </c>
      <c r="F24" s="5" t="str">
        <v>新加坡</v>
      </c>
      <c r="G24" s="5" t="str">
        <v>商务</v>
      </c>
      <c r="H24" s="5" t="str">
        <v>已出签</v>
      </c>
      <c r="I24" s="50">
        <v>154.016</v>
      </c>
      <c r="J24" s="6">
        <v>146</v>
      </c>
      <c r="K24" s="51">
        <v>0</v>
      </c>
      <c r="L24" s="53"/>
      <c r="M24" s="6">
        <f>K24*1.06</f>
      </c>
      <c r="N24" s="6">
        <f>I24+J24+M24</f>
      </c>
      <c r="O24" s="6">
        <f>I24+(J24+M24)*1.06</f>
      </c>
      <c r="P24" s="6">
        <f>(J24+M24)*0.06</f>
      </c>
      <c r="Q24" s="6">
        <f>O24-P24</f>
      </c>
      <c r="R24" s="7" t="str">
        <v>签证费</v>
      </c>
      <c r="S24" s="7" t="str">
        <v>CNY</v>
      </c>
    </row>
    <row r="25">
      <c r="A25" s="7">
        <v>24</v>
      </c>
      <c r="B25" s="48" t="str">
        <v>曹嘉晖</v>
      </c>
      <c r="C25" s="5" t="str">
        <v>TV1N1599638769047830528</v>
      </c>
      <c r="D25" s="49" t="str">
        <v>中国</v>
      </c>
      <c r="E25" s="5" t="str">
        <v>中国</v>
      </c>
      <c r="F25" s="5" t="str">
        <v>新加坡</v>
      </c>
      <c r="G25" s="5" t="str">
        <v>商务</v>
      </c>
      <c r="H25" s="5" t="str">
        <v>已出签</v>
      </c>
      <c r="I25" s="50">
        <v>154.016</v>
      </c>
      <c r="J25" s="6">
        <v>146</v>
      </c>
      <c r="K25" s="51">
        <v>0</v>
      </c>
      <c r="L25" s="53"/>
      <c r="M25" s="6">
        <f>K25*1.06</f>
      </c>
      <c r="N25" s="6">
        <f>I25+J25+M25</f>
      </c>
      <c r="O25" s="6">
        <f>I25+(J25+M25)*1.06</f>
      </c>
      <c r="P25" s="6">
        <f>(J25+M25)*0.06</f>
      </c>
      <c r="Q25" s="6">
        <f>O25-P25</f>
      </c>
      <c r="R25" s="7" t="str">
        <v>签证费</v>
      </c>
      <c r="S25" s="7" t="str">
        <v>CNY</v>
      </c>
    </row>
    <row r="26">
      <c r="A26" s="7">
        <v>25</v>
      </c>
      <c r="B26" s="48" t="str">
        <v>桂清鑫</v>
      </c>
      <c r="C26" s="5" t="str">
        <v>TV1N1601398089364267008</v>
      </c>
      <c r="D26" s="49" t="str">
        <v>中国</v>
      </c>
      <c r="E26" s="5" t="str">
        <v>北京</v>
      </c>
      <c r="F26" s="5" t="str">
        <v>美国+EVUS</v>
      </c>
      <c r="G26" s="5" t="str">
        <v>商务</v>
      </c>
      <c r="H26" s="5" t="str">
        <v>已预约</v>
      </c>
      <c r="I26" s="50">
        <v>1184</v>
      </c>
      <c r="J26" s="6">
        <v>400</v>
      </c>
      <c r="K26" s="51">
        <v>18</v>
      </c>
      <c r="L26" s="47" t="str">
        <v>快递费</v>
      </c>
      <c r="M26" s="6">
        <f>K26*1.06</f>
      </c>
      <c r="N26" s="6">
        <f>I26+J26+M26</f>
      </c>
      <c r="O26" s="6">
        <f>I26+(J26+M26)*1.06</f>
      </c>
      <c r="P26" s="6">
        <f>(J26+M26)*0.06</f>
      </c>
      <c r="Q26" s="6">
        <f>O26-P26</f>
      </c>
      <c r="R26" s="7" t="str">
        <v>签证费</v>
      </c>
      <c r="S26" s="7" t="str">
        <v>CNY</v>
      </c>
    </row>
    <row r="27">
      <c r="A27" s="7">
        <v>26</v>
      </c>
      <c r="B27" s="48" t="str">
        <v>郭菲菲</v>
      </c>
      <c r="C27" s="5" t="str">
        <v>TV1N1578621576477413376</v>
      </c>
      <c r="D27" s="49" t="str">
        <v>中国</v>
      </c>
      <c r="E27" s="5" t="str">
        <v>北京</v>
      </c>
      <c r="F27" s="5" t="str">
        <v>美国+EVUS</v>
      </c>
      <c r="G27" s="5" t="str">
        <v>商务</v>
      </c>
      <c r="H27" s="5" t="str">
        <v>已预约</v>
      </c>
      <c r="I27" s="50">
        <v>1184</v>
      </c>
      <c r="J27" s="6">
        <v>400</v>
      </c>
      <c r="K27" s="51">
        <v>15</v>
      </c>
      <c r="L27" s="47" t="str">
        <v>快递费</v>
      </c>
      <c r="M27" s="6">
        <f>K27*1.06</f>
      </c>
      <c r="N27" s="6">
        <f>I27+J27+M27</f>
      </c>
      <c r="O27" s="6">
        <f>I27+(J27+M27)*1.06</f>
      </c>
      <c r="P27" s="6">
        <f>(J27+M27)*0.06</f>
      </c>
      <c r="Q27" s="6">
        <f>O27-P27</f>
      </c>
      <c r="R27" s="7" t="str">
        <v>签证费</v>
      </c>
      <c r="S27" s="7" t="str">
        <v>CNY</v>
      </c>
    </row>
    <row r="28">
      <c r="A28" s="7">
        <v>27</v>
      </c>
      <c r="B28" s="48" t="str">
        <v>李佳佳</v>
      </c>
      <c r="C28" s="5" t="str">
        <v>TV1N1603604035645939712</v>
      </c>
      <c r="D28" s="49" t="str">
        <v>中国</v>
      </c>
      <c r="E28" s="5" t="str">
        <v>北京</v>
      </c>
      <c r="F28" s="5" t="str">
        <v>美国+EVUS</v>
      </c>
      <c r="G28" s="5" t="str">
        <v>商务</v>
      </c>
      <c r="H28" s="5" t="str">
        <v>已预约</v>
      </c>
      <c r="I28" s="50">
        <v>1184</v>
      </c>
      <c r="J28" s="6">
        <v>400</v>
      </c>
      <c r="K28" s="51">
        <v>15</v>
      </c>
      <c r="L28" s="47" t="str">
        <v>快递费</v>
      </c>
      <c r="M28" s="6">
        <f>K28*1.06</f>
      </c>
      <c r="N28" s="6">
        <f>I28+J28+M28</f>
      </c>
      <c r="O28" s="6">
        <f>I28+(J28+M28)*1.06</f>
      </c>
      <c r="P28" s="6">
        <f>(J28+M28)*0.06</f>
      </c>
      <c r="Q28" s="6">
        <f>O28-P28</f>
      </c>
      <c r="R28" s="7" t="str">
        <v>签证费</v>
      </c>
      <c r="S28" s="7" t="str">
        <v>CNY</v>
      </c>
    </row>
    <row r="29">
      <c r="A29" s="7">
        <v>28</v>
      </c>
      <c r="B29" s="48" t="str">
        <v>李明谦</v>
      </c>
      <c r="C29" s="5" t="str">
        <v>TV1N1603271158647431168</v>
      </c>
      <c r="D29" s="49" t="str">
        <v>中国</v>
      </c>
      <c r="E29" s="5" t="str">
        <v>北京</v>
      </c>
      <c r="F29" s="5" t="str">
        <v>美国</v>
      </c>
      <c r="G29" s="5" t="str">
        <v>商务</v>
      </c>
      <c r="H29" s="5" t="str">
        <v>已预约</v>
      </c>
      <c r="I29" s="50">
        <v>1184</v>
      </c>
      <c r="J29" s="6">
        <v>300</v>
      </c>
      <c r="K29" s="51">
        <v>0</v>
      </c>
      <c r="L29" s="47"/>
      <c r="M29" s="6">
        <f>K29*1.06</f>
      </c>
      <c r="N29" s="6">
        <f>I29+J29+M29</f>
      </c>
      <c r="O29" s="6">
        <f>I29+(J29+M29)*1.06</f>
      </c>
      <c r="P29" s="6">
        <f>(J29+M29)*0.06</f>
      </c>
      <c r="Q29" s="6">
        <f>O29-P29</f>
      </c>
      <c r="R29" s="7" t="str">
        <v>签证费</v>
      </c>
      <c r="S29" s="7" t="str">
        <v>CNY</v>
      </c>
    </row>
    <row r="30">
      <c r="A30" s="7">
        <v>29</v>
      </c>
      <c r="B30" s="48" t="str">
        <v>李玉龙</v>
      </c>
      <c r="C30" s="5" t="str">
        <v>TV1N1602919826509762560</v>
      </c>
      <c r="D30" s="49" t="str">
        <v>中国</v>
      </c>
      <c r="E30" s="5" t="str">
        <v>北京</v>
      </c>
      <c r="F30" s="5" t="str">
        <v>美国+EVUS</v>
      </c>
      <c r="G30" s="5" t="str">
        <v>商务</v>
      </c>
      <c r="H30" s="5" t="str">
        <v>已预约</v>
      </c>
      <c r="I30" s="50">
        <v>1184</v>
      </c>
      <c r="J30" s="6">
        <v>400</v>
      </c>
      <c r="K30" s="51">
        <v>15</v>
      </c>
      <c r="L30" s="47" t="str">
        <v>快递费</v>
      </c>
      <c r="M30" s="6">
        <f>K30*1.06</f>
      </c>
      <c r="N30" s="6">
        <f>I30+J30+M30</f>
      </c>
      <c r="O30" s="6">
        <f>I30+(J30+M30)*1.06</f>
      </c>
      <c r="P30" s="6">
        <f>(J30+M30)*0.06</f>
      </c>
      <c r="Q30" s="6">
        <f>O30-P30</f>
      </c>
      <c r="R30" s="7" t="str">
        <v>签证费</v>
      </c>
      <c r="S30" s="7" t="str">
        <v>CNY</v>
      </c>
    </row>
    <row r="31">
      <c r="A31" s="7">
        <v>30</v>
      </c>
      <c r="B31" s="48" t="str">
        <v>刘辉</v>
      </c>
      <c r="C31" s="5" t="str">
        <v>TV1N1597971137701765120</v>
      </c>
      <c r="D31" s="49" t="str">
        <v>中国</v>
      </c>
      <c r="E31" s="5" t="str">
        <v>北京</v>
      </c>
      <c r="F31" s="5" t="str">
        <v>美国</v>
      </c>
      <c r="G31" s="5" t="str">
        <v>商务</v>
      </c>
      <c r="H31" s="5" t="str">
        <v>已预约</v>
      </c>
      <c r="I31" s="50">
        <v>1184</v>
      </c>
      <c r="J31" s="6">
        <v>300</v>
      </c>
      <c r="K31" s="51">
        <v>0</v>
      </c>
      <c r="L31" s="47"/>
      <c r="M31" s="6">
        <f>K31*1.06</f>
      </c>
      <c r="N31" s="6">
        <f>I31+J31+M31</f>
      </c>
      <c r="O31" s="6">
        <f>I31+(J31+M31)*1.06</f>
      </c>
      <c r="P31" s="6">
        <f>(J31+M31)*0.06</f>
      </c>
      <c r="Q31" s="6">
        <f>O31-P31</f>
      </c>
      <c r="R31" s="7" t="str">
        <v>签证费</v>
      </c>
      <c r="S31" s="7" t="str">
        <v>CNY</v>
      </c>
    </row>
    <row r="32">
      <c r="A32" s="7">
        <v>31</v>
      </c>
      <c r="B32" s="48" t="str">
        <v>禄馨怡</v>
      </c>
      <c r="C32" s="5" t="str">
        <v>TV1N1602880198343888896</v>
      </c>
      <c r="D32" s="49" t="str">
        <v>中国</v>
      </c>
      <c r="E32" s="5" t="str">
        <v>北京</v>
      </c>
      <c r="F32" s="5" t="str">
        <v>美国+EVUS</v>
      </c>
      <c r="G32" s="5" t="str">
        <v>商务</v>
      </c>
      <c r="H32" s="5" t="str">
        <v>已预约</v>
      </c>
      <c r="I32" s="50">
        <v>1184</v>
      </c>
      <c r="J32" s="6">
        <v>400</v>
      </c>
      <c r="K32" s="51">
        <v>15</v>
      </c>
      <c r="L32" s="47" t="str">
        <v>快递费</v>
      </c>
      <c r="M32" s="6">
        <f>K32*1.06</f>
      </c>
      <c r="N32" s="6">
        <f>I32+J32+M32</f>
      </c>
      <c r="O32" s="6">
        <f>I32+(J32+M32)*1.06</f>
      </c>
      <c r="P32" s="6">
        <f>(J32+M32)*0.06</f>
      </c>
      <c r="Q32" s="6">
        <f>O32-P32</f>
      </c>
      <c r="R32" s="7" t="str">
        <v>签证费</v>
      </c>
      <c r="S32" s="7" t="str">
        <v>CNY</v>
      </c>
    </row>
    <row r="33">
      <c r="A33" s="7">
        <v>32</v>
      </c>
      <c r="B33" s="48" t="str">
        <v>任贵福</v>
      </c>
      <c r="C33" s="5" t="str">
        <v>TV1N1603665344722604032</v>
      </c>
      <c r="D33" s="49" t="str">
        <v>中国</v>
      </c>
      <c r="E33" s="5" t="str">
        <v>北京</v>
      </c>
      <c r="F33" s="5" t="str">
        <v>美国</v>
      </c>
      <c r="G33" s="5" t="str">
        <v>商务</v>
      </c>
      <c r="H33" s="5" t="str">
        <v>已预约</v>
      </c>
      <c r="I33" s="50">
        <v>1184</v>
      </c>
      <c r="J33" s="6">
        <v>300</v>
      </c>
      <c r="K33" s="51">
        <v>0</v>
      </c>
      <c r="L33" s="47"/>
      <c r="M33" s="6">
        <f>K33*1.06</f>
      </c>
      <c r="N33" s="6">
        <f>I33+J33+M33</f>
      </c>
      <c r="O33" s="6">
        <f>I33+(J33+M33)*1.06</f>
      </c>
      <c r="P33" s="6">
        <f>(J33+M33)*0.06</f>
      </c>
      <c r="Q33" s="6">
        <f>O33-P33</f>
      </c>
      <c r="R33" s="7" t="str">
        <v>签证费</v>
      </c>
      <c r="S33" s="7" t="str">
        <v>CNY</v>
      </c>
    </row>
    <row r="34">
      <c r="A34" s="7">
        <v>33</v>
      </c>
      <c r="B34" s="48" t="str">
        <v>王欢</v>
      </c>
      <c r="C34" s="5" t="str">
        <v>TV1N1603309416995397632</v>
      </c>
      <c r="D34" s="49" t="str">
        <v>中国</v>
      </c>
      <c r="E34" s="5" t="str">
        <v>北京</v>
      </c>
      <c r="F34" s="5" t="str">
        <v>美国</v>
      </c>
      <c r="G34" s="5" t="str">
        <v>商务</v>
      </c>
      <c r="H34" s="5" t="str">
        <v>已预约</v>
      </c>
      <c r="I34" s="50">
        <v>1184</v>
      </c>
      <c r="J34" s="6">
        <v>300</v>
      </c>
      <c r="K34" s="51">
        <v>0</v>
      </c>
      <c r="L34" s="47"/>
      <c r="M34" s="6">
        <f>K34*1.06</f>
      </c>
      <c r="N34" s="6">
        <f>I34+J34+M34</f>
      </c>
      <c r="O34" s="6">
        <f>I34+(J34+M34)*1.06</f>
      </c>
      <c r="P34" s="6">
        <f>(J34+M34)*0.06</f>
      </c>
      <c r="Q34" s="6">
        <f>O34-P34</f>
      </c>
      <c r="R34" s="7" t="str">
        <v>签证费</v>
      </c>
      <c r="S34" s="7" t="str">
        <v>CNY</v>
      </c>
    </row>
    <row r="35">
      <c r="A35" s="7">
        <v>34</v>
      </c>
      <c r="B35" s="48" t="str">
        <v>王悦姝</v>
      </c>
      <c r="C35" s="5" t="str">
        <v>TV1N1601173437291413504</v>
      </c>
      <c r="D35" s="49" t="str">
        <v>中国</v>
      </c>
      <c r="E35" s="5" t="str">
        <v>北京</v>
      </c>
      <c r="F35" s="5" t="str">
        <v>美国</v>
      </c>
      <c r="G35" s="5" t="str">
        <v>商务</v>
      </c>
      <c r="H35" s="5" t="str">
        <v>已预约</v>
      </c>
      <c r="I35" s="50">
        <v>1184</v>
      </c>
      <c r="J35" s="6">
        <v>300</v>
      </c>
      <c r="K35" s="51">
        <v>0</v>
      </c>
      <c r="L35" s="47"/>
      <c r="M35" s="6">
        <f>K35*1.06</f>
      </c>
      <c r="N35" s="6">
        <f>I35+J35+M35</f>
      </c>
      <c r="O35" s="6">
        <f>I35+(J35+M35)*1.06</f>
      </c>
      <c r="P35" s="6">
        <f>(J35+M35)*0.06</f>
      </c>
      <c r="Q35" s="6">
        <f>O35-P35</f>
      </c>
      <c r="R35" s="7" t="str">
        <v>签证费</v>
      </c>
      <c r="S35" s="7" t="str">
        <v>CNY</v>
      </c>
    </row>
    <row r="36">
      <c r="A36" s="7">
        <v>35</v>
      </c>
      <c r="B36" s="48" t="str">
        <v>王智</v>
      </c>
      <c r="C36" s="5" t="str">
        <v>TV1N1596055356197699584</v>
      </c>
      <c r="D36" s="49" t="str">
        <v>中国</v>
      </c>
      <c r="E36" s="5" t="str">
        <v>北京</v>
      </c>
      <c r="F36" s="5" t="str">
        <v>美国</v>
      </c>
      <c r="G36" s="5" t="str">
        <v>商务</v>
      </c>
      <c r="H36" s="5" t="str">
        <v>已预约</v>
      </c>
      <c r="I36" s="50">
        <v>1184</v>
      </c>
      <c r="J36" s="6">
        <v>300</v>
      </c>
      <c r="K36" s="51">
        <v>0</v>
      </c>
      <c r="L36" s="47"/>
      <c r="M36" s="6">
        <f>K36*1.06</f>
      </c>
      <c r="N36" s="6">
        <f>I36+J36+M36</f>
      </c>
      <c r="O36" s="6">
        <f>I36+(J36+M36)*1.06</f>
      </c>
      <c r="P36" s="6">
        <f>(J36+M36)*0.06</f>
      </c>
      <c r="Q36" s="6">
        <f>O36-P36</f>
      </c>
      <c r="R36" s="7" t="str">
        <v>签证费</v>
      </c>
      <c r="S36" s="7" t="str">
        <v>CNY</v>
      </c>
    </row>
    <row r="37">
      <c r="A37" s="7">
        <v>36</v>
      </c>
      <c r="B37" s="48" t="str">
        <v>吴心昊</v>
      </c>
      <c r="C37" s="5" t="str">
        <v>TV1N1600858737915764736</v>
      </c>
      <c r="D37" s="49" t="str">
        <v>中国</v>
      </c>
      <c r="E37" s="5" t="str">
        <v>北京</v>
      </c>
      <c r="F37" s="5" t="str">
        <v>美国+EVUS</v>
      </c>
      <c r="G37" s="5" t="str">
        <v>商务</v>
      </c>
      <c r="H37" s="5" t="str">
        <v>已预约</v>
      </c>
      <c r="I37" s="50">
        <v>1184</v>
      </c>
      <c r="J37" s="6">
        <v>400</v>
      </c>
      <c r="K37" s="51">
        <v>15</v>
      </c>
      <c r="L37" s="47" t="str">
        <v>快递费</v>
      </c>
      <c r="M37" s="6">
        <f>K37*1.06</f>
      </c>
      <c r="N37" s="6">
        <f>I37+J37+M37</f>
      </c>
      <c r="O37" s="6">
        <f>I37+(J37+M37)*1.06</f>
      </c>
      <c r="P37" s="6">
        <f>(J37+M37)*0.06</f>
      </c>
      <c r="Q37" s="6">
        <f>O37-P37</f>
      </c>
      <c r="R37" s="7" t="str">
        <v>签证费</v>
      </c>
      <c r="S37" s="7" t="str">
        <v>CNY</v>
      </c>
    </row>
    <row r="38">
      <c r="A38" s="7">
        <v>37</v>
      </c>
      <c r="B38" s="48" t="str">
        <v>许兴华</v>
      </c>
      <c r="C38" s="5" t="str">
        <v>TV1N1600809365240819712</v>
      </c>
      <c r="D38" s="49" t="str">
        <v>中国</v>
      </c>
      <c r="E38" s="5" t="str">
        <v>北京</v>
      </c>
      <c r="F38" s="5" t="str">
        <v>美国+EVUS</v>
      </c>
      <c r="G38" s="5" t="str">
        <v>商务</v>
      </c>
      <c r="H38" s="5" t="str">
        <v>已预约</v>
      </c>
      <c r="I38" s="50">
        <v>1184</v>
      </c>
      <c r="J38" s="6">
        <v>400</v>
      </c>
      <c r="K38" s="51">
        <v>15</v>
      </c>
      <c r="L38" s="47" t="str">
        <v>快递费</v>
      </c>
      <c r="M38" s="6">
        <f>K38*1.06</f>
      </c>
      <c r="N38" s="6">
        <f>I38+J38+M38</f>
      </c>
      <c r="O38" s="6">
        <f>I38+(J38+M38)*1.06</f>
      </c>
      <c r="P38" s="6">
        <f>(J38+M38)*0.06</f>
      </c>
      <c r="Q38" s="6">
        <f>O38-P38</f>
      </c>
      <c r="R38" s="7" t="str">
        <v>签证费</v>
      </c>
      <c r="S38" s="7" t="str">
        <v>CNY</v>
      </c>
    </row>
    <row r="39">
      <c r="A39" s="7">
        <v>38</v>
      </c>
      <c r="B39" s="48" t="str">
        <v>杨帆</v>
      </c>
      <c r="C39" s="5" t="str">
        <v>TV1N1604766161584443392</v>
      </c>
      <c r="D39" s="49" t="str">
        <v>中国</v>
      </c>
      <c r="E39" s="5" t="str">
        <v>北京</v>
      </c>
      <c r="F39" s="5" t="str">
        <v>美国</v>
      </c>
      <c r="G39" s="5" t="str">
        <v>商务</v>
      </c>
      <c r="H39" s="5" t="str">
        <v>已预约</v>
      </c>
      <c r="I39" s="50">
        <v>1184</v>
      </c>
      <c r="J39" s="6">
        <v>300</v>
      </c>
      <c r="K39" s="51">
        <v>0</v>
      </c>
      <c r="L39" s="47"/>
      <c r="M39" s="6">
        <f>K39*1.06</f>
      </c>
      <c r="N39" s="6">
        <f>I39+J39+M39</f>
      </c>
      <c r="O39" s="6">
        <f>I39+(J39+M39)*1.06</f>
      </c>
      <c r="P39" s="6">
        <f>(J39+M39)*0.06</f>
      </c>
      <c r="Q39" s="6">
        <f>O39-P39</f>
      </c>
      <c r="R39" s="7" t="str">
        <v>签证费</v>
      </c>
      <c r="S39" s="7" t="str">
        <v>CNY</v>
      </c>
    </row>
    <row r="40">
      <c r="A40" s="7">
        <v>39</v>
      </c>
      <c r="B40" s="48" t="str">
        <v>钟乐</v>
      </c>
      <c r="C40" s="5" t="str">
        <v>TV1N1604726487444799488</v>
      </c>
      <c r="D40" s="49" t="str">
        <v>中国</v>
      </c>
      <c r="E40" s="5" t="str">
        <v>北京</v>
      </c>
      <c r="F40" s="5" t="str">
        <v>美国</v>
      </c>
      <c r="G40" s="5" t="str">
        <v>商务</v>
      </c>
      <c r="H40" s="5" t="str">
        <v>已预约</v>
      </c>
      <c r="I40" s="50">
        <v>1184</v>
      </c>
      <c r="J40" s="6">
        <v>300</v>
      </c>
      <c r="K40" s="51">
        <v>0</v>
      </c>
      <c r="L40" s="47"/>
      <c r="M40" s="6">
        <f>K40*1.06</f>
      </c>
      <c r="N40" s="6">
        <f>I40+J40+M40</f>
      </c>
      <c r="O40" s="6">
        <f>I40+(J40+M40)*1.06</f>
      </c>
      <c r="P40" s="6">
        <f>(J40+M40)*0.06</f>
      </c>
      <c r="Q40" s="6">
        <f>O40-P40</f>
      </c>
      <c r="R40" s="7" t="str">
        <v>签证费</v>
      </c>
      <c r="S40" s="7" t="str">
        <v>CNY</v>
      </c>
    </row>
    <row r="41">
      <c r="A41" s="7">
        <v>40</v>
      </c>
      <c r="B41" s="48" t="str">
        <v>周高歌</v>
      </c>
      <c r="C41" s="5" t="str">
        <v>TV1N1582968526564032512</v>
      </c>
      <c r="D41" s="49" t="str">
        <v>中国</v>
      </c>
      <c r="E41" s="5" t="str">
        <v>北京</v>
      </c>
      <c r="F41" s="5" t="str">
        <v>美国+EVUS</v>
      </c>
      <c r="G41" s="5" t="str">
        <v>商务</v>
      </c>
      <c r="H41" s="5" t="str">
        <v>已预约</v>
      </c>
      <c r="I41" s="50">
        <v>1184</v>
      </c>
      <c r="J41" s="6">
        <v>400</v>
      </c>
      <c r="K41" s="51">
        <v>18</v>
      </c>
      <c r="L41" s="47" t="str">
        <v>快递费</v>
      </c>
      <c r="M41" s="6">
        <f>K41*1.06</f>
      </c>
      <c r="N41" s="6">
        <f>I41+J41+M41</f>
      </c>
      <c r="O41" s="6">
        <f>I41+(J41+M41)*1.06</f>
      </c>
      <c r="P41" s="6">
        <f>(J41+M41)*0.06</f>
      </c>
      <c r="Q41" s="6">
        <f>O41-P41</f>
      </c>
      <c r="R41" s="7" t="str">
        <v>签证费</v>
      </c>
      <c r="S41" s="7" t="str">
        <v>CNY</v>
      </c>
    </row>
    <row r="42">
      <c r="A42" s="7">
        <v>41</v>
      </c>
      <c r="B42" s="48" t="str">
        <v>何冠乔</v>
      </c>
      <c r="C42" s="5" t="str">
        <v>TV1N1602942045810180096</v>
      </c>
      <c r="D42" s="49" t="str">
        <v>中国</v>
      </c>
      <c r="E42" s="5" t="str">
        <v>北京</v>
      </c>
      <c r="F42" s="5" t="str">
        <v>美国+EVUS</v>
      </c>
      <c r="G42" s="5" t="str">
        <v>商务</v>
      </c>
      <c r="H42" s="5" t="str">
        <v>已预约</v>
      </c>
      <c r="I42" s="50">
        <v>1184</v>
      </c>
      <c r="J42" s="6">
        <v>400</v>
      </c>
      <c r="K42" s="51">
        <v>18</v>
      </c>
      <c r="L42" s="47" t="str">
        <v>快递费</v>
      </c>
      <c r="M42" s="6">
        <f>K42*1.06</f>
      </c>
      <c r="N42" s="6">
        <f>I42+J42+M42</f>
      </c>
      <c r="O42" s="6">
        <f>I42+(J42+M42)*1.06</f>
      </c>
      <c r="P42" s="6">
        <f>(J42+M42)*0.06</f>
      </c>
      <c r="Q42" s="6">
        <f>O42-P42</f>
      </c>
      <c r="R42" s="7" t="str">
        <v>签证费</v>
      </c>
      <c r="S42" s="7" t="str">
        <v>CNY</v>
      </c>
    </row>
    <row r="43">
      <c r="A43" s="7">
        <v>42</v>
      </c>
      <c r="B43" s="48" t="str">
        <v>龙达</v>
      </c>
      <c r="C43" s="5" t="str">
        <v>TV1N1602942045810180096</v>
      </c>
      <c r="D43" s="49" t="str">
        <v>中国</v>
      </c>
      <c r="E43" s="5" t="str">
        <v>北京</v>
      </c>
      <c r="F43" s="5" t="str">
        <v>美国+EVUS</v>
      </c>
      <c r="G43" s="5" t="str">
        <v>商务</v>
      </c>
      <c r="H43" s="5" t="str">
        <v>已预约</v>
      </c>
      <c r="I43" s="50">
        <v>1184</v>
      </c>
      <c r="J43" s="6">
        <v>400</v>
      </c>
      <c r="K43" s="51">
        <v>18</v>
      </c>
      <c r="L43" s="47" t="str">
        <v>快递费</v>
      </c>
      <c r="M43" s="6">
        <f>K43*1.06</f>
      </c>
      <c r="N43" s="6">
        <f>I43+J43+M43</f>
      </c>
      <c r="O43" s="6">
        <f>I43+(J43+M43)*1.06</f>
      </c>
      <c r="P43" s="6">
        <f>(J43+M43)*0.06</f>
      </c>
      <c r="Q43" s="6">
        <f>O43-P43</f>
      </c>
      <c r="R43" s="7" t="str">
        <v>签证费</v>
      </c>
      <c r="S43" s="7" t="str">
        <v>CNY</v>
      </c>
    </row>
    <row r="44">
      <c r="A44" s="7">
        <v>43</v>
      </c>
      <c r="B44" s="48" t="str">
        <v>王荟镔</v>
      </c>
      <c r="C44" s="5" t="str">
        <v>TV1N1607968905405566976</v>
      </c>
      <c r="D44" s="49" t="str">
        <v>中国</v>
      </c>
      <c r="E44" s="5" t="str">
        <v>北京</v>
      </c>
      <c r="F44" s="5" t="str">
        <v>美国+EVUS</v>
      </c>
      <c r="G44" s="5" t="str">
        <v>商务</v>
      </c>
      <c r="H44" s="5" t="str">
        <v>已预约</v>
      </c>
      <c r="I44" s="50">
        <v>1184</v>
      </c>
      <c r="J44" s="6">
        <v>400</v>
      </c>
      <c r="K44" s="51">
        <v>0</v>
      </c>
      <c r="L44" s="47"/>
      <c r="M44" s="6">
        <f>K44*1.06</f>
      </c>
      <c r="N44" s="6">
        <f>I44+J44+M44</f>
      </c>
      <c r="O44" s="6">
        <f>I44+(J44+M44)*1.06</f>
      </c>
      <c r="P44" s="6">
        <f>(J44+M44)*0.06</f>
      </c>
      <c r="Q44" s="6">
        <f>O44-P44</f>
      </c>
      <c r="R44" s="7" t="str">
        <v>签证费</v>
      </c>
      <c r="S44" s="7" t="str">
        <v>CNY</v>
      </c>
    </row>
    <row r="45">
      <c r="A45" s="7">
        <v>44</v>
      </c>
      <c r="B45" s="48" t="str">
        <v>肖雯</v>
      </c>
      <c r="C45" s="5" t="str">
        <v>TV1N1607589867532939264</v>
      </c>
      <c r="D45" s="49" t="str">
        <v>中国</v>
      </c>
      <c r="E45" s="5" t="str">
        <v>北京</v>
      </c>
      <c r="F45" s="5" t="str">
        <v>美国+EVUS</v>
      </c>
      <c r="G45" s="5" t="str">
        <v>商务</v>
      </c>
      <c r="H45" s="5" t="str">
        <v>已预约</v>
      </c>
      <c r="I45" s="50">
        <v>1184</v>
      </c>
      <c r="J45" s="6">
        <v>400</v>
      </c>
      <c r="K45" s="51">
        <v>18</v>
      </c>
      <c r="L45" s="47" t="str">
        <v>快递费</v>
      </c>
      <c r="M45" s="6">
        <f>K45*1.06</f>
      </c>
      <c r="N45" s="6">
        <f>I45+J45+M45</f>
      </c>
      <c r="O45" s="6">
        <f>I45+(J45+M45)*1.06</f>
      </c>
      <c r="P45" s="6">
        <f>(J45+M45)*0.06</f>
      </c>
      <c r="Q45" s="6">
        <f>O45-P45</f>
      </c>
      <c r="R45" s="7" t="str">
        <v>签证费</v>
      </c>
      <c r="S45" s="7" t="str">
        <v>CNY</v>
      </c>
    </row>
    <row r="46">
      <c r="A46" s="7">
        <v>45</v>
      </c>
      <c r="B46" s="48" t="str">
        <v>张文杰</v>
      </c>
      <c r="C46" s="5" t="str">
        <v>TV1N1592514189258469376</v>
      </c>
      <c r="D46" s="49" t="str">
        <v>中国</v>
      </c>
      <c r="E46" s="5" t="str">
        <v>北京</v>
      </c>
      <c r="F46" s="5" t="str">
        <v>美国</v>
      </c>
      <c r="G46" s="5" t="str">
        <v>商务</v>
      </c>
      <c r="H46" s="5" t="str">
        <v>已预约</v>
      </c>
      <c r="I46" s="50">
        <v>1184</v>
      </c>
      <c r="J46" s="6">
        <v>300</v>
      </c>
      <c r="K46" s="51">
        <v>0</v>
      </c>
      <c r="L46" s="47"/>
      <c r="M46" s="6">
        <f>K46*1.06</f>
      </c>
      <c r="N46" s="6">
        <f>I46+J46+M46</f>
      </c>
      <c r="O46" s="6">
        <f>I46+(J46+M46)*1.06</f>
      </c>
      <c r="P46" s="6">
        <f>(J46+M46)*0.06</f>
      </c>
      <c r="Q46" s="6">
        <f>O46-P46</f>
      </c>
      <c r="R46" s="7" t="str">
        <v>签证费</v>
      </c>
      <c r="S46" s="7" t="str">
        <v>CNY</v>
      </c>
    </row>
    <row r="47">
      <c r="A47" s="7">
        <v>46</v>
      </c>
      <c r="B47" s="48" t="str">
        <v>陈伟君</v>
      </c>
      <c r="C47" s="5" t="str">
        <v>TV1N1604688776403038208</v>
      </c>
      <c r="D47" s="49" t="str">
        <v>中国</v>
      </c>
      <c r="E47" s="5" t="str">
        <v>北京</v>
      </c>
      <c r="F47" s="5" t="str">
        <v>法国</v>
      </c>
      <c r="G47" s="5" t="str">
        <v>商务</v>
      </c>
      <c r="H47" s="5" t="str">
        <v>受理中</v>
      </c>
      <c r="I47" s="50">
        <v>594</v>
      </c>
      <c r="J47" s="6">
        <v>300</v>
      </c>
      <c r="K47" s="51">
        <v>743</v>
      </c>
      <c r="L47" s="47" t="str">
        <v>交通费17+签证中心服务费726</v>
      </c>
      <c r="M47" s="6">
        <f>K47*1.06</f>
      </c>
      <c r="N47" s="6">
        <f>I47+J47+M47</f>
      </c>
      <c r="O47" s="6">
        <f>I47+(J47+M47)*1.06</f>
      </c>
      <c r="P47" s="6">
        <f>(J47+M47)*0.06</f>
      </c>
      <c r="Q47" s="6">
        <f>O47-P47</f>
      </c>
      <c r="R47" s="7" t="str">
        <v>签证费</v>
      </c>
      <c r="S47" s="7" t="str">
        <v>CNY</v>
      </c>
    </row>
    <row r="48">
      <c r="A48" s="7">
        <v>47</v>
      </c>
      <c r="B48" s="48" t="str">
        <v>汤大海</v>
      </c>
      <c r="C48" s="5" t="str">
        <v>TV1N1601087520828600320</v>
      </c>
      <c r="D48" s="49" t="str">
        <v>中国</v>
      </c>
      <c r="E48" s="5" t="str">
        <v>北京</v>
      </c>
      <c r="F48" s="5" t="str">
        <v>法国</v>
      </c>
      <c r="G48" s="5" t="str">
        <v>商务</v>
      </c>
      <c r="H48" s="5" t="str">
        <v>已预约</v>
      </c>
      <c r="I48" s="50">
        <v>594</v>
      </c>
      <c r="J48" s="6">
        <v>300</v>
      </c>
      <c r="K48" s="51">
        <v>348</v>
      </c>
      <c r="L48" s="47" t="str">
        <v>交通费32+签证中心服务费316</v>
      </c>
      <c r="M48" s="6">
        <f>K48*1.06</f>
      </c>
      <c r="N48" s="6">
        <f>I48+J48+M48</f>
      </c>
      <c r="O48" s="6">
        <f>I48+(J48+M48)*1.06</f>
      </c>
      <c r="P48" s="6">
        <f>(J48+M48)*0.06</f>
      </c>
      <c r="Q48" s="6">
        <f>O48-P48</f>
      </c>
      <c r="R48" s="7" t="str">
        <v>签证费</v>
      </c>
      <c r="S48" s="7" t="str">
        <v>CNY</v>
      </c>
    </row>
    <row r="49">
      <c r="A49" s="7">
        <v>48</v>
      </c>
      <c r="B49" s="48" t="str">
        <v>张紫荆</v>
      </c>
      <c r="C49" s="5" t="str">
        <v>TV1N1607609023049383936</v>
      </c>
      <c r="D49" s="49" t="str">
        <v>中国</v>
      </c>
      <c r="E49" s="5" t="str">
        <v>北京</v>
      </c>
      <c r="F49" s="5" t="str">
        <v>法国</v>
      </c>
      <c r="G49" s="5" t="str">
        <v>商务</v>
      </c>
      <c r="H49" s="5" t="str">
        <v>受理中</v>
      </c>
      <c r="I49" s="50">
        <v>594</v>
      </c>
      <c r="J49" s="6">
        <v>300</v>
      </c>
      <c r="K49" s="51">
        <v>372.9</v>
      </c>
      <c r="L49" s="47" t="str">
        <v>交通费26.9+签证中心服务费346</v>
      </c>
      <c r="M49" s="6">
        <f>K49*1.06</f>
      </c>
      <c r="N49" s="6">
        <f>I49+J49+M49</f>
      </c>
      <c r="O49" s="6">
        <f>I49+(J49+M49)*1.06</f>
      </c>
      <c r="P49" s="6">
        <f>(J49+M49)*0.06</f>
      </c>
      <c r="Q49" s="6">
        <f>O49-P49</f>
      </c>
      <c r="R49" s="7" t="str">
        <v>签证费</v>
      </c>
      <c r="S49" s="7" t="str">
        <v>CNY</v>
      </c>
    </row>
    <row r="50">
      <c r="A50" s="7">
        <v>49</v>
      </c>
      <c r="B50" s="48" t="str">
        <v>武文龙</v>
      </c>
      <c r="C50" s="5" t="str">
        <v>TV1N1607622620664229888</v>
      </c>
      <c r="D50" s="49" t="str">
        <v>中国</v>
      </c>
      <c r="E50" s="5" t="str">
        <v>北京</v>
      </c>
      <c r="F50" s="5" t="str">
        <v>法国</v>
      </c>
      <c r="G50" s="5" t="str">
        <v>商务</v>
      </c>
      <c r="H50" s="5" t="str">
        <v>受理中</v>
      </c>
      <c r="I50" s="50">
        <v>594</v>
      </c>
      <c r="J50" s="6">
        <v>300</v>
      </c>
      <c r="K50" s="51">
        <v>333</v>
      </c>
      <c r="L50" s="47" t="str">
        <v>交通费17+签证中心服务费316</v>
      </c>
      <c r="M50" s="6">
        <f>K50*1.06</f>
      </c>
      <c r="N50" s="6">
        <f>I50+J50+M50</f>
      </c>
      <c r="O50" s="6">
        <f>I50+(J50+M50)*1.06</f>
      </c>
      <c r="P50" s="6">
        <f>(J50+M50)*0.06</f>
      </c>
      <c r="Q50" s="6">
        <f>O50-P50</f>
      </c>
      <c r="R50" s="7" t="str">
        <v>签证费</v>
      </c>
      <c r="S50" s="7" t="str">
        <v>CNY</v>
      </c>
    </row>
    <row r="51">
      <c r="A51" s="7">
        <v>50</v>
      </c>
      <c r="B51" s="48" t="str">
        <v>邱文涛</v>
      </c>
      <c r="C51" s="5" t="str">
        <v>TV1N1605486053862514688</v>
      </c>
      <c r="D51" s="49" t="str">
        <v>中国</v>
      </c>
      <c r="E51" s="5" t="str">
        <v>杭州</v>
      </c>
      <c r="F51" s="5" t="str">
        <v>英国</v>
      </c>
      <c r="G51" s="5" t="str">
        <v>商务</v>
      </c>
      <c r="H51" s="5" t="str">
        <v>已预约</v>
      </c>
      <c r="I51" s="50">
        <v>0</v>
      </c>
      <c r="J51" s="6">
        <v>0</v>
      </c>
      <c r="K51" s="51">
        <v>575</v>
      </c>
      <c r="L51" s="47" t="str">
        <v>借护照</v>
      </c>
      <c r="M51" s="6">
        <f>K51*1.06</f>
      </c>
      <c r="N51" s="6">
        <f>I51+J51+M51</f>
      </c>
      <c r="O51" s="6">
        <f>I51+(J51+M51)*1.06</f>
      </c>
      <c r="P51" s="6">
        <f>(J51+M51)*0.06</f>
      </c>
      <c r="Q51" s="6">
        <f>O51-P51</f>
      </c>
      <c r="R51" s="7" t="str">
        <v>签证费</v>
      </c>
      <c r="S51" s="7" t="str">
        <v>CNY</v>
      </c>
    </row>
    <row r="52">
      <c r="A52" s="7">
        <v>51</v>
      </c>
      <c r="B52" s="48" t="str">
        <v>周橼媛</v>
      </c>
      <c r="C52" s="5" t="str">
        <v>TV1N1605829689586315264</v>
      </c>
      <c r="D52" s="49" t="str">
        <v>中国</v>
      </c>
      <c r="E52" s="5" t="str">
        <v>北京</v>
      </c>
      <c r="F52" s="5" t="str">
        <v>英国</v>
      </c>
      <c r="G52" s="5" t="str">
        <v>商务</v>
      </c>
      <c r="H52" s="5" t="str">
        <v>已预约</v>
      </c>
      <c r="I52" s="50">
        <v>0</v>
      </c>
      <c r="J52" s="6">
        <v>0</v>
      </c>
      <c r="K52" s="51">
        <v>575</v>
      </c>
      <c r="L52" s="47" t="str">
        <v>借护照</v>
      </c>
      <c r="M52" s="6">
        <f>K52*1.06</f>
      </c>
      <c r="N52" s="6">
        <f>I52+J52+M52</f>
      </c>
      <c r="O52" s="6">
        <f>I52+(J52+M52)*1.06</f>
      </c>
      <c r="P52" s="6">
        <f>(J52+M52)*0.06</f>
      </c>
      <c r="Q52" s="6">
        <f>O52-P52</f>
      </c>
      <c r="R52" s="7" t="str">
        <v>签证费</v>
      </c>
      <c r="S52" s="7" t="str">
        <v>CNY</v>
      </c>
    </row>
    <row r="53">
      <c r="A53" s="7">
        <v>52</v>
      </c>
      <c r="B53" s="48" t="str">
        <v>申剑宇</v>
      </c>
      <c r="C53" s="5" t="str">
        <v>TV1N1600076919813836800</v>
      </c>
      <c r="D53" s="49" t="str">
        <v>中国</v>
      </c>
      <c r="E53" s="5" t="str">
        <v>北京</v>
      </c>
      <c r="F53" s="5" t="str">
        <v>英国</v>
      </c>
      <c r="G53" s="5" t="str">
        <v>商务</v>
      </c>
      <c r="H53" s="5" t="str">
        <v>已预约</v>
      </c>
      <c r="I53" s="50">
        <v>873</v>
      </c>
      <c r="J53" s="6">
        <v>400</v>
      </c>
      <c r="K53" s="51">
        <v>0</v>
      </c>
      <c r="L53" s="47"/>
      <c r="M53" s="6">
        <f>K53*1.06</f>
      </c>
      <c r="N53" s="6">
        <f>I53+J53+M53</f>
      </c>
      <c r="O53" s="6">
        <f>I53+(J53+M53)*1.06</f>
      </c>
      <c r="P53" s="6">
        <f>(J53+M53)*0.06</f>
      </c>
      <c r="Q53" s="6">
        <f>O53-P53</f>
      </c>
      <c r="R53" s="7" t="str">
        <v>签证费</v>
      </c>
      <c r="S53" s="7" t="str">
        <v>CNY</v>
      </c>
    </row>
    <row r="54">
      <c r="A54" s="7">
        <v>53</v>
      </c>
      <c r="B54" s="48" t="str">
        <v>石彬（5日加急）</v>
      </c>
      <c r="C54" s="5" t="str">
        <v>TV1N1602205342933893120</v>
      </c>
      <c r="D54" s="49" t="str">
        <v>中国</v>
      </c>
      <c r="E54" s="5" t="str">
        <v>深圳</v>
      </c>
      <c r="F54" s="5" t="str">
        <v>英国</v>
      </c>
      <c r="G54" s="5" t="str">
        <v>商务</v>
      </c>
      <c r="H54" s="5" t="str">
        <v>已预约</v>
      </c>
      <c r="I54" s="50">
        <v>873</v>
      </c>
      <c r="J54" s="6">
        <v>400</v>
      </c>
      <c r="K54" s="51">
        <v>2254</v>
      </c>
      <c r="L54" s="47" t="str">
        <v>快递费92+加急2162</v>
      </c>
      <c r="M54" s="6">
        <f>K54*1.06</f>
      </c>
      <c r="N54" s="6">
        <f>I54+J54+M54</f>
      </c>
      <c r="O54" s="6">
        <f>I54+(J54+M54)*1.06</f>
      </c>
      <c r="P54" s="6">
        <f>(J54+M54)*0.06</f>
      </c>
      <c r="Q54" s="6">
        <f>O54-P54</f>
      </c>
      <c r="R54" s="7" t="str">
        <v>签证费</v>
      </c>
      <c r="S54" s="7" t="str">
        <v>CNY</v>
      </c>
    </row>
    <row r="55">
      <c r="A55" s="7">
        <v>54</v>
      </c>
      <c r="B55" s="56" t="str">
        <v>邢大阳（面签前取消办理）</v>
      </c>
      <c r="C55" s="5" t="str">
        <v>TV1N1597462231716044800</v>
      </c>
      <c r="D55" s="49" t="str">
        <v>中国</v>
      </c>
      <c r="E55" s="5" t="str">
        <v>北京</v>
      </c>
      <c r="F55" s="5" t="str">
        <v>法国</v>
      </c>
      <c r="G55" s="5" t="str">
        <v>商务</v>
      </c>
      <c r="H55" s="5" t="str">
        <v>已预约</v>
      </c>
      <c r="I55" s="50">
        <v>0</v>
      </c>
      <c r="J55" s="6">
        <v>300</v>
      </c>
      <c r="K55" s="51">
        <v>18</v>
      </c>
      <c r="L55" s="47" t="str">
        <v>快递费</v>
      </c>
      <c r="M55" s="6">
        <f>K55*1.06</f>
      </c>
      <c r="N55" s="6">
        <f>I55+J55+M55</f>
      </c>
      <c r="O55" s="6">
        <f>I55+(J55+M55)*1.06</f>
      </c>
      <c r="P55" s="6">
        <f>(J55+M55)*0.06</f>
      </c>
      <c r="Q55" s="6">
        <f>O55-P55</f>
      </c>
      <c r="R55" s="7" t="str">
        <v>签证费</v>
      </c>
      <c r="S55" s="7" t="str">
        <v>CNY</v>
      </c>
    </row>
    <row r="56">
      <c r="A56" s="7">
        <v>55</v>
      </c>
      <c r="B56" s="56" t="str">
        <v>张晓坤（面签前取消办理）</v>
      </c>
      <c r="C56" s="5" t="str">
        <v>TV1N1607647490059886592</v>
      </c>
      <c r="D56" s="49" t="str">
        <v>中国</v>
      </c>
      <c r="E56" s="5" t="str">
        <v>北京</v>
      </c>
      <c r="F56" s="5" t="str">
        <v>法国</v>
      </c>
      <c r="G56" s="5" t="str">
        <v>商务</v>
      </c>
      <c r="H56" s="5" t="str">
        <v>已预约</v>
      </c>
      <c r="I56" s="50">
        <v>0</v>
      </c>
      <c r="J56" s="6">
        <v>300</v>
      </c>
      <c r="K56" s="51">
        <v>0</v>
      </c>
      <c r="L56" s="47"/>
      <c r="M56" s="6">
        <f>K56*1.06</f>
      </c>
      <c r="N56" s="6">
        <f>I56+J56+M56</f>
      </c>
      <c r="O56" s="6">
        <f>I56+(J56+M56)*1.06</f>
      </c>
      <c r="P56" s="6">
        <f>(J56+M56)*0.06</f>
      </c>
      <c r="Q56" s="6">
        <f>O56-P56</f>
      </c>
      <c r="R56" s="7" t="str">
        <v>签证费</v>
      </c>
      <c r="S56" s="7" t="str">
        <v>CNY</v>
      </c>
    </row>
    <row r="57">
      <c r="A57" s="7">
        <v>56</v>
      </c>
      <c r="B57" s="56" t="str">
        <v>石书豪（面签前取消办理）</v>
      </c>
      <c r="C57" s="5" t="str">
        <v>TV1N1608036832586629120</v>
      </c>
      <c r="D57" s="49" t="str">
        <v>中国</v>
      </c>
      <c r="E57" s="5" t="str">
        <v>北京</v>
      </c>
      <c r="F57" s="5" t="str">
        <v>法国</v>
      </c>
      <c r="G57" s="5" t="str">
        <v>商务</v>
      </c>
      <c r="H57" s="5" t="str">
        <v>已预约</v>
      </c>
      <c r="I57" s="50">
        <v>0</v>
      </c>
      <c r="J57" s="6">
        <v>300</v>
      </c>
      <c r="K57" s="51">
        <v>0</v>
      </c>
      <c r="L57" s="47"/>
      <c r="M57" s="6">
        <f>K57*1.06</f>
      </c>
      <c r="N57" s="6">
        <f>I57+J57+M57</f>
      </c>
      <c r="O57" s="6">
        <f>I57+(J57+M57)*1.06</f>
      </c>
      <c r="P57" s="6">
        <f>(J57+M57)*0.06</f>
      </c>
      <c r="Q57" s="6">
        <f>O57-P57</f>
      </c>
      <c r="R57" s="7" t="str">
        <v>签证费</v>
      </c>
      <c r="S57" s="7" t="str">
        <v>CNY</v>
      </c>
    </row>
    <row r="58">
      <c r="A58" s="7">
        <v>57</v>
      </c>
      <c r="B58" s="56" t="str">
        <v>曹丁梅（面签前取消办理）</v>
      </c>
      <c r="C58" s="5" t="str">
        <v>TV1N1607291675474022400</v>
      </c>
      <c r="D58" s="49" t="str">
        <v>中国</v>
      </c>
      <c r="E58" s="5" t="str">
        <v>北京</v>
      </c>
      <c r="F58" s="5" t="str">
        <v>法国</v>
      </c>
      <c r="G58" s="5" t="str">
        <v>商务</v>
      </c>
      <c r="H58" s="5" t="str">
        <v>已预约</v>
      </c>
      <c r="I58" s="50">
        <v>0</v>
      </c>
      <c r="J58" s="6">
        <v>300</v>
      </c>
      <c r="K58" s="51">
        <v>0</v>
      </c>
      <c r="L58" s="47"/>
      <c r="M58" s="6">
        <f>K58*1.06</f>
      </c>
      <c r="N58" s="6">
        <f>I58+J58+M58</f>
      </c>
      <c r="O58" s="6">
        <f>I58+(J58+M58)*1.06</f>
      </c>
      <c r="P58" s="6">
        <f>(J58+M58)*0.06</f>
      </c>
      <c r="Q58" s="6">
        <f>O58-P58</f>
      </c>
      <c r="R58" s="7" t="str">
        <v>签证费</v>
      </c>
      <c r="S58" s="7" t="str">
        <v>CNY</v>
      </c>
    </row>
    <row customHeight="true" ht="19" r="59">
      <c r="A59" s="7">
        <v>58</v>
      </c>
      <c r="B59" s="48" t="str">
        <v>姬慧然</v>
      </c>
      <c r="C59" s="5" t="str">
        <v>TV1N1552851600430903296</v>
      </c>
      <c r="D59" s="49" t="str">
        <v>中国</v>
      </c>
      <c r="E59" s="5" t="str">
        <v>北京</v>
      </c>
      <c r="F59" s="5" t="str">
        <v>法国</v>
      </c>
      <c r="G59" s="5" t="str">
        <v>商务</v>
      </c>
      <c r="H59" s="5" t="str">
        <v>已预约</v>
      </c>
      <c r="I59" s="50">
        <v>594</v>
      </c>
      <c r="J59" s="6">
        <v>300</v>
      </c>
      <c r="K59" s="51">
        <v>303</v>
      </c>
      <c r="L59" s="47" t="str">
        <v>交通费32+快递费15+签证中心服务费256</v>
      </c>
      <c r="M59" s="6">
        <f>K59*1.06</f>
      </c>
      <c r="N59" s="6">
        <f>I59+J59+M59</f>
      </c>
      <c r="O59" s="6">
        <f>I59+(J59+M59)*1.06</f>
      </c>
      <c r="P59" s="6">
        <f>(J59+M59)*0.06</f>
      </c>
      <c r="Q59" s="6">
        <f>O59-P59</f>
      </c>
      <c r="R59" s="7" t="str">
        <v>签证费</v>
      </c>
      <c r="S59" s="7" t="str">
        <v>CNY</v>
      </c>
    </row>
    <row r="60">
      <c r="A60" s="7">
        <v>59</v>
      </c>
      <c r="B60" s="56" t="str">
        <v>田超然（面签前取消办理）</v>
      </c>
      <c r="C60" s="5" t="str">
        <v>TV1N1607991043122413568</v>
      </c>
      <c r="D60" s="49" t="str">
        <v>中国</v>
      </c>
      <c r="E60" s="5" t="str">
        <v>北京</v>
      </c>
      <c r="F60" s="5" t="str">
        <v>法国</v>
      </c>
      <c r="G60" s="5" t="str">
        <v>商务</v>
      </c>
      <c r="H60" s="5" t="str">
        <v>已预约</v>
      </c>
      <c r="I60" s="50">
        <v>0</v>
      </c>
      <c r="J60" s="6">
        <v>300</v>
      </c>
      <c r="K60" s="51">
        <v>0</v>
      </c>
      <c r="L60" s="47"/>
      <c r="M60" s="6">
        <f>K60*1.06</f>
      </c>
      <c r="N60" s="6">
        <f>I60+J60+M60</f>
      </c>
      <c r="O60" s="6">
        <f>I60+(J60+M60)*1.06</f>
      </c>
      <c r="P60" s="6">
        <f>(J60+M60)*0.06</f>
      </c>
      <c r="Q60" s="6">
        <f>O60-P60</f>
      </c>
      <c r="R60" s="7" t="str">
        <v>签证费</v>
      </c>
      <c r="S60" s="7" t="str">
        <v>CNY</v>
      </c>
    </row>
    <row r="61">
      <c r="A61" s="7">
        <v>60</v>
      </c>
      <c r="B61" s="48" t="str">
        <v>姜逸</v>
      </c>
      <c r="C61" s="5" t="str">
        <v>TV1N1615217520033914880</v>
      </c>
      <c r="D61" s="49" t="str">
        <v>中国</v>
      </c>
      <c r="E61" s="5" t="str">
        <v>北京</v>
      </c>
      <c r="F61" s="5" t="str">
        <v>法国</v>
      </c>
      <c r="G61" s="5" t="str">
        <v>商务</v>
      </c>
      <c r="H61" s="5" t="str">
        <v>已预约</v>
      </c>
      <c r="I61" s="50">
        <v>594</v>
      </c>
      <c r="J61" s="6">
        <v>300</v>
      </c>
      <c r="K61" s="51">
        <v>760</v>
      </c>
      <c r="L61" s="47" t="str">
        <v>交通费34+签证中心服务费726</v>
      </c>
      <c r="M61" s="6">
        <f>K61*1.06</f>
      </c>
      <c r="N61" s="6">
        <f>I61+J61+M61</f>
      </c>
      <c r="O61" s="6">
        <f>I61+(J61+M61)*1.06</f>
      </c>
      <c r="P61" s="6">
        <f>(J61+M61)*0.06</f>
      </c>
      <c r="Q61" s="6">
        <f>O61-P61</f>
      </c>
      <c r="R61" s="7" t="str">
        <v>签证费</v>
      </c>
      <c r="S61" s="7" t="str">
        <v>CNY</v>
      </c>
    </row>
    <row r="62">
      <c r="A62" s="7">
        <v>61</v>
      </c>
      <c r="B62" s="48" t="str">
        <v>王安琪</v>
      </c>
      <c r="C62" s="5" t="str">
        <v>TV1N1621066096689512448</v>
      </c>
      <c r="D62" s="49" t="str">
        <v>中国</v>
      </c>
      <c r="E62" s="5" t="str">
        <v>北京</v>
      </c>
      <c r="F62" s="5" t="str">
        <v>法国</v>
      </c>
      <c r="G62" s="5" t="str">
        <v>商务</v>
      </c>
      <c r="H62" s="5" t="str">
        <v>已预约</v>
      </c>
      <c r="I62" s="50">
        <v>594</v>
      </c>
      <c r="J62" s="6">
        <v>300</v>
      </c>
      <c r="K62" s="51">
        <v>726</v>
      </c>
      <c r="L62" s="47" t="str">
        <v>签证中心服务费726</v>
      </c>
      <c r="M62" s="6">
        <f>K62*1.06</f>
      </c>
      <c r="N62" s="6">
        <f>I62+J62+M62</f>
      </c>
      <c r="O62" s="6">
        <f>I62+(J62+M62)*1.06</f>
      </c>
      <c r="P62" s="6">
        <f>(J62+M62)*0.06</f>
      </c>
      <c r="Q62" s="6">
        <f>O62-P62</f>
      </c>
      <c r="R62" s="7" t="str">
        <v>签证费</v>
      </c>
      <c r="S62" s="7" t="str">
        <v>CNY</v>
      </c>
    </row>
    <row r="63">
      <c r="A63" s="7">
        <v>62</v>
      </c>
      <c r="B63" s="48" t="str">
        <v>朱虹文</v>
      </c>
      <c r="C63" s="5" t="str">
        <v>TV1N1610109285244915712</v>
      </c>
      <c r="D63" s="49" t="str">
        <v>中国</v>
      </c>
      <c r="E63" s="5" t="str">
        <v>北京</v>
      </c>
      <c r="F63" s="5" t="str">
        <v>法国</v>
      </c>
      <c r="G63" s="5" t="str">
        <v>商务</v>
      </c>
      <c r="H63" s="5" t="str">
        <v>已预约</v>
      </c>
      <c r="I63" s="50">
        <v>594</v>
      </c>
      <c r="J63" s="6">
        <v>300</v>
      </c>
      <c r="K63" s="51">
        <v>726</v>
      </c>
      <c r="L63" s="47" t="str">
        <v>签证中心服务费726</v>
      </c>
      <c r="M63" s="6">
        <f>K63*1.06</f>
      </c>
      <c r="N63" s="6">
        <f>I63+J63+M63</f>
      </c>
      <c r="O63" s="6">
        <f>I63+(J63+M63)*1.06</f>
      </c>
      <c r="P63" s="6">
        <f>(J63+M63)*0.06</f>
      </c>
      <c r="Q63" s="6">
        <f>O63-P63</f>
      </c>
      <c r="R63" s="7" t="str">
        <v>签证费</v>
      </c>
      <c r="S63" s="7" t="str">
        <v>CNY</v>
      </c>
    </row>
    <row r="64">
      <c r="A64" s="7">
        <v>63</v>
      </c>
      <c r="B64" s="48" t="str">
        <v>陈科宏</v>
      </c>
      <c r="C64" s="5" t="str">
        <v>TV1N1610204119179792384</v>
      </c>
      <c r="D64" s="49" t="str">
        <v>中国</v>
      </c>
      <c r="E64" s="5" t="str">
        <v>北京</v>
      </c>
      <c r="F64" s="5" t="str">
        <v>法国</v>
      </c>
      <c r="G64" s="5" t="str">
        <v>商务</v>
      </c>
      <c r="H64" s="5" t="str">
        <v>已预约</v>
      </c>
      <c r="I64" s="50">
        <v>594</v>
      </c>
      <c r="J64" s="6">
        <v>300</v>
      </c>
      <c r="K64" s="51">
        <v>814</v>
      </c>
      <c r="L64" s="47" t="str">
        <v>签证中心服务费814</v>
      </c>
      <c r="M64" s="6">
        <f>K64*1.06</f>
      </c>
      <c r="N64" s="6">
        <f>I64+J64+M64</f>
      </c>
      <c r="O64" s="6">
        <f>I64+(J64+M64)*1.06</f>
      </c>
      <c r="P64" s="6">
        <f>(J64+M64)*0.06</f>
      </c>
      <c r="Q64" s="6">
        <f>O64-P64</f>
      </c>
      <c r="R64" s="7" t="str">
        <v>签证费</v>
      </c>
      <c r="S64" s="7" t="str">
        <v>CNY</v>
      </c>
    </row>
    <row r="65">
      <c r="A65" s="7">
        <v>64</v>
      </c>
      <c r="B65" s="48" t="str">
        <v>蔡梦</v>
      </c>
      <c r="C65" s="5" t="str">
        <v>TV1N1582210176612012032</v>
      </c>
      <c r="D65" s="49" t="str">
        <v>中国</v>
      </c>
      <c r="E65" s="5" t="str">
        <v>北京</v>
      </c>
      <c r="F65" s="5" t="str">
        <v>美国</v>
      </c>
      <c r="G65" s="5" t="str">
        <v>商务</v>
      </c>
      <c r="H65" s="5" t="str">
        <v>已预约</v>
      </c>
      <c r="I65" s="50">
        <v>1184</v>
      </c>
      <c r="J65" s="6">
        <v>300</v>
      </c>
      <c r="K65" s="51">
        <v>0</v>
      </c>
      <c r="L65" s="47"/>
      <c r="M65" s="6">
        <f>K65*1.06</f>
      </c>
      <c r="N65" s="6">
        <f>I65+J65+M65</f>
      </c>
      <c r="O65" s="6">
        <f>I65+(J65+M65)*1.06</f>
      </c>
      <c r="P65" s="6">
        <f>(J65+M65)*0.06</f>
      </c>
      <c r="Q65" s="6">
        <f>O65-P65</f>
      </c>
      <c r="R65" s="7" t="str">
        <v>签证费</v>
      </c>
      <c r="S65" s="7" t="str">
        <v>CNY</v>
      </c>
    </row>
    <row r="66">
      <c r="A66" s="7">
        <v>65</v>
      </c>
      <c r="B66" s="48" t="str">
        <v>孟真</v>
      </c>
      <c r="C66" s="5" t="str">
        <v>TV1N1610091800411996160</v>
      </c>
      <c r="D66" s="49" t="str">
        <v>中国</v>
      </c>
      <c r="E66" s="5" t="str">
        <v>北京</v>
      </c>
      <c r="F66" s="5" t="str">
        <v>美国</v>
      </c>
      <c r="G66" s="5" t="str">
        <v>商务</v>
      </c>
      <c r="H66" s="5" t="str">
        <v>已预约</v>
      </c>
      <c r="I66" s="50">
        <v>1184</v>
      </c>
      <c r="J66" s="6">
        <v>300</v>
      </c>
      <c r="K66" s="51">
        <v>0</v>
      </c>
      <c r="L66" s="47"/>
      <c r="M66" s="6">
        <f>K66*1.06</f>
      </c>
      <c r="N66" s="6">
        <f>I66+J66+M66</f>
      </c>
      <c r="O66" s="6">
        <f>I66+(J66+M66)*1.06</f>
      </c>
      <c r="P66" s="6">
        <f>(J66+M66)*0.06</f>
      </c>
      <c r="Q66" s="6">
        <f>O66-P66</f>
      </c>
      <c r="R66" s="7" t="str">
        <v>签证费</v>
      </c>
      <c r="S66" s="7" t="str">
        <v>CNY</v>
      </c>
    </row>
    <row r="67">
      <c r="A67" s="7">
        <v>66</v>
      </c>
      <c r="B67" s="48" t="str">
        <v>赵靖</v>
      </c>
      <c r="C67" s="5" t="str">
        <v>TV1N1610478377818832896</v>
      </c>
      <c r="D67" s="49" t="str">
        <v>中国</v>
      </c>
      <c r="E67" s="5" t="str">
        <v>北京</v>
      </c>
      <c r="F67" s="5" t="str">
        <v>美国</v>
      </c>
      <c r="G67" s="5" t="str">
        <v>商务</v>
      </c>
      <c r="H67" s="5" t="str">
        <v>已预约</v>
      </c>
      <c r="I67" s="50">
        <v>1184</v>
      </c>
      <c r="J67" s="6">
        <v>300</v>
      </c>
      <c r="K67" s="51">
        <v>0</v>
      </c>
      <c r="L67" s="47"/>
      <c r="M67" s="6">
        <f>K67*1.06</f>
      </c>
      <c r="N67" s="6">
        <f>I67+J67+M67</f>
      </c>
      <c r="O67" s="6">
        <f>I67+(J67+M67)*1.06</f>
      </c>
      <c r="P67" s="6">
        <f>(J67+M67)*0.06</f>
      </c>
      <c r="Q67" s="6">
        <f>O67-P67</f>
      </c>
      <c r="R67" s="7" t="str">
        <v>签证费</v>
      </c>
      <c r="S67" s="7" t="str">
        <v>CNY</v>
      </c>
    </row>
    <row r="68">
      <c r="A68" s="7">
        <v>67</v>
      </c>
      <c r="B68" s="48" t="str">
        <v>罗金平</v>
      </c>
      <c r="C68" s="5" t="str">
        <v>TV1N1595603507862700032</v>
      </c>
      <c r="D68" s="49" t="str">
        <v>中国</v>
      </c>
      <c r="E68" s="5" t="str">
        <v>北京</v>
      </c>
      <c r="F68" s="5" t="str">
        <v>美国</v>
      </c>
      <c r="G68" s="5" t="str">
        <v>商务</v>
      </c>
      <c r="H68" s="5" t="str">
        <v>已预约</v>
      </c>
      <c r="I68" s="50">
        <v>1184</v>
      </c>
      <c r="J68" s="6">
        <v>300</v>
      </c>
      <c r="K68" s="51">
        <v>0</v>
      </c>
      <c r="L68" s="47"/>
      <c r="M68" s="6">
        <f>K68*1.06</f>
      </c>
      <c r="N68" s="6">
        <f>I68+J68+M68</f>
      </c>
      <c r="O68" s="6">
        <f>I68+(J68+M68)*1.06</f>
      </c>
      <c r="P68" s="6">
        <f>(J68+M68)*0.06</f>
      </c>
      <c r="Q68" s="6">
        <f>O68-P68</f>
      </c>
      <c r="R68" s="7" t="str">
        <v>签证费</v>
      </c>
      <c r="S68" s="7" t="str">
        <v>CNY</v>
      </c>
    </row>
    <row r="69">
      <c r="A69" s="7">
        <v>68</v>
      </c>
      <c r="B69" s="48" t="str">
        <v>周鹏</v>
      </c>
      <c r="C69" s="5" t="str">
        <v>TV1N1610507906125864960</v>
      </c>
      <c r="D69" s="49" t="str">
        <v>中国</v>
      </c>
      <c r="E69" s="5" t="str">
        <v>北京</v>
      </c>
      <c r="F69" s="5" t="str">
        <v>美国</v>
      </c>
      <c r="G69" s="5" t="str">
        <v>商务</v>
      </c>
      <c r="H69" s="5" t="str">
        <v>已预约</v>
      </c>
      <c r="I69" s="50">
        <v>1184</v>
      </c>
      <c r="J69" s="6">
        <v>300</v>
      </c>
      <c r="K69" s="51">
        <v>0</v>
      </c>
      <c r="L69" s="47"/>
      <c r="M69" s="6">
        <f>K69*1.06</f>
      </c>
      <c r="N69" s="6">
        <f>I69+J69+M69</f>
      </c>
      <c r="O69" s="6">
        <f>I69+(J69+M69)*1.06</f>
      </c>
      <c r="P69" s="6">
        <f>(J69+M69)*0.06</f>
      </c>
      <c r="Q69" s="6">
        <f>O69-P69</f>
      </c>
      <c r="R69" s="7" t="str">
        <v>签证费</v>
      </c>
      <c r="S69" s="7" t="str">
        <v>CNY</v>
      </c>
    </row>
    <row r="70">
      <c r="A70" s="7">
        <v>69</v>
      </c>
      <c r="B70" s="48" t="str">
        <v>王秉慧</v>
      </c>
      <c r="C70" s="5" t="str">
        <v>TV1N1583408173773692928</v>
      </c>
      <c r="D70" s="49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已预约</v>
      </c>
      <c r="I70" s="50">
        <v>1184</v>
      </c>
      <c r="J70" s="6">
        <v>300</v>
      </c>
      <c r="K70" s="51">
        <v>0</v>
      </c>
      <c r="L70" s="47"/>
      <c r="M70" s="6">
        <f>K70*1.06</f>
      </c>
      <c r="N70" s="6">
        <f>I70+J70+M70</f>
      </c>
      <c r="O70" s="6">
        <f>I70+(J70+M70)*1.06</f>
      </c>
      <c r="P70" s="6">
        <f>(J70+M70)*0.06</f>
      </c>
      <c r="Q70" s="6">
        <f>O70-P70</f>
      </c>
      <c r="R70" s="7" t="str">
        <v>签证费</v>
      </c>
      <c r="S70" s="7" t="str">
        <v>CNY</v>
      </c>
    </row>
    <row r="71">
      <c r="A71" s="7">
        <v>70</v>
      </c>
      <c r="B71" s="48" t="str">
        <v>付莹</v>
      </c>
      <c r="C71" s="5" t="str">
        <v>TV1N1600691778699948032</v>
      </c>
      <c r="D71" s="49" t="str">
        <v>中国</v>
      </c>
      <c r="E71" s="5" t="str">
        <v>北京</v>
      </c>
      <c r="F71" s="5" t="str">
        <v>美国</v>
      </c>
      <c r="G71" s="5" t="str">
        <v>商务</v>
      </c>
      <c r="H71" s="5" t="str">
        <v>已预约</v>
      </c>
      <c r="I71" s="50">
        <v>1184</v>
      </c>
      <c r="J71" s="6">
        <v>300</v>
      </c>
      <c r="K71" s="51">
        <v>0</v>
      </c>
      <c r="L71" s="47"/>
      <c r="M71" s="6">
        <f>K71*1.06</f>
      </c>
      <c r="N71" s="6">
        <f>I71+J71+M71</f>
      </c>
      <c r="O71" s="6">
        <f>I71+(J71+M71)*1.06</f>
      </c>
      <c r="P71" s="6">
        <f>(J71+M71)*0.06</f>
      </c>
      <c r="Q71" s="6">
        <f>O71-P71</f>
      </c>
      <c r="R71" s="7" t="str">
        <v>签证费</v>
      </c>
      <c r="S71" s="7" t="str">
        <v>CNY</v>
      </c>
    </row>
    <row r="72">
      <c r="A72" s="7">
        <v>71</v>
      </c>
      <c r="B72" s="48" t="str">
        <v>胡佳典</v>
      </c>
      <c r="C72" s="5" t="str">
        <v>TV1N1608296505034309632</v>
      </c>
      <c r="D72" s="49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已预约</v>
      </c>
      <c r="I72" s="50">
        <v>1184</v>
      </c>
      <c r="J72" s="6">
        <v>300</v>
      </c>
      <c r="K72" s="51">
        <v>0</v>
      </c>
      <c r="L72" s="47"/>
      <c r="M72" s="6">
        <f>K72*1.06</f>
      </c>
      <c r="N72" s="6">
        <f>I72+J72+M72</f>
      </c>
      <c r="O72" s="6">
        <f>I72+(J72+M72)*1.06</f>
      </c>
      <c r="P72" s="6">
        <f>(J72+M72)*0.06</f>
      </c>
      <c r="Q72" s="6">
        <f>O72-P72</f>
      </c>
      <c r="R72" s="7" t="str">
        <v>签证费</v>
      </c>
      <c r="S72" s="7" t="str">
        <v>CNY</v>
      </c>
    </row>
    <row r="73">
      <c r="A73" s="7">
        <v>72</v>
      </c>
      <c r="B73" s="48" t="str">
        <v>刘李媛</v>
      </c>
      <c r="C73" s="5" t="str">
        <v>TV1N1605399178564993024</v>
      </c>
      <c r="D73" s="49" t="str">
        <v>中国</v>
      </c>
      <c r="E73" s="5" t="str">
        <v>北京</v>
      </c>
      <c r="F73" s="5" t="str">
        <v>美国</v>
      </c>
      <c r="G73" s="5" t="str">
        <v>商务</v>
      </c>
      <c r="H73" s="5" t="str">
        <v>已预约</v>
      </c>
      <c r="I73" s="50">
        <v>1184</v>
      </c>
      <c r="J73" s="6">
        <v>300</v>
      </c>
      <c r="K73" s="51">
        <v>0</v>
      </c>
      <c r="L73" s="47"/>
      <c r="M73" s="6">
        <f>K73*1.06</f>
      </c>
      <c r="N73" s="6">
        <f>I73+J73+M73</f>
      </c>
      <c r="O73" s="6">
        <f>I73+(J73+M73)*1.06</f>
      </c>
      <c r="P73" s="6">
        <f>(J73+M73)*0.06</f>
      </c>
      <c r="Q73" s="6">
        <f>O73-P73</f>
      </c>
      <c r="R73" s="7" t="str">
        <v>签证费</v>
      </c>
      <c r="S73" s="7" t="str">
        <v>CNY</v>
      </c>
    </row>
    <row r="74">
      <c r="A74" s="7">
        <v>73</v>
      </c>
      <c r="B74" s="48" t="str">
        <v>张倩</v>
      </c>
      <c r="C74" s="5" t="str">
        <v>TV1N1604804754730332160</v>
      </c>
      <c r="D74" s="49" t="str">
        <v>中国</v>
      </c>
      <c r="E74" s="5" t="str">
        <v>北京</v>
      </c>
      <c r="F74" s="5" t="str">
        <v>美国</v>
      </c>
      <c r="G74" s="5" t="str">
        <v>商务</v>
      </c>
      <c r="H74" s="5" t="str">
        <v>已预约</v>
      </c>
      <c r="I74" s="50">
        <v>1184</v>
      </c>
      <c r="J74" s="6">
        <v>300</v>
      </c>
      <c r="K74" s="51">
        <v>0</v>
      </c>
      <c r="L74" s="47"/>
      <c r="M74" s="6">
        <f>K74*1.06</f>
      </c>
      <c r="N74" s="6">
        <f>I74+J74+M74</f>
      </c>
      <c r="O74" s="6">
        <f>I74+(J74+M74)*1.06</f>
      </c>
      <c r="P74" s="6">
        <f>(J74+M74)*0.06</f>
      </c>
      <c r="Q74" s="6">
        <f>O74-P74</f>
      </c>
      <c r="R74" s="7" t="str">
        <v>签证费</v>
      </c>
      <c r="S74" s="7" t="str">
        <v>CNY</v>
      </c>
    </row>
    <row r="75">
      <c r="A75" s="7">
        <v>74</v>
      </c>
      <c r="B75" s="48" t="str">
        <v>古学斌</v>
      </c>
      <c r="C75" s="5" t="str">
        <v>TV1N1607961238947659776</v>
      </c>
      <c r="D75" s="49" t="str">
        <v>中国</v>
      </c>
      <c r="E75" s="5" t="str">
        <v>北京</v>
      </c>
      <c r="F75" s="5" t="str">
        <v>美国</v>
      </c>
      <c r="G75" s="5" t="str">
        <v>商务</v>
      </c>
      <c r="H75" s="5" t="str">
        <v>已预约</v>
      </c>
      <c r="I75" s="50">
        <v>1184</v>
      </c>
      <c r="J75" s="6">
        <v>300</v>
      </c>
      <c r="K75" s="51">
        <v>0</v>
      </c>
      <c r="L75" s="47"/>
      <c r="M75" s="6">
        <f>K75*1.06</f>
      </c>
      <c r="N75" s="6">
        <f>I75+J75+M75</f>
      </c>
      <c r="O75" s="6">
        <f>I75+(J75+M75)*1.06</f>
      </c>
      <c r="P75" s="6">
        <f>(J75+M75)*0.06</f>
      </c>
      <c r="Q75" s="6">
        <f>O75-P75</f>
      </c>
      <c r="R75" s="7" t="str">
        <v>签证费</v>
      </c>
      <c r="S75" s="7" t="str">
        <v>CNY</v>
      </c>
    </row>
    <row r="76">
      <c r="A76" s="7">
        <v>75</v>
      </c>
      <c r="B76" s="48" t="str">
        <v>张欣欣</v>
      </c>
      <c r="C76" s="5" t="str">
        <v>TV1N1605111095776645120</v>
      </c>
      <c r="D76" s="49" t="str">
        <v>中国</v>
      </c>
      <c r="E76" s="5" t="str">
        <v>北京</v>
      </c>
      <c r="F76" s="5" t="str">
        <v>美国</v>
      </c>
      <c r="G76" s="5" t="str">
        <v>商务</v>
      </c>
      <c r="H76" s="5" t="str">
        <v>已预约</v>
      </c>
      <c r="I76" s="50">
        <v>1184</v>
      </c>
      <c r="J76" s="6">
        <v>300</v>
      </c>
      <c r="K76" s="51">
        <v>0</v>
      </c>
      <c r="L76" s="47"/>
      <c r="M76" s="6">
        <f>K76*1.06</f>
      </c>
      <c r="N76" s="6">
        <f>I76+J76+M76</f>
      </c>
      <c r="O76" s="6">
        <f>I76+(J76+M76)*1.06</f>
      </c>
      <c r="P76" s="6">
        <f>(J76+M76)*0.06</f>
      </c>
      <c r="Q76" s="6">
        <f>O76-P76</f>
      </c>
      <c r="R76" s="7" t="str">
        <v>签证费</v>
      </c>
      <c r="S76" s="7" t="str">
        <v>CNY</v>
      </c>
    </row>
    <row r="77">
      <c r="A77" s="7">
        <v>76</v>
      </c>
      <c r="B77" s="48" t="str">
        <v>许傲东</v>
      </c>
      <c r="C77" s="5" t="str">
        <v>TV1N1610156832550301696</v>
      </c>
      <c r="D77" s="49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已预约</v>
      </c>
      <c r="I77" s="50">
        <v>1184</v>
      </c>
      <c r="J77" s="6">
        <v>300</v>
      </c>
      <c r="K77" s="51">
        <v>0</v>
      </c>
      <c r="L77" s="47"/>
      <c r="M77" s="6">
        <f>K77*1.06</f>
      </c>
      <c r="N77" s="6">
        <f>I77+J77+M77</f>
      </c>
      <c r="O77" s="6">
        <f>I77+(J77+M77)*1.06</f>
      </c>
      <c r="P77" s="6">
        <f>(J77+M77)*0.06</f>
      </c>
      <c r="Q77" s="6">
        <f>O77-P77</f>
      </c>
      <c r="R77" s="7" t="str">
        <v>签证费</v>
      </c>
      <c r="S77" s="7" t="str">
        <v>CNY</v>
      </c>
    </row>
    <row r="78">
      <c r="A78" s="7">
        <v>77</v>
      </c>
      <c r="B78" s="48" t="str">
        <v>张翮</v>
      </c>
      <c r="C78" s="5" t="str">
        <v>TV1N1608446380019593216</v>
      </c>
      <c r="D78" s="49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已预约</v>
      </c>
      <c r="I78" s="50">
        <v>1184</v>
      </c>
      <c r="J78" s="6">
        <v>300</v>
      </c>
      <c r="K78" s="51">
        <v>0</v>
      </c>
      <c r="L78" s="47"/>
      <c r="M78" s="6">
        <f>K78*1.06</f>
      </c>
      <c r="N78" s="6">
        <f>I78+J78+M78</f>
      </c>
      <c r="O78" s="6">
        <f>I78+(J78+M78)*1.06</f>
      </c>
      <c r="P78" s="6">
        <f>(J78+M78)*0.06</f>
      </c>
      <c r="Q78" s="6">
        <f>O78-P78</f>
      </c>
      <c r="R78" s="7" t="str">
        <v>签证费</v>
      </c>
      <c r="S78" s="7" t="str">
        <v>CNY</v>
      </c>
    </row>
    <row r="79">
      <c r="A79" s="7">
        <v>78</v>
      </c>
      <c r="B79" s="48" t="str">
        <v>李振奋</v>
      </c>
      <c r="C79" s="5" t="str">
        <v>TV1N1610177377878740992</v>
      </c>
      <c r="D79" s="49" t="str">
        <v>中国</v>
      </c>
      <c r="E79" s="5" t="str">
        <v>北京</v>
      </c>
      <c r="F79" s="5" t="str">
        <v>美国</v>
      </c>
      <c r="G79" s="5" t="str">
        <v>商务</v>
      </c>
      <c r="H79" s="5" t="str">
        <v>已预约</v>
      </c>
      <c r="I79" s="50">
        <v>1184</v>
      </c>
      <c r="J79" s="6">
        <v>300</v>
      </c>
      <c r="K79" s="51">
        <v>0</v>
      </c>
      <c r="L79" s="47"/>
      <c r="M79" s="6">
        <f>K79*1.06</f>
      </c>
      <c r="N79" s="6">
        <f>I79+J79+M79</f>
      </c>
      <c r="O79" s="6">
        <f>I79+(J79+M79)*1.06</f>
      </c>
      <c r="P79" s="6">
        <f>(J79+M79)*0.06</f>
      </c>
      <c r="Q79" s="6">
        <f>O79-P79</f>
      </c>
      <c r="R79" s="7" t="str">
        <v>签证费</v>
      </c>
      <c r="S79" s="7" t="str">
        <v>CNY</v>
      </c>
    </row>
    <row r="80">
      <c r="A80" s="7">
        <v>79</v>
      </c>
      <c r="B80" s="48" t="str">
        <v>陈梓琪</v>
      </c>
      <c r="C80" s="5" t="str">
        <v>TV1N1608410971805810688</v>
      </c>
      <c r="D80" s="49" t="str">
        <v>中国</v>
      </c>
      <c r="E80" s="5" t="str">
        <v>北京</v>
      </c>
      <c r="F80" s="5" t="str">
        <v>美国</v>
      </c>
      <c r="G80" s="5" t="str">
        <v>商务</v>
      </c>
      <c r="H80" s="5" t="str">
        <v>已预约</v>
      </c>
      <c r="I80" s="50">
        <v>1184</v>
      </c>
      <c r="J80" s="6">
        <v>300</v>
      </c>
      <c r="K80" s="51">
        <v>0</v>
      </c>
      <c r="L80" s="47"/>
      <c r="M80" s="6">
        <f>K80*1.06</f>
      </c>
      <c r="N80" s="6">
        <f>I80+J80+M80</f>
      </c>
      <c r="O80" s="6">
        <f>I80+(J80+M80)*1.06</f>
      </c>
      <c r="P80" s="6">
        <f>(J80+M80)*0.06</f>
      </c>
      <c r="Q80" s="6">
        <f>O80-P80</f>
      </c>
      <c r="R80" s="7" t="str">
        <v>签证费</v>
      </c>
      <c r="S80" s="7" t="str">
        <v>CNY</v>
      </c>
    </row>
    <row r="81">
      <c r="A81" s="7">
        <v>80</v>
      </c>
      <c r="B81" s="48" t="str">
        <v>韩瑛玮</v>
      </c>
      <c r="C81" s="5" t="str">
        <v>TV1N1610207051312959488</v>
      </c>
      <c r="D81" s="49" t="str">
        <v>中国</v>
      </c>
      <c r="E81" s="5" t="str">
        <v>北京</v>
      </c>
      <c r="F81" s="5" t="str">
        <v>美国</v>
      </c>
      <c r="G81" s="5" t="str">
        <v>商务</v>
      </c>
      <c r="H81" s="5" t="str">
        <v>已预约</v>
      </c>
      <c r="I81" s="50">
        <v>1184</v>
      </c>
      <c r="J81" s="6">
        <v>300</v>
      </c>
      <c r="K81" s="51">
        <v>0</v>
      </c>
      <c r="L81" s="47"/>
      <c r="M81" s="6">
        <f>K81*1.06</f>
      </c>
      <c r="N81" s="6">
        <f>I81+J81+M81</f>
      </c>
      <c r="O81" s="6">
        <f>I81+(J81+M81)*1.06</f>
      </c>
      <c r="P81" s="6">
        <f>(J81+M81)*0.06</f>
      </c>
      <c r="Q81" s="6">
        <f>O81-P81</f>
      </c>
      <c r="R81" s="7" t="str">
        <v>签证费</v>
      </c>
      <c r="S81" s="7" t="str">
        <v>CNY</v>
      </c>
    </row>
    <row r="82">
      <c r="A82" s="7">
        <v>81</v>
      </c>
      <c r="B82" s="48" t="str">
        <v>刘天石</v>
      </c>
      <c r="C82" s="5" t="str">
        <v>TV1N1606182648698499072</v>
      </c>
      <c r="D82" s="49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已预约</v>
      </c>
      <c r="I82" s="50">
        <v>1184</v>
      </c>
      <c r="J82" s="6">
        <v>300</v>
      </c>
      <c r="K82" s="51">
        <v>0</v>
      </c>
      <c r="L82" s="47"/>
      <c r="M82" s="6">
        <f>K82*1.06</f>
      </c>
      <c r="N82" s="6">
        <f>I82+J82+M82</f>
      </c>
      <c r="O82" s="6">
        <f>I82+(J82+M82)*1.06</f>
      </c>
      <c r="P82" s="6">
        <f>(J82+M82)*0.06</f>
      </c>
      <c r="Q82" s="6">
        <f>O82-P82</f>
      </c>
      <c r="R82" s="7" t="str">
        <v>签证费</v>
      </c>
      <c r="S82" s="7" t="str">
        <v>CNY</v>
      </c>
    </row>
    <row r="83">
      <c r="A83" s="7">
        <v>82</v>
      </c>
      <c r="B83" s="48" t="str">
        <v>张弘扬</v>
      </c>
      <c r="C83" s="5" t="str">
        <v>TV1N1599706894015672320</v>
      </c>
      <c r="D83" s="49" t="str">
        <v>中国</v>
      </c>
      <c r="E83" s="5" t="str">
        <v>北京</v>
      </c>
      <c r="F83" s="5" t="str">
        <v>美国</v>
      </c>
      <c r="G83" s="5" t="str">
        <v>商务</v>
      </c>
      <c r="H83" s="5" t="str">
        <v>已预约</v>
      </c>
      <c r="I83" s="50">
        <v>1184</v>
      </c>
      <c r="J83" s="6">
        <v>300</v>
      </c>
      <c r="K83" s="51">
        <v>0</v>
      </c>
      <c r="L83" s="47"/>
      <c r="M83" s="6">
        <f>K83*1.06</f>
      </c>
      <c r="N83" s="6">
        <f>I83+J83+M83</f>
      </c>
      <c r="O83" s="6">
        <f>I83+(J83+M83)*1.06</f>
      </c>
      <c r="P83" s="6">
        <f>(J83+M83)*0.06</f>
      </c>
      <c r="Q83" s="6">
        <f>O83-P83</f>
      </c>
      <c r="R83" s="7" t="str">
        <v>签证费</v>
      </c>
      <c r="S83" s="7" t="str">
        <v>CNY</v>
      </c>
    </row>
    <row r="84">
      <c r="A84" s="7">
        <v>83</v>
      </c>
      <c r="B84" s="48" t="str">
        <v>李丹</v>
      </c>
      <c r="C84" s="5" t="str">
        <v>TV1N1585558915179728896</v>
      </c>
      <c r="D84" s="49" t="str">
        <v>中国</v>
      </c>
      <c r="E84" s="5" t="str">
        <v>北京</v>
      </c>
      <c r="F84" s="5" t="str">
        <v>美国</v>
      </c>
      <c r="G84" s="5" t="str">
        <v>商务</v>
      </c>
      <c r="H84" s="5" t="str">
        <v>已预约</v>
      </c>
      <c r="I84" s="50">
        <v>1184</v>
      </c>
      <c r="J84" s="6">
        <v>300</v>
      </c>
      <c r="K84" s="51">
        <v>0</v>
      </c>
      <c r="L84" s="47"/>
      <c r="M84" s="6">
        <f>K84*1.06</f>
      </c>
      <c r="N84" s="6">
        <f>I84+J84+M84</f>
      </c>
      <c r="O84" s="6">
        <f>I84+(J84+M84)*1.06</f>
      </c>
      <c r="P84" s="6">
        <f>(J84+M84)*0.06</f>
      </c>
      <c r="Q84" s="6">
        <f>O84-P84</f>
      </c>
      <c r="R84" s="7" t="str">
        <v>签证费</v>
      </c>
      <c r="S84" s="7" t="str">
        <v>CNY</v>
      </c>
    </row>
    <row r="85">
      <c r="A85" s="7">
        <v>84</v>
      </c>
      <c r="B85" s="48" t="str">
        <v>胡阳芷</v>
      </c>
      <c r="C85" s="5" t="str">
        <v>TV1N1608378520245178368</v>
      </c>
      <c r="D85" s="49" t="str">
        <v>中国</v>
      </c>
      <c r="E85" s="5" t="str">
        <v>北京</v>
      </c>
      <c r="F85" s="5" t="str">
        <v>美国</v>
      </c>
      <c r="G85" s="5" t="str">
        <v>商务</v>
      </c>
      <c r="H85" s="5" t="str">
        <v>已预约</v>
      </c>
      <c r="I85" s="50">
        <v>1184</v>
      </c>
      <c r="J85" s="6">
        <v>300</v>
      </c>
      <c r="K85" s="51">
        <v>0</v>
      </c>
      <c r="L85" s="47"/>
      <c r="M85" s="6">
        <f>K85*1.06</f>
      </c>
      <c r="N85" s="6">
        <f>I85+J85+M85</f>
      </c>
      <c r="O85" s="6">
        <f>I85+(J85+M85)*1.06</f>
      </c>
      <c r="P85" s="6">
        <f>(J85+M85)*0.06</f>
      </c>
      <c r="Q85" s="6">
        <f>O85-P85</f>
      </c>
      <c r="R85" s="7" t="str">
        <v>签证费</v>
      </c>
      <c r="S85" s="7" t="str">
        <v>CNY</v>
      </c>
    </row>
    <row r="86">
      <c r="A86" s="7">
        <v>85</v>
      </c>
      <c r="B86" s="48" t="str">
        <v>靖春涛</v>
      </c>
      <c r="C86" s="5" t="str">
        <v>TV1N1610181264849301504</v>
      </c>
      <c r="D86" s="49" t="str">
        <v>中国</v>
      </c>
      <c r="E86" s="5" t="str">
        <v>北京</v>
      </c>
      <c r="F86" s="5" t="str">
        <v>美国</v>
      </c>
      <c r="G86" s="5" t="str">
        <v>商务</v>
      </c>
      <c r="H86" s="5" t="str">
        <v>已预约</v>
      </c>
      <c r="I86" s="50">
        <v>1184</v>
      </c>
      <c r="J86" s="6">
        <v>300</v>
      </c>
      <c r="K86" s="51">
        <v>0</v>
      </c>
      <c r="L86" s="47"/>
      <c r="M86" s="6">
        <f>K86*1.06</f>
      </c>
      <c r="N86" s="6">
        <f>I86+J86+M86</f>
      </c>
      <c r="O86" s="6">
        <f>I86+(J86+M86)*1.06</f>
      </c>
      <c r="P86" s="6">
        <f>(J86+M86)*0.06</f>
      </c>
      <c r="Q86" s="6">
        <f>O86-P86</f>
      </c>
      <c r="R86" s="7" t="str">
        <v>签证费</v>
      </c>
      <c r="S86" s="7" t="str">
        <v>CNY</v>
      </c>
    </row>
    <row r="87">
      <c r="A87" s="7">
        <v>86</v>
      </c>
      <c r="B87" s="48" t="str">
        <v>樊聪</v>
      </c>
      <c r="C87" s="5" t="str">
        <v>TV1N1602933153441091584</v>
      </c>
      <c r="D87" s="49" t="str">
        <v>中国</v>
      </c>
      <c r="E87" s="5" t="str">
        <v>北京</v>
      </c>
      <c r="F87" s="5" t="str">
        <v>美国</v>
      </c>
      <c r="G87" s="5" t="str">
        <v>商务</v>
      </c>
      <c r="H87" s="5" t="str">
        <v>已预约</v>
      </c>
      <c r="I87" s="50">
        <v>1184</v>
      </c>
      <c r="J87" s="6">
        <v>300</v>
      </c>
      <c r="K87" s="51">
        <v>0</v>
      </c>
      <c r="L87" s="47"/>
      <c r="M87" s="6">
        <f>K87*1.06</f>
      </c>
      <c r="N87" s="6">
        <f>I87+J87+M87</f>
      </c>
      <c r="O87" s="6">
        <f>I87+(J87+M87)*1.06</f>
      </c>
      <c r="P87" s="6">
        <f>(J87+M87)*0.06</f>
      </c>
      <c r="Q87" s="6">
        <f>O87-P87</f>
      </c>
      <c r="R87" s="7" t="str">
        <v>签证费</v>
      </c>
      <c r="S87" s="7" t="str">
        <v>CNY</v>
      </c>
    </row>
    <row r="88">
      <c r="A88" s="7">
        <v>87</v>
      </c>
      <c r="B88" s="48" t="str">
        <v>王博仑</v>
      </c>
      <c r="C88" s="5" t="str">
        <v>TV1N1606224221930905600</v>
      </c>
      <c r="D88" s="49" t="str">
        <v>中国</v>
      </c>
      <c r="E88" s="5" t="str">
        <v>北京</v>
      </c>
      <c r="F88" s="5" t="str">
        <v>美国</v>
      </c>
      <c r="G88" s="5" t="str">
        <v>商务</v>
      </c>
      <c r="H88" s="5" t="str">
        <v>已预约</v>
      </c>
      <c r="I88" s="50">
        <v>1184</v>
      </c>
      <c r="J88" s="6">
        <v>300</v>
      </c>
      <c r="K88" s="51">
        <v>0</v>
      </c>
      <c r="L88" s="47"/>
      <c r="M88" s="6">
        <f>K88*1.06</f>
      </c>
      <c r="N88" s="6">
        <f>I88+J88+M88</f>
      </c>
      <c r="O88" s="6">
        <f>I88+(J88+M88)*1.06</f>
      </c>
      <c r="P88" s="6">
        <f>(J88+M88)*0.06</f>
      </c>
      <c r="Q88" s="6">
        <f>O88-P88</f>
      </c>
      <c r="R88" s="7" t="str">
        <v>签证费</v>
      </c>
      <c r="S88" s="7" t="str">
        <v>CNY</v>
      </c>
    </row>
    <row r="89">
      <c r="A89" s="7">
        <v>88</v>
      </c>
      <c r="B89" s="48" t="str">
        <v>崔晓璐</v>
      </c>
      <c r="C89" s="5" t="str">
        <v>TV1N1603303791536226304</v>
      </c>
      <c r="D89" s="49" t="str">
        <v>中国</v>
      </c>
      <c r="E89" s="5" t="str">
        <v>北京</v>
      </c>
      <c r="F89" s="5" t="str">
        <v>美国</v>
      </c>
      <c r="G89" s="5" t="str">
        <v>商务</v>
      </c>
      <c r="H89" s="5" t="str">
        <v>已预约</v>
      </c>
      <c r="I89" s="50">
        <v>1184</v>
      </c>
      <c r="J89" s="6">
        <v>300</v>
      </c>
      <c r="K89" s="51">
        <v>0</v>
      </c>
      <c r="L89" s="47"/>
      <c r="M89" s="6">
        <f>K89*1.06</f>
      </c>
      <c r="N89" s="6">
        <f>I89+J89+M89</f>
      </c>
      <c r="O89" s="6">
        <f>I89+(J89+M89)*1.06</f>
      </c>
      <c r="P89" s="6">
        <f>(J89+M89)*0.06</f>
      </c>
      <c r="Q89" s="6">
        <f>O89-P89</f>
      </c>
      <c r="R89" s="7" t="str">
        <v>签证费</v>
      </c>
      <c r="S89" s="7" t="str">
        <v>CNY</v>
      </c>
    </row>
    <row r="90">
      <c r="A90" s="7">
        <v>89</v>
      </c>
      <c r="B90" s="48" t="str">
        <v>伍冲斌</v>
      </c>
      <c r="C90" s="5" t="str">
        <v>TV1N1608302592504512512</v>
      </c>
      <c r="D90" s="49" t="str">
        <v>中国</v>
      </c>
      <c r="E90" s="5" t="str">
        <v>北京</v>
      </c>
      <c r="F90" s="5" t="str">
        <v>美国</v>
      </c>
      <c r="G90" s="5" t="str">
        <v>商务</v>
      </c>
      <c r="H90" s="5" t="str">
        <v>已预约</v>
      </c>
      <c r="I90" s="50">
        <v>1184</v>
      </c>
      <c r="J90" s="6">
        <v>300</v>
      </c>
      <c r="K90" s="51">
        <v>0</v>
      </c>
      <c r="L90" s="47"/>
      <c r="M90" s="6">
        <f>K90*1.06</f>
      </c>
      <c r="N90" s="6">
        <f>I90+J90+M90</f>
      </c>
      <c r="O90" s="6">
        <f>I90+(J90+M90)*1.06</f>
      </c>
      <c r="P90" s="6">
        <f>(J90+M90)*0.06</f>
      </c>
      <c r="Q90" s="6">
        <f>O90-P90</f>
      </c>
      <c r="R90" s="7" t="str">
        <v>签证费</v>
      </c>
      <c r="S90" s="7" t="str">
        <v>CNY</v>
      </c>
    </row>
    <row r="91">
      <c r="A91" s="7">
        <v>90</v>
      </c>
      <c r="B91" s="48" t="str">
        <v>黄明磊</v>
      </c>
      <c r="C91" s="5" t="str">
        <v>TV1N1602650871249494016</v>
      </c>
      <c r="D91" s="49" t="str">
        <v>中国</v>
      </c>
      <c r="E91" s="5" t="str">
        <v>北京</v>
      </c>
      <c r="F91" s="5" t="str">
        <v>美国</v>
      </c>
      <c r="G91" s="5" t="str">
        <v>商务</v>
      </c>
      <c r="H91" s="5" t="str">
        <v>已预约</v>
      </c>
      <c r="I91" s="50">
        <v>1184</v>
      </c>
      <c r="J91" s="6">
        <v>300</v>
      </c>
      <c r="K91" s="51">
        <v>0</v>
      </c>
      <c r="L91" s="47"/>
      <c r="M91" s="6">
        <f>K91*1.06</f>
      </c>
      <c r="N91" s="6">
        <f>I91+J91+M91</f>
      </c>
      <c r="O91" s="6">
        <f>I91+(J91+M91)*1.06</f>
      </c>
      <c r="P91" s="6">
        <f>(J91+M91)*0.06</f>
      </c>
      <c r="Q91" s="6">
        <f>O91-P91</f>
      </c>
      <c r="R91" s="7" t="str">
        <v>签证费</v>
      </c>
      <c r="S91" s="7" t="str">
        <v>CNY</v>
      </c>
    </row>
    <row r="92">
      <c r="A92" s="7">
        <v>91</v>
      </c>
      <c r="B92" s="48" t="str">
        <v>刘欢</v>
      </c>
      <c r="C92" s="5" t="str">
        <v>TV1N1598530089497825280</v>
      </c>
      <c r="D92" s="49" t="str">
        <v>中国</v>
      </c>
      <c r="E92" s="5" t="str">
        <v>北京</v>
      </c>
      <c r="F92" s="5" t="str">
        <v>美国</v>
      </c>
      <c r="G92" s="5" t="str">
        <v>商务</v>
      </c>
      <c r="H92" s="5" t="str">
        <v>已预约</v>
      </c>
      <c r="I92" s="50">
        <v>1184</v>
      </c>
      <c r="J92" s="6">
        <v>300</v>
      </c>
      <c r="K92" s="51">
        <v>0</v>
      </c>
      <c r="L92" s="47"/>
      <c r="M92" s="6">
        <f>K92*1.06</f>
      </c>
      <c r="N92" s="6">
        <f>I92+J92+M92</f>
      </c>
      <c r="O92" s="6">
        <f>I92+(J92+M92)*1.06</f>
      </c>
      <c r="P92" s="6">
        <f>(J92+M92)*0.06</f>
      </c>
      <c r="Q92" s="6">
        <f>O92-P92</f>
      </c>
      <c r="R92" s="7" t="str">
        <v>签证费</v>
      </c>
      <c r="S92" s="7" t="str">
        <v>CNY</v>
      </c>
    </row>
    <row r="93">
      <c r="A93" s="7">
        <v>92</v>
      </c>
      <c r="B93" s="48" t="str">
        <v>贾苏哲</v>
      </c>
      <c r="C93" s="5" t="str">
        <v>TV1N1589921296173641728</v>
      </c>
      <c r="D93" s="49" t="str">
        <v>中国</v>
      </c>
      <c r="E93" s="5" t="str">
        <v>北京</v>
      </c>
      <c r="F93" s="5" t="str">
        <v>新加坡</v>
      </c>
      <c r="G93" s="5" t="str">
        <v>商务</v>
      </c>
      <c r="H93" s="5" t="str">
        <v>已出签</v>
      </c>
      <c r="I93" s="50">
        <v>155.234</v>
      </c>
      <c r="J93" s="6">
        <v>146</v>
      </c>
      <c r="K93" s="51">
        <v>0</v>
      </c>
      <c r="L93" s="53"/>
      <c r="M93" s="6">
        <f>K93*1.06</f>
      </c>
      <c r="N93" s="6">
        <f>I93+J93+M93</f>
      </c>
      <c r="O93" s="6">
        <f>I93+(J93+M93)*1.06</f>
      </c>
      <c r="P93" s="6">
        <f>(J93+M93)*0.06</f>
      </c>
      <c r="Q93" s="6">
        <f>O93-P93</f>
      </c>
      <c r="R93" s="7" t="str">
        <v>签证费</v>
      </c>
      <c r="S93" s="7" t="str">
        <v>CNY</v>
      </c>
    </row>
    <row r="94">
      <c r="A94" s="7">
        <v>93</v>
      </c>
      <c r="B94" s="48" t="str">
        <v>金英子</v>
      </c>
      <c r="C94" s="5" t="str">
        <v>TV1N1596392032895934464</v>
      </c>
      <c r="D94" s="49" t="str">
        <v>中国</v>
      </c>
      <c r="E94" s="5" t="str">
        <v>北京</v>
      </c>
      <c r="F94" s="5" t="str">
        <v>新加坡</v>
      </c>
      <c r="G94" s="5" t="str">
        <v>商务</v>
      </c>
      <c r="H94" s="5" t="str">
        <v>已出签</v>
      </c>
      <c r="I94" s="50">
        <v>154.152</v>
      </c>
      <c r="J94" s="6">
        <v>146</v>
      </c>
      <c r="K94" s="51">
        <v>0</v>
      </c>
      <c r="L94" s="53"/>
      <c r="M94" s="6">
        <f>K94*1.06</f>
      </c>
      <c r="N94" s="6">
        <f>I94+J94+M94</f>
      </c>
      <c r="O94" s="6">
        <f>I94+(J94+M94)*1.06</f>
      </c>
      <c r="P94" s="6">
        <f>(J94+M94)*0.06</f>
      </c>
      <c r="Q94" s="6">
        <f>O94-P94</f>
      </c>
      <c r="R94" s="7" t="str">
        <v>签证费</v>
      </c>
      <c r="S94" s="7" t="str">
        <v>CNY</v>
      </c>
    </row>
    <row r="95">
      <c r="A95" s="7">
        <v>94</v>
      </c>
      <c r="B95" s="48" t="str">
        <v>朴家睿</v>
      </c>
      <c r="C95" s="5" t="str">
        <v>TV1N1607618157144592384</v>
      </c>
      <c r="D95" s="49" t="str">
        <v>中国</v>
      </c>
      <c r="E95" s="5" t="str">
        <v>北京</v>
      </c>
      <c r="F95" s="5" t="str">
        <v>新加坡</v>
      </c>
      <c r="G95" s="5" t="str">
        <v>商务</v>
      </c>
      <c r="H95" s="5" t="str">
        <v>已出签</v>
      </c>
      <c r="I95" s="50">
        <v>155.234</v>
      </c>
      <c r="J95" s="6">
        <v>146</v>
      </c>
      <c r="K95" s="51">
        <v>0</v>
      </c>
      <c r="L95" s="53"/>
      <c r="M95" s="6">
        <f>K95*1.06</f>
      </c>
      <c r="N95" s="6">
        <f>I95+J95+M95</f>
      </c>
      <c r="O95" s="6">
        <f>I95+(J95+M95)*1.06</f>
      </c>
      <c r="P95" s="6">
        <f>(J95+M95)*0.06</f>
      </c>
      <c r="Q95" s="6">
        <f>O95-P95</f>
      </c>
      <c r="R95" s="7" t="str">
        <v>签证费</v>
      </c>
      <c r="S95" s="7" t="str">
        <v>CNY</v>
      </c>
    </row>
    <row r="96">
      <c r="A96" s="7">
        <v>95</v>
      </c>
      <c r="B96" s="48" t="str">
        <v>李森</v>
      </c>
      <c r="C96" s="5" t="str">
        <v>TV1N1605523656410288128</v>
      </c>
      <c r="D96" s="49" t="str">
        <v>中国</v>
      </c>
      <c r="E96" s="5" t="str">
        <v>北京</v>
      </c>
      <c r="F96" s="5" t="str">
        <v>新加坡</v>
      </c>
      <c r="G96" s="5" t="str">
        <v>商务</v>
      </c>
      <c r="H96" s="5" t="str">
        <v>已出签</v>
      </c>
      <c r="I96" s="50">
        <v>154.152</v>
      </c>
      <c r="J96" s="6">
        <v>146</v>
      </c>
      <c r="K96" s="51">
        <v>0</v>
      </c>
      <c r="L96" s="53"/>
      <c r="M96" s="6">
        <f>K96*1.06</f>
      </c>
      <c r="N96" s="6">
        <f>I96+J96+M96</f>
      </c>
      <c r="O96" s="6">
        <f>I96+(J96+M96)*1.06</f>
      </c>
      <c r="P96" s="6">
        <f>(J96+M96)*0.06</f>
      </c>
      <c r="Q96" s="6">
        <f>O96-P96</f>
      </c>
      <c r="R96" s="7" t="str">
        <v>签证费</v>
      </c>
      <c r="S96" s="7" t="str">
        <v>CNY</v>
      </c>
    </row>
    <row r="97">
      <c r="A97" s="7">
        <v>96</v>
      </c>
      <c r="B97" s="48" t="str">
        <v>何易非</v>
      </c>
      <c r="C97" s="5" t="str">
        <v>TV1N1597519857548169216</v>
      </c>
      <c r="D97" s="49" t="str">
        <v>中国</v>
      </c>
      <c r="E97" s="5" t="str">
        <v>北京</v>
      </c>
      <c r="F97" s="5" t="str">
        <v>新加坡</v>
      </c>
      <c r="G97" s="5" t="str">
        <v>商务</v>
      </c>
      <c r="H97" s="5" t="str">
        <v>已出签</v>
      </c>
      <c r="I97" s="50">
        <v>154.152</v>
      </c>
      <c r="J97" s="6">
        <v>146</v>
      </c>
      <c r="K97" s="51">
        <v>0</v>
      </c>
      <c r="L97" s="53"/>
      <c r="M97" s="6">
        <f>K97*1.06</f>
      </c>
      <c r="N97" s="6">
        <f>I97+J97+M97</f>
      </c>
      <c r="O97" s="6">
        <f>I97+(J97+M97)*1.06</f>
      </c>
      <c r="P97" s="6">
        <f>(J97+M97)*0.06</f>
      </c>
      <c r="Q97" s="6">
        <f>O97-P97</f>
      </c>
      <c r="R97" s="7" t="str">
        <v>签证费</v>
      </c>
      <c r="S97" s="7" t="str">
        <v>CNY</v>
      </c>
    </row>
    <row r="98">
      <c r="A98" s="7">
        <v>97</v>
      </c>
      <c r="B98" s="48" t="str">
        <v>姚柳合</v>
      </c>
      <c r="C98" s="5" t="str">
        <v>TV1N1601103319156908032</v>
      </c>
      <c r="D98" s="49" t="str">
        <v>中国</v>
      </c>
      <c r="E98" s="5" t="str">
        <v>北京</v>
      </c>
      <c r="F98" s="5" t="str">
        <v>新加坡</v>
      </c>
      <c r="G98" s="5" t="str">
        <v>商务</v>
      </c>
      <c r="H98" s="5" t="str">
        <v>已出签</v>
      </c>
      <c r="I98" s="50">
        <v>154.016</v>
      </c>
      <c r="J98" s="6">
        <v>146</v>
      </c>
      <c r="K98" s="51">
        <v>0</v>
      </c>
      <c r="L98" s="53"/>
      <c r="M98" s="6">
        <f>K98*1.06</f>
      </c>
      <c r="N98" s="6">
        <f>I98+J98+M98</f>
      </c>
      <c r="O98" s="6">
        <f>I98+(J98+M98)*1.06</f>
      </c>
      <c r="P98" s="6">
        <f>(J98+M98)*0.06</f>
      </c>
      <c r="Q98" s="6">
        <f>O98-P98</f>
      </c>
      <c r="R98" s="7" t="str">
        <v>签证费</v>
      </c>
      <c r="S98" s="7" t="str">
        <v>CNY</v>
      </c>
    </row>
    <row r="99">
      <c r="A99" s="7">
        <v>98</v>
      </c>
      <c r="B99" s="48" t="str">
        <v>李金星</v>
      </c>
      <c r="C99" s="5" t="str">
        <v>TV1N1582334971928481792</v>
      </c>
      <c r="D99" s="49" t="str">
        <v>中国</v>
      </c>
      <c r="E99" s="5" t="str">
        <v>北京</v>
      </c>
      <c r="F99" s="5" t="str">
        <v>新加坡</v>
      </c>
      <c r="G99" s="5" t="str">
        <v>商务</v>
      </c>
      <c r="H99" s="5" t="str">
        <v>已出签</v>
      </c>
      <c r="I99" s="50">
        <v>154.016</v>
      </c>
      <c r="J99" s="6">
        <v>146</v>
      </c>
      <c r="K99" s="51">
        <v>0</v>
      </c>
      <c r="L99" s="53"/>
      <c r="M99" s="6">
        <f>K99*1.06</f>
      </c>
      <c r="N99" s="6">
        <f>I99+J99+M99</f>
      </c>
      <c r="O99" s="6">
        <f>I99+(J99+M99)*1.06</f>
      </c>
      <c r="P99" s="6">
        <f>(J99+M99)*0.06</f>
      </c>
      <c r="Q99" s="6">
        <f>O99-P99</f>
      </c>
      <c r="R99" s="7" t="str">
        <v>签证费</v>
      </c>
      <c r="S99" s="7" t="str">
        <v>CNY</v>
      </c>
    </row>
    <row r="100">
      <c r="A100" s="7">
        <v>99</v>
      </c>
      <c r="B100" s="48" t="str">
        <v>高庭</v>
      </c>
      <c r="C100" s="5" t="str" xml:space="preserve">
        <v>TV1N1607285657755037696 </v>
      </c>
      <c r="D100" s="49" t="str">
        <v>中国</v>
      </c>
      <c r="E100" s="5" t="str">
        <v>北京</v>
      </c>
      <c r="F100" s="5" t="str">
        <v>埃及</v>
      </c>
      <c r="G100" s="5" t="str">
        <v>商务</v>
      </c>
      <c r="H100" s="5" t="str">
        <v>已出签</v>
      </c>
      <c r="I100" s="50">
        <v>0</v>
      </c>
      <c r="J100" s="51">
        <v>2800</v>
      </c>
      <c r="K100" s="51">
        <v>15</v>
      </c>
      <c r="L100" s="47" t="str">
        <v>快递费</v>
      </c>
      <c r="M100" s="6">
        <f>K100*1.06</f>
      </c>
      <c r="N100" s="6">
        <f>I100+J100+M100</f>
      </c>
      <c r="O100" s="6">
        <f>I100+(J100+M100)*1.06</f>
      </c>
      <c r="P100" s="6">
        <f>(J100+M100)*0.06</f>
      </c>
      <c r="Q100" s="6">
        <f>O100-P100</f>
      </c>
      <c r="R100" s="7" t="str">
        <v>签证费</v>
      </c>
      <c r="S100" s="7" t="str">
        <v>CNY</v>
      </c>
    </row>
    <row r="101">
      <c r="A101" s="7">
        <v>100</v>
      </c>
      <c r="B101" s="48" t="str">
        <v>陈冠桥</v>
      </c>
      <c r="C101" s="5" t="str">
        <v>TV1N1606215440551469056</v>
      </c>
      <c r="D101" s="49" t="str">
        <v>中国</v>
      </c>
      <c r="E101" s="5" t="str">
        <v>北京</v>
      </c>
      <c r="F101" s="5" t="str">
        <v>爱尔兰</v>
      </c>
      <c r="G101" s="5" t="str">
        <v>商务</v>
      </c>
      <c r="H101" s="5" t="str">
        <v>已预约</v>
      </c>
      <c r="I101" s="50">
        <v>740</v>
      </c>
      <c r="J101" s="51">
        <v>400</v>
      </c>
      <c r="K101" s="51">
        <v>480</v>
      </c>
      <c r="L101" s="47" t="str">
        <v>交通费20+签证中心服务费460</v>
      </c>
      <c r="M101" s="6">
        <f>K101*1.06</f>
      </c>
      <c r="N101" s="6">
        <f>I101+J101+M101</f>
      </c>
      <c r="O101" s="6">
        <f>I101+(J101+M101)*1.06</f>
      </c>
      <c r="P101" s="6">
        <f>(J101+M101)*0.06</f>
      </c>
      <c r="Q101" s="6">
        <f>O101-P101</f>
      </c>
      <c r="R101" s="7" t="str">
        <v>签证费</v>
      </c>
      <c r="S101" s="7" t="str">
        <v>CNY</v>
      </c>
    </row>
    <row r="102">
      <c r="A102" s="7">
        <v>101</v>
      </c>
      <c r="B102" s="48" t="str">
        <v>范璇</v>
      </c>
      <c r="C102" s="5" t="str">
        <v>TV1N1594943254087352320</v>
      </c>
      <c r="D102" s="49" t="str">
        <v>中国</v>
      </c>
      <c r="E102" s="5" t="str">
        <v>北京</v>
      </c>
      <c r="F102" s="5" t="str">
        <v>英国</v>
      </c>
      <c r="G102" s="5" t="str">
        <v>商务</v>
      </c>
      <c r="H102" s="5" t="str">
        <v>已预约</v>
      </c>
      <c r="I102" s="50">
        <v>854</v>
      </c>
      <c r="J102" s="6">
        <v>400</v>
      </c>
      <c r="K102" s="51">
        <v>8632</v>
      </c>
      <c r="L102" s="47" t="str">
        <v>24小时加急449+贵宾号8163+交通20</v>
      </c>
      <c r="M102" s="6">
        <f>K102*1.06</f>
      </c>
      <c r="N102" s="6">
        <f>I102+J102+M102</f>
      </c>
      <c r="O102" s="6">
        <f>I102+(J102+M102)*1.06</f>
      </c>
      <c r="P102" s="6">
        <f>(J102+M102)*0.06</f>
      </c>
      <c r="Q102" s="6">
        <f>O102-P102</f>
      </c>
      <c r="R102" s="7" t="str">
        <v>签证费</v>
      </c>
      <c r="S102" s="7" t="str">
        <v>CNY</v>
      </c>
    </row>
    <row r="103">
      <c r="A103" s="7">
        <v>102</v>
      </c>
      <c r="B103" s="48" t="str">
        <v>付莹</v>
      </c>
      <c r="C103" s="5" t="str">
        <v>TV1N1600690813913575424</v>
      </c>
      <c r="D103" s="49" t="str">
        <v>中国</v>
      </c>
      <c r="E103" s="5" t="str">
        <v>北京</v>
      </c>
      <c r="F103" s="5" t="str">
        <v>英国</v>
      </c>
      <c r="G103" s="5" t="str">
        <v>商务</v>
      </c>
      <c r="H103" s="5" t="str">
        <v>已预约</v>
      </c>
      <c r="I103" s="50">
        <v>865</v>
      </c>
      <c r="J103" s="6">
        <v>400</v>
      </c>
      <c r="K103" s="51">
        <v>667</v>
      </c>
      <c r="L103" s="47" t="str">
        <v>快递费+借护照</v>
      </c>
      <c r="M103" s="6">
        <f>K103*1.06</f>
      </c>
      <c r="N103" s="6">
        <f>I103+J103+M103</f>
      </c>
      <c r="O103" s="6">
        <f>I103+(J103+M103)*1.06</f>
      </c>
      <c r="P103" s="6">
        <f>(J103+M103)*0.06</f>
      </c>
      <c r="Q103" s="6">
        <f>O103-P103</f>
      </c>
      <c r="R103" s="7" t="str">
        <v>签证费</v>
      </c>
      <c r="S103" s="7" t="str">
        <v>CNY</v>
      </c>
    </row>
    <row r="104">
      <c r="A104" s="7">
        <v>103</v>
      </c>
      <c r="B104" s="48" t="str">
        <v>戴乐-李青泽</v>
      </c>
      <c r="C104" s="5" t="str">
        <v>TV1N1597458525708718080</v>
      </c>
      <c r="D104" s="49" t="str">
        <v>中国</v>
      </c>
      <c r="E104" s="5" t="str">
        <v>北京</v>
      </c>
      <c r="F104" s="5" t="str">
        <v>英国</v>
      </c>
      <c r="G104" s="5" t="str">
        <v>商务</v>
      </c>
      <c r="H104" s="5" t="str">
        <v>已预约</v>
      </c>
      <c r="I104" s="50">
        <v>865</v>
      </c>
      <c r="J104" s="6">
        <v>400</v>
      </c>
      <c r="K104" s="51">
        <v>0</v>
      </c>
      <c r="L104" s="53"/>
      <c r="M104" s="6">
        <f>K104*1.06</f>
      </c>
      <c r="N104" s="6">
        <f>I104+J104+M104</f>
      </c>
      <c r="O104" s="6">
        <f>I104+(J104+M104)*1.06</f>
      </c>
      <c r="P104" s="6">
        <f>(J104+M104)*0.06</f>
      </c>
      <c r="Q104" s="6">
        <f>O104-P104</f>
      </c>
      <c r="R104" s="7" t="str">
        <v>签证费</v>
      </c>
      <c r="S104" s="7" t="str">
        <v>CNY</v>
      </c>
    </row>
    <row r="105">
      <c r="A105" s="7">
        <v>104</v>
      </c>
      <c r="B105" s="48" t="str">
        <v>胡阳芷</v>
      </c>
      <c r="C105" s="5" t="str">
        <v>TV1N1608424768150999040</v>
      </c>
      <c r="D105" s="49" t="str">
        <v>中国</v>
      </c>
      <c r="E105" s="5" t="str">
        <v>上海</v>
      </c>
      <c r="F105" s="5" t="str">
        <v>英国</v>
      </c>
      <c r="G105" s="5" t="str">
        <v>商务</v>
      </c>
      <c r="H105" s="5" t="str">
        <v>已预约</v>
      </c>
      <c r="I105" s="50">
        <v>865</v>
      </c>
      <c r="J105" s="6">
        <v>400</v>
      </c>
      <c r="K105" s="51">
        <v>575</v>
      </c>
      <c r="L105" s="47" t="str">
        <v>借护照</v>
      </c>
      <c r="M105" s="6">
        <f>K105*1.06</f>
      </c>
      <c r="N105" s="6">
        <f>I105+J105+M105</f>
      </c>
      <c r="O105" s="6">
        <f>I105+(J105+M105)*1.06</f>
      </c>
      <c r="P105" s="6">
        <f>(J105+M105)*0.06</f>
      </c>
      <c r="Q105" s="6">
        <f>O105-P105</f>
      </c>
      <c r="R105" s="7" t="str">
        <v>签证费</v>
      </c>
      <c r="S105" s="7" t="str">
        <v>CNY</v>
      </c>
    </row>
    <row r="106">
      <c r="A106" s="7">
        <v>105</v>
      </c>
      <c r="B106" s="48" t="str">
        <v>隋信杰</v>
      </c>
      <c r="C106" s="5" t="str">
        <v>TV1N1608707551029108736</v>
      </c>
      <c r="D106" s="49" t="str">
        <v>中国</v>
      </c>
      <c r="E106" s="5" t="str">
        <v>北京</v>
      </c>
      <c r="F106" s="5" t="str">
        <v>英国</v>
      </c>
      <c r="G106" s="5" t="str">
        <v>商务</v>
      </c>
      <c r="H106" s="5" t="str">
        <v>已预约</v>
      </c>
      <c r="I106" s="50">
        <v>865</v>
      </c>
      <c r="J106" s="6">
        <v>400</v>
      </c>
      <c r="K106" s="51">
        <v>92</v>
      </c>
      <c r="L106" s="47" t="str">
        <v>快递费</v>
      </c>
      <c r="M106" s="6">
        <f>K106*1.06</f>
      </c>
      <c r="N106" s="6">
        <f>I106+J106+M106</f>
      </c>
      <c r="O106" s="6">
        <f>I106+(J106+M106)*1.06</f>
      </c>
      <c r="P106" s="6">
        <f>(J106+M106)*0.06</f>
      </c>
      <c r="Q106" s="6">
        <f>O106-P106</f>
      </c>
      <c r="R106" s="7" t="str">
        <v>签证费</v>
      </c>
      <c r="S106" s="7" t="str">
        <v>CNY</v>
      </c>
    </row>
    <row r="107">
      <c r="A107" s="7">
        <v>106</v>
      </c>
      <c r="B107" s="48" t="str">
        <v>袁心梦</v>
      </c>
      <c r="C107" s="5" t="str">
        <v>TV1N1601106972475506688</v>
      </c>
      <c r="D107" s="49" t="str">
        <v>中国</v>
      </c>
      <c r="E107" s="5" t="str">
        <v>北京</v>
      </c>
      <c r="F107" s="5" t="str">
        <v>英国</v>
      </c>
      <c r="G107" s="5" t="str">
        <v>商务</v>
      </c>
      <c r="H107" s="5" t="str">
        <v>已预约</v>
      </c>
      <c r="I107" s="50">
        <v>865</v>
      </c>
      <c r="J107" s="6">
        <v>400</v>
      </c>
      <c r="K107" s="51">
        <v>92</v>
      </c>
      <c r="L107" s="47" t="str">
        <v>快递费</v>
      </c>
      <c r="M107" s="6">
        <f>K107*1.06</f>
      </c>
      <c r="N107" s="6">
        <f>I107+J107+M107</f>
      </c>
      <c r="O107" s="6">
        <f>I107+(J107+M107)*1.06</f>
      </c>
      <c r="P107" s="6">
        <f>(J107+M107)*0.06</f>
      </c>
      <c r="Q107" s="6">
        <f>O107-P107</f>
      </c>
      <c r="R107" s="7" t="str">
        <v>签证费</v>
      </c>
      <c r="S107" s="7" t="str">
        <v>CNY</v>
      </c>
    </row>
    <row r="108">
      <c r="A108" s="7">
        <v>107</v>
      </c>
      <c r="B108" s="52" t="str">
        <v>张艳娜</v>
      </c>
      <c r="C108" s="5" t="str">
        <v>TV1N1610438155718406144</v>
      </c>
      <c r="D108" s="49" t="str">
        <v>中国</v>
      </c>
      <c r="E108" s="5" t="str">
        <v>深圳</v>
      </c>
      <c r="F108" s="5" t="str">
        <v>英国</v>
      </c>
      <c r="G108" s="5" t="str">
        <v>商务</v>
      </c>
      <c r="H108" s="5" t="str">
        <v>已预约</v>
      </c>
      <c r="I108" s="50">
        <v>865</v>
      </c>
      <c r="J108" s="6">
        <v>400</v>
      </c>
      <c r="K108" s="51">
        <v>667</v>
      </c>
      <c r="L108" s="47" t="str">
        <v>快递费+借护照</v>
      </c>
      <c r="M108" s="6">
        <f>K108*1.06</f>
      </c>
      <c r="N108" s="6">
        <f>I108+J108+M108</f>
      </c>
      <c r="O108" s="6">
        <f>I108+(J108+M108)*1.06</f>
      </c>
      <c r="P108" s="6">
        <f>(J108+M108)*0.06</f>
      </c>
      <c r="Q108" s="6">
        <f>O108-P108</f>
      </c>
      <c r="R108" s="7" t="str">
        <v>签证费</v>
      </c>
      <c r="S108" s="7" t="str">
        <v>CNY</v>
      </c>
    </row>
    <row r="109">
      <c r="A109" s="7">
        <v>108</v>
      </c>
      <c r="B109" s="52" t="str">
        <v>王小宇</v>
      </c>
      <c r="C109" s="5" t="str">
        <v>TV1N1610952150506475520</v>
      </c>
      <c r="D109" s="49" t="str">
        <v>中国</v>
      </c>
      <c r="E109" s="5" t="str">
        <v>北京</v>
      </c>
      <c r="F109" s="5" t="str">
        <v>英国</v>
      </c>
      <c r="G109" s="5" t="str">
        <v>商务</v>
      </c>
      <c r="H109" s="5" t="str">
        <v>已预约</v>
      </c>
      <c r="I109" s="50">
        <v>865</v>
      </c>
      <c r="J109" s="6">
        <v>400</v>
      </c>
      <c r="K109" s="51">
        <v>575</v>
      </c>
      <c r="L109" s="47" t="str">
        <v>快递费+借护照</v>
      </c>
      <c r="M109" s="6">
        <f>K109*1.06</f>
      </c>
      <c r="N109" s="6">
        <f>I109+J109+M109</f>
      </c>
      <c r="O109" s="6">
        <f>I109+(J109+M109)*1.06</f>
      </c>
      <c r="P109" s="6">
        <f>(J109+M109)*0.06</f>
      </c>
      <c r="Q109" s="6">
        <f>O109-P109</f>
      </c>
      <c r="R109" s="7" t="str">
        <v>签证费</v>
      </c>
      <c r="S109" s="7" t="str">
        <v>CNY</v>
      </c>
    </row>
    <row r="110">
      <c r="A110" s="7">
        <v>109</v>
      </c>
      <c r="B110" s="52" t="str">
        <v>夏立翀</v>
      </c>
      <c r="C110" s="5" t="str">
        <v>TV1N1610611810155114496</v>
      </c>
      <c r="D110" s="49" t="str">
        <v>中国</v>
      </c>
      <c r="E110" s="5" t="str">
        <v>上海</v>
      </c>
      <c r="F110" s="5" t="str">
        <v>英国</v>
      </c>
      <c r="G110" s="5" t="str">
        <v>商务</v>
      </c>
      <c r="H110" s="5" t="str">
        <v>已预约</v>
      </c>
      <c r="I110" s="50">
        <v>865</v>
      </c>
      <c r="J110" s="6">
        <v>400</v>
      </c>
      <c r="K110" s="51">
        <v>667</v>
      </c>
      <c r="L110" s="47" t="str">
        <v>快递费+借护照</v>
      </c>
      <c r="M110" s="6">
        <f>K110*1.06</f>
      </c>
      <c r="N110" s="6">
        <f>I110+J110+M110</f>
      </c>
      <c r="O110" s="6">
        <f>I110+(J110+M110)*1.06</f>
      </c>
      <c r="P110" s="6">
        <f>(J110+M110)*0.06</f>
      </c>
      <c r="Q110" s="6">
        <f>O110-P110</f>
      </c>
      <c r="R110" s="7" t="str">
        <v>签证费</v>
      </c>
      <c r="S110" s="7" t="str">
        <v>CNY</v>
      </c>
    </row>
    <row r="111">
      <c r="A111" s="7">
        <v>110</v>
      </c>
      <c r="B111" s="52" t="str">
        <v>陈柏炜</v>
      </c>
      <c r="C111" s="5" t="str">
        <v>TV1N1603235310921003008</v>
      </c>
      <c r="D111" s="49" t="str">
        <v>中国</v>
      </c>
      <c r="E111" s="5" t="str">
        <v>广州</v>
      </c>
      <c r="F111" s="5" t="str">
        <v>英国</v>
      </c>
      <c r="G111" s="5" t="str">
        <v>商务</v>
      </c>
      <c r="H111" s="5" t="str">
        <v>已预约</v>
      </c>
      <c r="I111" s="50">
        <v>865</v>
      </c>
      <c r="J111" s="6">
        <v>400</v>
      </c>
      <c r="K111" s="51">
        <v>8358</v>
      </c>
      <c r="L111" s="47" t="str">
        <v>24小时加急</v>
      </c>
      <c r="M111" s="6">
        <f>K111*1.06</f>
      </c>
      <c r="N111" s="6">
        <f>I111+J111+M111</f>
      </c>
      <c r="O111" s="6">
        <f>I111+(J111+M111)*1.06</f>
      </c>
      <c r="P111" s="6">
        <f>(J111+M111)*0.06</f>
      </c>
      <c r="Q111" s="6">
        <f>O111-P111</f>
      </c>
      <c r="R111" s="7" t="str">
        <v>签证费</v>
      </c>
      <c r="S111" s="7" t="str">
        <v>CNY</v>
      </c>
    </row>
    <row r="112">
      <c r="A112" s="7">
        <v>111</v>
      </c>
      <c r="B112" s="52" t="str">
        <v>叶婧茹</v>
      </c>
      <c r="C112" s="5" t="str">
        <v>TV1N1610843217028636672</v>
      </c>
      <c r="D112" s="49" t="str">
        <v>中国</v>
      </c>
      <c r="E112" s="5" t="str">
        <v>北京</v>
      </c>
      <c r="F112" s="5" t="str">
        <v>新加坡</v>
      </c>
      <c r="G112" s="5" t="str">
        <v>商务</v>
      </c>
      <c r="H112" s="5" t="str">
        <v>已出签</v>
      </c>
      <c r="I112" s="50">
        <v>155.234</v>
      </c>
      <c r="J112" s="6">
        <v>146</v>
      </c>
      <c r="K112" s="51">
        <v>0</v>
      </c>
      <c r="L112" s="53"/>
      <c r="M112" s="6">
        <f>K112*1.06</f>
      </c>
      <c r="N112" s="6">
        <f>I112+J112+M112</f>
      </c>
      <c r="O112" s="6">
        <f>I112+(J112+M112)*1.06</f>
      </c>
      <c r="P112" s="6">
        <f>(J112+M112)*0.06</f>
      </c>
      <c r="Q112" s="6">
        <f>O112-P112</f>
      </c>
      <c r="R112" s="7" t="str">
        <v>签证费</v>
      </c>
      <c r="S112" s="7" t="str">
        <v>CNY</v>
      </c>
    </row>
    <row r="113">
      <c r="A113" s="7">
        <v>112</v>
      </c>
      <c r="B113" s="52" t="str">
        <v>郝明非</v>
      </c>
      <c r="C113" s="5" t="str">
        <v>TV1N1610242022283071488</v>
      </c>
      <c r="D113" s="49" t="str">
        <v>中国</v>
      </c>
      <c r="E113" s="5" t="str">
        <v>北京</v>
      </c>
      <c r="F113" s="5" t="str">
        <v>新加坡</v>
      </c>
      <c r="G113" s="5" t="str">
        <v>商务</v>
      </c>
      <c r="H113" s="5" t="str">
        <v>已出签</v>
      </c>
      <c r="I113" s="50">
        <v>155.234</v>
      </c>
      <c r="J113" s="6">
        <v>146</v>
      </c>
      <c r="K113" s="51">
        <v>0</v>
      </c>
      <c r="L113" s="53"/>
      <c r="M113" s="6">
        <f>K113*1.06</f>
      </c>
      <c r="N113" s="6">
        <f>I113+J113+M113</f>
      </c>
      <c r="O113" s="6">
        <f>I113+(J113+M113)*1.06</f>
      </c>
      <c r="P113" s="6">
        <f>(J113+M113)*0.06</f>
      </c>
      <c r="Q113" s="6">
        <f>O113-P113</f>
      </c>
      <c r="R113" s="7" t="str">
        <v>签证费</v>
      </c>
      <c r="S113" s="7" t="str">
        <v>CNY</v>
      </c>
    </row>
    <row r="114">
      <c r="A114" s="7">
        <v>113</v>
      </c>
      <c r="B114" s="52" t="str">
        <v>康蕊</v>
      </c>
      <c r="C114" s="5" t="str">
        <v>TV1N1592120400790495232</v>
      </c>
      <c r="D114" s="49" t="str">
        <v>中国</v>
      </c>
      <c r="E114" s="5" t="str">
        <v>北京</v>
      </c>
      <c r="F114" s="5" t="str">
        <v>新加坡</v>
      </c>
      <c r="G114" s="5" t="str">
        <v>商务</v>
      </c>
      <c r="H114" s="5" t="str">
        <v>已出签</v>
      </c>
      <c r="I114" s="50">
        <v>155.234</v>
      </c>
      <c r="J114" s="6">
        <v>146</v>
      </c>
      <c r="K114" s="51">
        <v>0</v>
      </c>
      <c r="L114" s="53"/>
      <c r="M114" s="6">
        <f>K114*1.06</f>
      </c>
      <c r="N114" s="6">
        <f>I114+J114+M114</f>
      </c>
      <c r="O114" s="6">
        <f>I114+(J114+M114)*1.06</f>
      </c>
      <c r="P114" s="6">
        <f>(J114+M114)*0.06</f>
      </c>
      <c r="Q114" s="6">
        <f>O114-P114</f>
      </c>
      <c r="R114" s="7" t="str">
        <v>签证费</v>
      </c>
      <c r="S114" s="7" t="str">
        <v>CNY</v>
      </c>
    </row>
    <row r="115">
      <c r="A115" s="7">
        <v>114</v>
      </c>
      <c r="B115" s="52" t="str">
        <v>欧晓平</v>
      </c>
      <c r="C115" s="5" t="str">
        <v>TV1N1610893938096889856</v>
      </c>
      <c r="D115" s="49" t="str">
        <v>中国</v>
      </c>
      <c r="E115" s="5" t="str">
        <v>北京</v>
      </c>
      <c r="F115" s="5" t="str">
        <v>新加坡</v>
      </c>
      <c r="G115" s="5" t="str">
        <v>转移签</v>
      </c>
      <c r="H115" s="5" t="str">
        <v>已出签</v>
      </c>
      <c r="I115" s="50">
        <v>0</v>
      </c>
      <c r="J115" s="6">
        <v>150</v>
      </c>
      <c r="K115" s="51">
        <v>15</v>
      </c>
      <c r="L115" s="47" t="str">
        <v>快递费</v>
      </c>
      <c r="M115" s="6">
        <f>K115*1.06</f>
      </c>
      <c r="N115" s="6">
        <f>I115+J115+M115</f>
      </c>
      <c r="O115" s="6">
        <f>I115+(J115+M115)*1.06</f>
      </c>
      <c r="P115" s="6">
        <f>(J115+M115)*0.06</f>
      </c>
      <c r="Q115" s="6">
        <f>O115-P115</f>
      </c>
      <c r="R115" s="7" t="str">
        <v>签证费</v>
      </c>
      <c r="S115" s="7" t="str">
        <v>CNY</v>
      </c>
    </row>
    <row r="116">
      <c r="A116" s="7">
        <v>115</v>
      </c>
      <c r="B116" s="52" t="str">
        <v>张冲</v>
      </c>
      <c r="C116" s="5" t="str">
        <v>TV1N1608295034666520576</v>
      </c>
      <c r="D116" s="49" t="str">
        <v>中国</v>
      </c>
      <c r="E116" s="5" t="str">
        <v>北京</v>
      </c>
      <c r="F116" s="5" t="str">
        <v>新加坡</v>
      </c>
      <c r="G116" s="5" t="str">
        <v>商务</v>
      </c>
      <c r="H116" s="5" t="str">
        <v>已出签</v>
      </c>
      <c r="I116" s="50">
        <v>155.234</v>
      </c>
      <c r="J116" s="6">
        <v>146</v>
      </c>
      <c r="K116" s="51">
        <v>0</v>
      </c>
      <c r="L116" s="53"/>
      <c r="M116" s="6">
        <f>K116*1.06</f>
      </c>
      <c r="N116" s="6">
        <f>I116+J116+M116</f>
      </c>
      <c r="O116" s="6">
        <f>I116+(J116+M116)*1.06</f>
      </c>
      <c r="P116" s="6">
        <f>(J116+M116)*0.06</f>
      </c>
      <c r="Q116" s="6">
        <f>O116-P116</f>
      </c>
      <c r="R116" s="7" t="str">
        <v>签证费</v>
      </c>
      <c r="S116" s="7" t="str">
        <v>CNY</v>
      </c>
    </row>
    <row r="117">
      <c r="A117" s="7">
        <v>116</v>
      </c>
      <c r="B117" s="52" t="str">
        <v>许皓靓</v>
      </c>
      <c r="C117" s="5" t="str">
        <v>TV1N1609587111924924416</v>
      </c>
      <c r="D117" s="49" t="str">
        <v>中国</v>
      </c>
      <c r="E117" s="5" t="str">
        <v>北京</v>
      </c>
      <c r="F117" s="5" t="str">
        <v>法国</v>
      </c>
      <c r="G117" s="5" t="str">
        <v>商务</v>
      </c>
      <c r="H117" s="5" t="str">
        <v>已预约</v>
      </c>
      <c r="I117" s="50">
        <v>594</v>
      </c>
      <c r="J117" s="6">
        <v>300</v>
      </c>
      <c r="K117" s="51">
        <v>814</v>
      </c>
      <c r="L117" s="47" t="str">
        <v>签证中心服务费814</v>
      </c>
      <c r="M117" s="6">
        <f>K117*1.06</f>
      </c>
      <c r="N117" s="6">
        <f>I117+J117+M117</f>
      </c>
      <c r="O117" s="6">
        <f>I117+(J117+M117)*1.06</f>
      </c>
      <c r="P117" s="6">
        <f>(J117+M117)*0.06</f>
      </c>
      <c r="Q117" s="6">
        <f>O117-P117</f>
      </c>
      <c r="R117" s="7" t="str">
        <v>签证费</v>
      </c>
      <c r="S117" s="7" t="str">
        <v>CNY</v>
      </c>
    </row>
    <row r="118">
      <c r="A118" s="7">
        <v>117</v>
      </c>
      <c r="B118" s="52" t="str">
        <v>龚阳</v>
      </c>
      <c r="C118" s="5" t="str">
        <v>TV1N1608083606953152512</v>
      </c>
      <c r="D118" s="49" t="str">
        <v>中国</v>
      </c>
      <c r="E118" s="5" t="str">
        <v>北京</v>
      </c>
      <c r="F118" s="5" t="str">
        <v>美国</v>
      </c>
      <c r="G118" s="5" t="str">
        <v>商务</v>
      </c>
      <c r="H118" s="5" t="str">
        <v>已预约</v>
      </c>
      <c r="I118" s="50">
        <v>1184</v>
      </c>
      <c r="J118" s="6">
        <v>300</v>
      </c>
      <c r="K118" s="51">
        <v>0</v>
      </c>
      <c r="L118" s="47"/>
      <c r="M118" s="6">
        <f>K118*1.06</f>
      </c>
      <c r="N118" s="6">
        <f>I118+J118+M118</f>
      </c>
      <c r="O118" s="6">
        <f>I118+(J118+M118)*1.06</f>
      </c>
      <c r="P118" s="6">
        <f>(J118+M118)*0.06</f>
      </c>
      <c r="Q118" s="6">
        <f>O118-P118</f>
      </c>
      <c r="R118" s="7" t="str">
        <v>签证费</v>
      </c>
      <c r="S118" s="7" t="str">
        <v>CNY</v>
      </c>
    </row>
    <row r="119">
      <c r="A119" s="7">
        <v>118</v>
      </c>
      <c r="B119" s="52" t="str">
        <v>王胤儒</v>
      </c>
      <c r="C119" s="5" t="str">
        <v>TV1N1589524337403150336</v>
      </c>
      <c r="D119" s="49" t="str">
        <v>中国</v>
      </c>
      <c r="E119" s="5" t="str">
        <v>北京</v>
      </c>
      <c r="F119" s="5" t="str">
        <v>美国</v>
      </c>
      <c r="G119" s="5" t="str">
        <v>商务</v>
      </c>
      <c r="H119" s="5" t="str">
        <v>已预约</v>
      </c>
      <c r="I119" s="50">
        <v>1184</v>
      </c>
      <c r="J119" s="6">
        <v>300</v>
      </c>
      <c r="K119" s="51">
        <v>0</v>
      </c>
      <c r="L119" s="47"/>
      <c r="M119" s="6">
        <f>K119*1.06</f>
      </c>
      <c r="N119" s="6">
        <f>I119+J119+M119</f>
      </c>
      <c r="O119" s="6">
        <f>I119+(J119+M119)*1.06</f>
      </c>
      <c r="P119" s="6">
        <f>(J119+M119)*0.06</f>
      </c>
      <c r="Q119" s="6">
        <f>O119-P119</f>
      </c>
      <c r="R119" s="7" t="str">
        <v>签证费</v>
      </c>
      <c r="S119" s="7" t="str">
        <v>CNY</v>
      </c>
    </row>
    <row r="120">
      <c r="A120" s="7">
        <v>119</v>
      </c>
      <c r="B120" s="52" t="str">
        <v>林伟能</v>
      </c>
      <c r="C120" s="5" t="str">
        <v>TV1N1608656086566666240</v>
      </c>
      <c r="D120" s="49" t="str">
        <v>中国</v>
      </c>
      <c r="E120" s="5" t="str">
        <v>北京</v>
      </c>
      <c r="F120" s="5" t="str">
        <v>美国</v>
      </c>
      <c r="G120" s="5" t="str">
        <v>商务</v>
      </c>
      <c r="H120" s="5" t="str">
        <v>已预约</v>
      </c>
      <c r="I120" s="50">
        <v>1184</v>
      </c>
      <c r="J120" s="6">
        <v>300</v>
      </c>
      <c r="K120" s="51">
        <v>0</v>
      </c>
      <c r="L120" s="47"/>
      <c r="M120" s="6">
        <f>K120*1.06</f>
      </c>
      <c r="N120" s="6">
        <f>I120+J120+M120</f>
      </c>
      <c r="O120" s="6">
        <f>I120+(J120+M120)*1.06</f>
      </c>
      <c r="P120" s="6">
        <f>(J120+M120)*0.06</f>
      </c>
      <c r="Q120" s="6">
        <f>O120-P120</f>
      </c>
      <c r="R120" s="7" t="str">
        <v>签证费</v>
      </c>
      <c r="S120" s="7" t="str">
        <v>CNY</v>
      </c>
    </row>
    <row r="121">
      <c r="A121" s="7">
        <v>120</v>
      </c>
      <c r="B121" s="52" t="str">
        <v>庄一凡</v>
      </c>
      <c r="C121" s="5" t="str">
        <v>TV1N1595008327912779776</v>
      </c>
      <c r="D121" s="49" t="str">
        <v>中国</v>
      </c>
      <c r="E121" s="5" t="str">
        <v>北京</v>
      </c>
      <c r="F121" s="5" t="str">
        <v>美国</v>
      </c>
      <c r="G121" s="5" t="str">
        <v>商务</v>
      </c>
      <c r="H121" s="5" t="str">
        <v>已预约</v>
      </c>
      <c r="I121" s="50">
        <v>1184</v>
      </c>
      <c r="J121" s="6">
        <v>300</v>
      </c>
      <c r="K121" s="51">
        <v>0</v>
      </c>
      <c r="L121" s="47"/>
      <c r="M121" s="6">
        <f>K121*1.06</f>
      </c>
      <c r="N121" s="6">
        <f>I121+J121+M121</f>
      </c>
      <c r="O121" s="6">
        <f>I121+(J121+M121)*1.06</f>
      </c>
      <c r="P121" s="6">
        <f>(J121+M121)*0.06</f>
      </c>
      <c r="Q121" s="6">
        <f>O121-P121</f>
      </c>
      <c r="R121" s="7" t="str">
        <v>签证费</v>
      </c>
      <c r="S121" s="7" t="str">
        <v>CNY</v>
      </c>
    </row>
    <row r="122">
      <c r="A122" s="7">
        <v>121</v>
      </c>
      <c r="B122" s="52" t="str">
        <v>刘伟</v>
      </c>
      <c r="C122" s="5" t="str">
        <v>TV1N1607989284089995264</v>
      </c>
      <c r="D122" s="49" t="str">
        <v>中国</v>
      </c>
      <c r="E122" s="5" t="str">
        <v>北京</v>
      </c>
      <c r="F122" s="5" t="str">
        <v>美国</v>
      </c>
      <c r="G122" s="5" t="str">
        <v>商务</v>
      </c>
      <c r="H122" s="5" t="str">
        <v>已预约</v>
      </c>
      <c r="I122" s="50">
        <v>1184</v>
      </c>
      <c r="J122" s="6">
        <v>300</v>
      </c>
      <c r="K122" s="51">
        <v>0</v>
      </c>
      <c r="L122" s="47"/>
      <c r="M122" s="6">
        <f>K122*1.06</f>
      </c>
      <c r="N122" s="6">
        <f>I122+J122+M122</f>
      </c>
      <c r="O122" s="6">
        <f>I122+(J122+M122)*1.06</f>
      </c>
      <c r="P122" s="6">
        <f>(J122+M122)*0.06</f>
      </c>
      <c r="Q122" s="6">
        <f>O122-P122</f>
      </c>
      <c r="R122" s="7" t="str">
        <v>签证费</v>
      </c>
      <c r="S122" s="7" t="str">
        <v>CNY</v>
      </c>
    </row>
    <row r="123">
      <c r="A123" s="7">
        <v>122</v>
      </c>
      <c r="B123" s="52" t="str">
        <v>李远山-付强</v>
      </c>
      <c r="C123" s="5" t="str">
        <v>TV1N1610183285337812992</v>
      </c>
      <c r="D123" s="49" t="str">
        <v>中国</v>
      </c>
      <c r="E123" s="5" t="str">
        <v>北京</v>
      </c>
      <c r="F123" s="5" t="str">
        <v>美国</v>
      </c>
      <c r="G123" s="5" t="str">
        <v>商务</v>
      </c>
      <c r="H123" s="5" t="str">
        <v>已预约</v>
      </c>
      <c r="I123" s="50">
        <v>1184</v>
      </c>
      <c r="J123" s="6">
        <v>300</v>
      </c>
      <c r="K123" s="51">
        <v>0</v>
      </c>
      <c r="L123" s="47"/>
      <c r="M123" s="6">
        <f>K123*1.06</f>
      </c>
      <c r="N123" s="6">
        <f>I123+J123+M123</f>
      </c>
      <c r="O123" s="6">
        <f>I123+(J123+M123)*1.06</f>
      </c>
      <c r="P123" s="6">
        <f>(J123+M123)*0.06</f>
      </c>
      <c r="Q123" s="6">
        <f>O123-P123</f>
      </c>
      <c r="R123" s="7" t="str">
        <v>签证费</v>
      </c>
      <c r="S123" s="7" t="str">
        <v>CNY</v>
      </c>
    </row>
    <row r="124">
      <c r="A124" s="7">
        <v>123</v>
      </c>
      <c r="B124" s="52" t="str">
        <v>王青竹</v>
      </c>
      <c r="C124" s="5" t="str">
        <v>TV1N1610151978851348480</v>
      </c>
      <c r="D124" s="49" t="str">
        <v>中国</v>
      </c>
      <c r="E124" s="5" t="str">
        <v>北京</v>
      </c>
      <c r="F124" s="5" t="str">
        <v>美国</v>
      </c>
      <c r="G124" s="5" t="str">
        <v>商务</v>
      </c>
      <c r="H124" s="5" t="str">
        <v>已预约</v>
      </c>
      <c r="I124" s="50">
        <v>1184</v>
      </c>
      <c r="J124" s="6">
        <v>300</v>
      </c>
      <c r="K124" s="51">
        <v>0</v>
      </c>
      <c r="L124" s="47"/>
      <c r="M124" s="6">
        <f>K124*1.06</f>
      </c>
      <c r="N124" s="6">
        <f>I124+J124+M124</f>
      </c>
      <c r="O124" s="6">
        <f>I124+(J124+M124)*1.06</f>
      </c>
      <c r="P124" s="6">
        <f>(J124+M124)*0.06</f>
      </c>
      <c r="Q124" s="6">
        <f>O124-P124</f>
      </c>
      <c r="R124" s="7" t="str">
        <v>签证费</v>
      </c>
      <c r="S124" s="7" t="str">
        <v>CNY</v>
      </c>
    </row>
    <row r="125">
      <c r="A125" s="7">
        <v>124</v>
      </c>
      <c r="B125" s="52" t="str">
        <v>冯梦罗</v>
      </c>
      <c r="C125" s="5" t="str">
        <v>TV1N1608017349453201408</v>
      </c>
      <c r="D125" s="49" t="str">
        <v>中国</v>
      </c>
      <c r="E125" s="5" t="str">
        <v>北京</v>
      </c>
      <c r="F125" s="5" t="str">
        <v>美国</v>
      </c>
      <c r="G125" s="5" t="str">
        <v>商务</v>
      </c>
      <c r="H125" s="5" t="str">
        <v>已预约</v>
      </c>
      <c r="I125" s="50">
        <v>1184</v>
      </c>
      <c r="J125" s="6">
        <v>300</v>
      </c>
      <c r="K125" s="51">
        <v>0</v>
      </c>
      <c r="L125" s="47"/>
      <c r="M125" s="6">
        <f>K125*1.06</f>
      </c>
      <c r="N125" s="6">
        <f>I125+J125+M125</f>
      </c>
      <c r="O125" s="6">
        <f>I125+(J125+M125)*1.06</f>
      </c>
      <c r="P125" s="6">
        <f>(J125+M125)*0.06</f>
      </c>
      <c r="Q125" s="6">
        <f>O125-P125</f>
      </c>
      <c r="R125" s="7" t="str">
        <v>签证费</v>
      </c>
      <c r="S125" s="7" t="str">
        <v>CNY</v>
      </c>
    </row>
    <row r="126">
      <c r="A126" s="7">
        <v>125</v>
      </c>
      <c r="B126" s="52" t="str">
        <v>杨坤</v>
      </c>
      <c r="C126" s="5" t="str">
        <v>TV1N1610121263396995072</v>
      </c>
      <c r="D126" s="49" t="str">
        <v>中国</v>
      </c>
      <c r="E126" s="5" t="str">
        <v>北京</v>
      </c>
      <c r="F126" s="5" t="str">
        <v>美国</v>
      </c>
      <c r="G126" s="5" t="str">
        <v>商务</v>
      </c>
      <c r="H126" s="5" t="str">
        <v>已预约</v>
      </c>
      <c r="I126" s="50">
        <v>1184</v>
      </c>
      <c r="J126" s="6">
        <v>300</v>
      </c>
      <c r="K126" s="51">
        <v>0</v>
      </c>
      <c r="L126" s="47"/>
      <c r="M126" s="6">
        <f>K126*1.06</f>
      </c>
      <c r="N126" s="6">
        <f>I126+J126+M126</f>
      </c>
      <c r="O126" s="6">
        <f>I126+(J126+M126)*1.06</f>
      </c>
      <c r="P126" s="6">
        <f>(J126+M126)*0.06</f>
      </c>
      <c r="Q126" s="6">
        <f>O126-P126</f>
      </c>
      <c r="R126" s="7" t="str">
        <v>签证费</v>
      </c>
      <c r="S126" s="7" t="str">
        <v>CNY</v>
      </c>
    </row>
    <row r="127">
      <c r="A127" s="7">
        <v>126</v>
      </c>
      <c r="B127" s="52" t="str">
        <v>杨陈健</v>
      </c>
      <c r="C127" s="5" t="str">
        <v>TV1N1587478238693560320</v>
      </c>
      <c r="D127" s="49" t="str">
        <v>中国</v>
      </c>
      <c r="E127" s="5" t="str">
        <v>北京</v>
      </c>
      <c r="F127" s="5" t="str">
        <v>美国</v>
      </c>
      <c r="G127" s="5" t="str">
        <v>商务</v>
      </c>
      <c r="H127" s="5" t="str">
        <v>已预约</v>
      </c>
      <c r="I127" s="50">
        <v>1184</v>
      </c>
      <c r="J127" s="6">
        <v>300</v>
      </c>
      <c r="K127" s="51">
        <v>0</v>
      </c>
      <c r="L127" s="47"/>
      <c r="M127" s="6">
        <f>K127*1.06</f>
      </c>
      <c r="N127" s="6">
        <f>I127+J127+M127</f>
      </c>
      <c r="O127" s="6">
        <f>I127+(J127+M127)*1.06</f>
      </c>
      <c r="P127" s="6">
        <f>(J127+M127)*0.06</f>
      </c>
      <c r="Q127" s="6">
        <f>O127-P127</f>
      </c>
      <c r="R127" s="7" t="str">
        <v>签证费</v>
      </c>
      <c r="S127" s="7" t="str">
        <v>CNY</v>
      </c>
    </row>
    <row r="128">
      <c r="A128" s="7">
        <v>127</v>
      </c>
      <c r="B128" s="52" t="str">
        <v>刘昆鹏</v>
      </c>
      <c r="C128" s="5" t="str">
        <v>TV1N1610168958610374656</v>
      </c>
      <c r="D128" s="49" t="str">
        <v>中国</v>
      </c>
      <c r="E128" s="5" t="str">
        <v>北京</v>
      </c>
      <c r="F128" s="5" t="str">
        <v>美国</v>
      </c>
      <c r="G128" s="5" t="str">
        <v>商务</v>
      </c>
      <c r="H128" s="5" t="str">
        <v>已预约</v>
      </c>
      <c r="I128" s="50">
        <v>1184</v>
      </c>
      <c r="J128" s="6">
        <v>300</v>
      </c>
      <c r="K128" s="51">
        <v>0</v>
      </c>
      <c r="L128" s="47"/>
      <c r="M128" s="6">
        <f>K128*1.06</f>
      </c>
      <c r="N128" s="6">
        <f>I128+J128+M128</f>
      </c>
      <c r="O128" s="6">
        <f>I128+(J128+M128)*1.06</f>
      </c>
      <c r="P128" s="6">
        <f>(J128+M128)*0.06</f>
      </c>
      <c r="Q128" s="6">
        <f>O128-P128</f>
      </c>
      <c r="R128" s="7" t="str">
        <v>签证费</v>
      </c>
      <c r="S128" s="7" t="str">
        <v>CNY</v>
      </c>
    </row>
    <row r="129">
      <c r="A129" s="7">
        <v>128</v>
      </c>
      <c r="B129" s="52" t="str">
        <v>周婧仪</v>
      </c>
      <c r="C129" s="5" t="str">
        <v>TV1N1604319520301506560</v>
      </c>
      <c r="D129" s="49" t="str">
        <v>中国</v>
      </c>
      <c r="E129" s="5" t="str">
        <v>北京</v>
      </c>
      <c r="F129" s="5" t="str">
        <v>美国</v>
      </c>
      <c r="G129" s="5" t="str">
        <v>商务</v>
      </c>
      <c r="H129" s="5" t="str">
        <v>已预约</v>
      </c>
      <c r="I129" s="50">
        <v>1184</v>
      </c>
      <c r="J129" s="6">
        <v>300</v>
      </c>
      <c r="K129" s="51">
        <v>0</v>
      </c>
      <c r="L129" s="47"/>
      <c r="M129" s="6">
        <f>K129*1.06</f>
      </c>
      <c r="N129" s="6">
        <f>I129+J129+M129</f>
      </c>
      <c r="O129" s="6">
        <f>I129+(J129+M129)*1.06</f>
      </c>
      <c r="P129" s="6">
        <f>(J129+M129)*0.06</f>
      </c>
      <c r="Q129" s="6">
        <f>O129-P129</f>
      </c>
      <c r="R129" s="7" t="str">
        <v>签证费</v>
      </c>
      <c r="S129" s="7" t="str">
        <v>CNY</v>
      </c>
    </row>
    <row r="130">
      <c r="A130" s="7">
        <v>129</v>
      </c>
      <c r="B130" s="52" t="str">
        <v>李潇然</v>
      </c>
      <c r="C130" s="5" t="str">
        <v>TV1N1610501121176461312</v>
      </c>
      <c r="D130" s="49" t="str">
        <v>中国</v>
      </c>
      <c r="E130" s="5" t="str">
        <v>北京</v>
      </c>
      <c r="F130" s="5" t="str">
        <v>美国</v>
      </c>
      <c r="G130" s="5" t="str">
        <v>商务</v>
      </c>
      <c r="H130" s="5" t="str">
        <v>已预约</v>
      </c>
      <c r="I130" s="50">
        <v>1184</v>
      </c>
      <c r="J130" s="6">
        <v>300</v>
      </c>
      <c r="K130" s="51">
        <v>0</v>
      </c>
      <c r="L130" s="47"/>
      <c r="M130" s="6">
        <f>K130*1.06</f>
      </c>
      <c r="N130" s="6">
        <f>I130+J130+M130</f>
      </c>
      <c r="O130" s="6">
        <f>I130+(J130+M130)*1.06</f>
      </c>
      <c r="P130" s="6">
        <f>(J130+M130)*0.06</f>
      </c>
      <c r="Q130" s="6">
        <f>O130-P130</f>
      </c>
      <c r="R130" s="7" t="str">
        <v>签证费</v>
      </c>
      <c r="S130" s="7" t="str">
        <v>CNY</v>
      </c>
    </row>
    <row r="131">
      <c r="A131" s="7">
        <v>130</v>
      </c>
      <c r="B131" s="52" t="str">
        <v>刘晚林</v>
      </c>
      <c r="C131" s="5" t="str">
        <v>TV1N1600697613446516736</v>
      </c>
      <c r="D131" s="49" t="str">
        <v>中国</v>
      </c>
      <c r="E131" s="5" t="str">
        <v>北京</v>
      </c>
      <c r="F131" s="5" t="str">
        <v>美国</v>
      </c>
      <c r="G131" s="5" t="str">
        <v>商务</v>
      </c>
      <c r="H131" s="5" t="str">
        <v>已预约</v>
      </c>
      <c r="I131" s="50">
        <v>1184</v>
      </c>
      <c r="J131" s="6">
        <v>300</v>
      </c>
      <c r="K131" s="51">
        <v>0</v>
      </c>
      <c r="L131" s="47"/>
      <c r="M131" s="6">
        <f>K131*1.06</f>
      </c>
      <c r="N131" s="6">
        <f>I131+J131+M131</f>
      </c>
      <c r="O131" s="6">
        <f>I131+(J131+M131)*1.06</f>
      </c>
      <c r="P131" s="6">
        <f>(J131+M131)*0.06</f>
      </c>
      <c r="Q131" s="6">
        <f>O131-P131</f>
      </c>
      <c r="R131" s="7" t="str">
        <v>签证费</v>
      </c>
      <c r="S131" s="7" t="str">
        <v>CNY</v>
      </c>
    </row>
    <row r="132">
      <c r="A132" s="7">
        <v>131</v>
      </c>
      <c r="B132" s="52" t="str">
        <v>赵子健</v>
      </c>
      <c r="C132" s="5" t="str">
        <v>TV1N1610862295701282816</v>
      </c>
      <c r="D132" s="49" t="str">
        <v>中国</v>
      </c>
      <c r="E132" s="5" t="str">
        <v>北京</v>
      </c>
      <c r="F132" s="5" t="str">
        <v>美国</v>
      </c>
      <c r="G132" s="5" t="str">
        <v>商务</v>
      </c>
      <c r="H132" s="5" t="str">
        <v>已预约</v>
      </c>
      <c r="I132" s="50">
        <v>1184</v>
      </c>
      <c r="J132" s="6">
        <v>300</v>
      </c>
      <c r="K132" s="51">
        <v>0</v>
      </c>
      <c r="L132" s="47"/>
      <c r="M132" s="6">
        <f>K132*1.06</f>
      </c>
      <c r="N132" s="6">
        <f>I132+J132+M132</f>
      </c>
      <c r="O132" s="6">
        <f>I132+(J132+M132)*1.06</f>
      </c>
      <c r="P132" s="6">
        <f>(J132+M132)*0.06</f>
      </c>
      <c r="Q132" s="6">
        <f>O132-P132</f>
      </c>
      <c r="R132" s="7" t="str">
        <v>签证费</v>
      </c>
      <c r="S132" s="7" t="str">
        <v>CNY</v>
      </c>
    </row>
    <row r="133">
      <c r="A133" s="7">
        <v>132</v>
      </c>
      <c r="B133" s="52" t="str">
        <v>许雅玲</v>
      </c>
      <c r="C133" s="5" t="str">
        <v>TV1N1602946931700334592</v>
      </c>
      <c r="D133" s="49" t="str">
        <v>中国</v>
      </c>
      <c r="E133" s="5" t="str">
        <v>北京</v>
      </c>
      <c r="F133" s="5" t="str">
        <v>美国</v>
      </c>
      <c r="G133" s="5" t="str">
        <v>商务</v>
      </c>
      <c r="H133" s="5" t="str">
        <v>已预约</v>
      </c>
      <c r="I133" s="50">
        <v>1184</v>
      </c>
      <c r="J133" s="6">
        <v>300</v>
      </c>
      <c r="K133" s="51">
        <v>0</v>
      </c>
      <c r="L133" s="47"/>
      <c r="M133" s="6">
        <f>K133*1.06</f>
      </c>
      <c r="N133" s="6">
        <f>I133+J133+M133</f>
      </c>
      <c r="O133" s="6">
        <f>I133+(J133+M133)*1.06</f>
      </c>
      <c r="P133" s="6">
        <f>(J133+M133)*0.06</f>
      </c>
      <c r="Q133" s="6">
        <f>O133-P133</f>
      </c>
      <c r="R133" s="7" t="str">
        <v>签证费</v>
      </c>
      <c r="S133" s="7" t="str">
        <v>CNY</v>
      </c>
    </row>
    <row r="134">
      <c r="A134" s="7">
        <v>133</v>
      </c>
      <c r="B134" s="52" t="str">
        <v>杨智勇</v>
      </c>
      <c r="C134" s="5" t="str">
        <v>TV1N1610862375342624768</v>
      </c>
      <c r="D134" s="49" t="str">
        <v>中国</v>
      </c>
      <c r="E134" s="5" t="str">
        <v>北京</v>
      </c>
      <c r="F134" s="5" t="str">
        <v>美国</v>
      </c>
      <c r="G134" s="5" t="str">
        <v>商务</v>
      </c>
      <c r="H134" s="5" t="str">
        <v>已预约</v>
      </c>
      <c r="I134" s="50">
        <v>1184</v>
      </c>
      <c r="J134" s="6">
        <v>300</v>
      </c>
      <c r="K134" s="51">
        <v>0</v>
      </c>
      <c r="L134" s="47"/>
      <c r="M134" s="6">
        <f>K134*1.06</f>
      </c>
      <c r="N134" s="6">
        <f>I134+J134+M134</f>
      </c>
      <c r="O134" s="6">
        <f>I134+(J134+M134)*1.06</f>
      </c>
      <c r="P134" s="6">
        <f>(J134+M134)*0.06</f>
      </c>
      <c r="Q134" s="6">
        <f>O134-P134</f>
      </c>
      <c r="R134" s="7" t="str">
        <v>签证费</v>
      </c>
      <c r="S134" s="7" t="str">
        <v>CNY</v>
      </c>
    </row>
    <row r="135">
      <c r="A135" s="7">
        <v>134</v>
      </c>
      <c r="B135" s="52" t="str">
        <v>张光刘</v>
      </c>
      <c r="C135" s="5" t="str">
        <v>TV1N1610504191163535360</v>
      </c>
      <c r="D135" s="49" t="str">
        <v>中国</v>
      </c>
      <c r="E135" s="5" t="str">
        <v>北京</v>
      </c>
      <c r="F135" s="5" t="str">
        <v>美国</v>
      </c>
      <c r="G135" s="5" t="str">
        <v>商务</v>
      </c>
      <c r="H135" s="5" t="str">
        <v>已预约</v>
      </c>
      <c r="I135" s="50">
        <v>1184</v>
      </c>
      <c r="J135" s="6">
        <v>300</v>
      </c>
      <c r="K135" s="51">
        <v>0</v>
      </c>
      <c r="L135" s="47"/>
      <c r="M135" s="6">
        <f>K135*1.06</f>
      </c>
      <c r="N135" s="6">
        <f>I135+J135+M135</f>
      </c>
      <c r="O135" s="6">
        <f>I135+(J135+M135)*1.06</f>
      </c>
      <c r="P135" s="6">
        <f>(J135+M135)*0.06</f>
      </c>
      <c r="Q135" s="6">
        <f>O135-P135</f>
      </c>
      <c r="R135" s="7" t="str">
        <v>签证费</v>
      </c>
      <c r="S135" s="7" t="str">
        <v>CNY</v>
      </c>
    </row>
    <row r="136">
      <c r="A136" s="7">
        <v>135</v>
      </c>
      <c r="B136" s="52" t="str">
        <v>武言博</v>
      </c>
      <c r="C136" s="5" t="str">
        <v>TV1N1610481089054576640</v>
      </c>
      <c r="D136" s="49" t="str">
        <v>中国</v>
      </c>
      <c r="E136" s="5" t="str">
        <v>北京</v>
      </c>
      <c r="F136" s="5" t="str">
        <v>美国</v>
      </c>
      <c r="G136" s="5" t="str">
        <v>商务</v>
      </c>
      <c r="H136" s="5" t="str">
        <v>已预约</v>
      </c>
      <c r="I136" s="50">
        <v>1184</v>
      </c>
      <c r="J136" s="6">
        <v>300</v>
      </c>
      <c r="K136" s="51">
        <v>0</v>
      </c>
      <c r="L136" s="47"/>
      <c r="M136" s="6">
        <f>K136*1.06</f>
      </c>
      <c r="N136" s="6">
        <f>I136+J136+M136</f>
      </c>
      <c r="O136" s="6">
        <f>I136+(J136+M136)*1.06</f>
      </c>
      <c r="P136" s="6">
        <f>(J136+M136)*0.06</f>
      </c>
      <c r="Q136" s="6">
        <f>O136-P136</f>
      </c>
      <c r="R136" s="7" t="str">
        <v>签证费</v>
      </c>
      <c r="S136" s="7" t="str">
        <v>CNY</v>
      </c>
    </row>
    <row r="137">
      <c r="A137" s="7">
        <v>136</v>
      </c>
      <c r="B137" s="52" t="str">
        <v>严泽钰</v>
      </c>
      <c r="C137" s="5" t="str">
        <v>TV1N1612050586890940416</v>
      </c>
      <c r="D137" s="49" t="str">
        <v>中国</v>
      </c>
      <c r="E137" s="5" t="str">
        <v>北京</v>
      </c>
      <c r="F137" s="5" t="str">
        <v>美国</v>
      </c>
      <c r="G137" s="5" t="str">
        <v>商务</v>
      </c>
      <c r="H137" s="5" t="str">
        <v>已预约</v>
      </c>
      <c r="I137" s="50">
        <v>1184</v>
      </c>
      <c r="J137" s="6">
        <v>300</v>
      </c>
      <c r="K137" s="51">
        <v>0</v>
      </c>
      <c r="L137" s="47"/>
      <c r="M137" s="6">
        <f>K137*1.06</f>
      </c>
      <c r="N137" s="6">
        <f>I137+J137+M137</f>
      </c>
      <c r="O137" s="6">
        <f>I137+(J137+M137)*1.06</f>
      </c>
      <c r="P137" s="6">
        <f>(J137+M137)*0.06</f>
      </c>
      <c r="Q137" s="6">
        <f>O137-P137</f>
      </c>
      <c r="R137" s="7" t="str">
        <v>签证费</v>
      </c>
      <c r="S137" s="7" t="str">
        <v>CNY</v>
      </c>
    </row>
    <row r="138">
      <c r="A138" s="7">
        <v>137</v>
      </c>
      <c r="B138" s="52" t="str">
        <v>李时挺</v>
      </c>
      <c r="C138" s="5" t="str">
        <v>TV1N1610119461968531456</v>
      </c>
      <c r="D138" s="49" t="str">
        <v>中国</v>
      </c>
      <c r="E138" s="5" t="str">
        <v>北京</v>
      </c>
      <c r="F138" s="5" t="str">
        <v>美国</v>
      </c>
      <c r="G138" s="5" t="str">
        <v>商务</v>
      </c>
      <c r="H138" s="5" t="str">
        <v>已预约</v>
      </c>
      <c r="I138" s="50">
        <v>1184</v>
      </c>
      <c r="J138" s="6">
        <v>300</v>
      </c>
      <c r="K138" s="51">
        <v>0</v>
      </c>
      <c r="L138" s="47"/>
      <c r="M138" s="6">
        <f>K138*1.06</f>
      </c>
      <c r="N138" s="6">
        <f>I138+J138+M138</f>
      </c>
      <c r="O138" s="6">
        <f>I138+(J138+M138)*1.06</f>
      </c>
      <c r="P138" s="6">
        <f>(J138+M138)*0.06</f>
      </c>
      <c r="Q138" s="6">
        <f>O138-P138</f>
      </c>
      <c r="R138" s="7" t="str">
        <v>签证费</v>
      </c>
      <c r="S138" s="7" t="str">
        <v>CNY</v>
      </c>
    </row>
    <row r="139">
      <c r="A139" s="7">
        <v>138</v>
      </c>
      <c r="B139" s="52" t="str">
        <v>矫欣蕊</v>
      </c>
      <c r="C139" s="5" t="str">
        <v>TV1N1612317542508314624</v>
      </c>
      <c r="D139" s="49" t="str">
        <v>中国</v>
      </c>
      <c r="E139" s="5" t="str">
        <v>北京</v>
      </c>
      <c r="F139" s="5" t="str">
        <v>美国</v>
      </c>
      <c r="G139" s="5" t="str">
        <v>商务</v>
      </c>
      <c r="H139" s="5" t="str">
        <v>已预约</v>
      </c>
      <c r="I139" s="50">
        <v>1184</v>
      </c>
      <c r="J139" s="6">
        <v>300</v>
      </c>
      <c r="K139" s="51">
        <v>0</v>
      </c>
      <c r="L139" s="47"/>
      <c r="M139" s="6">
        <f>K139*1.06</f>
      </c>
      <c r="N139" s="6">
        <f>I139+J139+M139</f>
      </c>
      <c r="O139" s="6">
        <f>I139+(J139+M139)*1.06</f>
      </c>
      <c r="P139" s="6">
        <f>(J139+M139)*0.06</f>
      </c>
      <c r="Q139" s="6">
        <f>O139-P139</f>
      </c>
      <c r="R139" s="7" t="str">
        <v>签证费</v>
      </c>
      <c r="S139" s="7" t="str">
        <v>CNY</v>
      </c>
    </row>
    <row r="140">
      <c r="A140" s="7">
        <v>139</v>
      </c>
      <c r="B140" s="52" t="str">
        <v>许鹏</v>
      </c>
      <c r="C140" s="5" t="str">
        <v>TV1N1610118907640905728</v>
      </c>
      <c r="D140" s="49" t="str">
        <v>中国</v>
      </c>
      <c r="E140" s="5" t="str">
        <v>北京</v>
      </c>
      <c r="F140" s="5" t="str">
        <v>美国</v>
      </c>
      <c r="G140" s="5" t="str">
        <v>商务</v>
      </c>
      <c r="H140" s="5" t="str">
        <v>已预约</v>
      </c>
      <c r="I140" s="50">
        <v>1184</v>
      </c>
      <c r="J140" s="6">
        <v>300</v>
      </c>
      <c r="K140" s="51">
        <v>0</v>
      </c>
      <c r="L140" s="47"/>
      <c r="M140" s="6">
        <f>K140*1.06</f>
      </c>
      <c r="N140" s="6">
        <f>I140+J140+M140</f>
      </c>
      <c r="O140" s="6">
        <f>I140+(J140+M140)*1.06</f>
      </c>
      <c r="P140" s="6">
        <f>(J140+M140)*0.06</f>
      </c>
      <c r="Q140" s="6">
        <f>O140-P140</f>
      </c>
      <c r="R140" s="7" t="str">
        <v>签证费</v>
      </c>
      <c r="S140" s="7" t="str">
        <v>CNY</v>
      </c>
    </row>
    <row r="141">
      <c r="A141" s="7">
        <v>140</v>
      </c>
      <c r="B141" s="52" t="str">
        <v>刘涛</v>
      </c>
      <c r="C141" s="5" t="str">
        <v>TV1N1610864497912147968</v>
      </c>
      <c r="D141" s="49" t="str">
        <v>中国</v>
      </c>
      <c r="E141" s="5" t="str">
        <v>北京</v>
      </c>
      <c r="F141" s="5" t="str">
        <v>美国</v>
      </c>
      <c r="G141" s="5" t="str">
        <v>商务</v>
      </c>
      <c r="H141" s="5" t="str">
        <v>已预约</v>
      </c>
      <c r="I141" s="50">
        <v>1184</v>
      </c>
      <c r="J141" s="6">
        <v>300</v>
      </c>
      <c r="K141" s="51">
        <v>0</v>
      </c>
      <c r="L141" s="47"/>
      <c r="M141" s="6">
        <f>K141*1.06</f>
      </c>
      <c r="N141" s="6">
        <f>I141+J141+M141</f>
      </c>
      <c r="O141" s="6">
        <f>I141+(J141+M141)*1.06</f>
      </c>
      <c r="P141" s="6">
        <f>(J141+M141)*0.06</f>
      </c>
      <c r="Q141" s="6">
        <f>O141-P141</f>
      </c>
      <c r="R141" s="7" t="str">
        <v>签证费</v>
      </c>
      <c r="S141" s="7" t="str">
        <v>CNY</v>
      </c>
    </row>
    <row r="142">
      <c r="A142" s="7">
        <v>141</v>
      </c>
      <c r="B142" s="52" t="str">
        <v>杨凡</v>
      </c>
      <c r="C142" s="5" t="str">
        <v>TV1N1611285842634448896</v>
      </c>
      <c r="D142" s="49" t="str">
        <v>中国</v>
      </c>
      <c r="E142" s="5" t="str">
        <v>北京</v>
      </c>
      <c r="F142" s="5" t="str">
        <v>美国</v>
      </c>
      <c r="G142" s="5" t="str">
        <v>商务</v>
      </c>
      <c r="H142" s="5" t="str">
        <v>已预约</v>
      </c>
      <c r="I142" s="50">
        <v>1184</v>
      </c>
      <c r="J142" s="6">
        <v>300</v>
      </c>
      <c r="K142" s="51">
        <v>0</v>
      </c>
      <c r="L142" s="47"/>
      <c r="M142" s="6">
        <f>K142*1.06</f>
      </c>
      <c r="N142" s="6">
        <f>I142+J142+M142</f>
      </c>
      <c r="O142" s="6">
        <f>I142+(J142+M142)*1.06</f>
      </c>
      <c r="P142" s="6">
        <f>(J142+M142)*0.06</f>
      </c>
      <c r="Q142" s="6">
        <f>O142-P142</f>
      </c>
      <c r="R142" s="7" t="str">
        <v>签证费</v>
      </c>
      <c r="S142" s="7" t="str">
        <v>CNY</v>
      </c>
    </row>
    <row r="143">
      <c r="A143" s="7">
        <v>142</v>
      </c>
      <c r="B143" s="52" t="str">
        <v>马格格</v>
      </c>
      <c r="C143" s="5" t="str">
        <v>TV1N1590676751938269184</v>
      </c>
      <c r="D143" s="49" t="str">
        <v>中国</v>
      </c>
      <c r="E143" s="5" t="str">
        <v>北京</v>
      </c>
      <c r="F143" s="5" t="str">
        <v>美国</v>
      </c>
      <c r="G143" s="5" t="str">
        <v>商务</v>
      </c>
      <c r="H143" s="5" t="str">
        <v>已预约</v>
      </c>
      <c r="I143" s="50">
        <v>1184</v>
      </c>
      <c r="J143" s="6">
        <v>300</v>
      </c>
      <c r="K143" s="51">
        <v>0</v>
      </c>
      <c r="L143" s="47"/>
      <c r="M143" s="6">
        <f>K143*1.06</f>
      </c>
      <c r="N143" s="6">
        <f>I143+J143+M143</f>
      </c>
      <c r="O143" s="6">
        <f>I143+(J143+M143)*1.06</f>
      </c>
      <c r="P143" s="6">
        <f>(J143+M143)*0.06</f>
      </c>
      <c r="Q143" s="6">
        <f>O143-P143</f>
      </c>
      <c r="R143" s="7" t="str">
        <v>签证费</v>
      </c>
      <c r="S143" s="7" t="str">
        <v>CNY</v>
      </c>
    </row>
    <row r="144">
      <c r="A144" s="7">
        <v>143</v>
      </c>
      <c r="B144" s="52" t="str">
        <v>李元浩</v>
      </c>
      <c r="C144" s="5" t="str">
        <v>TV1N1600478884863451136</v>
      </c>
      <c r="D144" s="49" t="str">
        <v>中国</v>
      </c>
      <c r="E144" s="5" t="str">
        <v>北京</v>
      </c>
      <c r="F144" s="5" t="str">
        <v>美国</v>
      </c>
      <c r="G144" s="5" t="str">
        <v>商务</v>
      </c>
      <c r="H144" s="5" t="str">
        <v>已预约</v>
      </c>
      <c r="I144" s="50">
        <v>1184</v>
      </c>
      <c r="J144" s="6">
        <v>300</v>
      </c>
      <c r="K144" s="51">
        <v>0</v>
      </c>
      <c r="L144" s="47"/>
      <c r="M144" s="6">
        <f>K144*1.06</f>
      </c>
      <c r="N144" s="6">
        <f>I144+J144+M144</f>
      </c>
      <c r="O144" s="6">
        <f>I144+(J144+M144)*1.06</f>
      </c>
      <c r="P144" s="6">
        <f>(J144+M144)*0.06</f>
      </c>
      <c r="Q144" s="6">
        <f>O144-P144</f>
      </c>
      <c r="R144" s="7" t="str">
        <v>签证费</v>
      </c>
      <c r="S144" s="7" t="str">
        <v>CNY</v>
      </c>
    </row>
    <row r="145">
      <c r="A145" s="7">
        <v>144</v>
      </c>
      <c r="B145" s="52" t="str">
        <v>曾小中</v>
      </c>
      <c r="C145" s="5" t="str">
        <v>TV1N1605869630576029696</v>
      </c>
      <c r="D145" s="49" t="str">
        <v>中国</v>
      </c>
      <c r="E145" s="5" t="str">
        <v>北京</v>
      </c>
      <c r="F145" s="5" t="str">
        <v>美国</v>
      </c>
      <c r="G145" s="5" t="str">
        <v>商务</v>
      </c>
      <c r="H145" s="5" t="str">
        <v>已预约</v>
      </c>
      <c r="I145" s="50">
        <v>1184</v>
      </c>
      <c r="J145" s="6">
        <v>300</v>
      </c>
      <c r="K145" s="51">
        <v>0</v>
      </c>
      <c r="L145" s="47"/>
      <c r="M145" s="6">
        <f>K145*1.06</f>
      </c>
      <c r="N145" s="6">
        <f>I145+J145+M145</f>
      </c>
      <c r="O145" s="6">
        <f>I145+(J145+M145)*1.06</f>
      </c>
      <c r="P145" s="6">
        <f>(J145+M145)*0.06</f>
      </c>
      <c r="Q145" s="6">
        <f>O145-P145</f>
      </c>
      <c r="R145" s="7" t="str">
        <v>签证费</v>
      </c>
      <c r="S145" s="7" t="str">
        <v>CNY</v>
      </c>
    </row>
    <row r="146">
      <c r="A146" s="7">
        <v>145</v>
      </c>
      <c r="B146" s="52" t="str">
        <v>朱江澜</v>
      </c>
      <c r="C146" s="5" t="str">
        <v>TV1N1612367790568116224</v>
      </c>
      <c r="D146" s="49" t="str">
        <v>中国</v>
      </c>
      <c r="E146" s="5" t="str">
        <v>北京</v>
      </c>
      <c r="F146" s="5" t="str">
        <v>美国</v>
      </c>
      <c r="G146" s="5" t="str">
        <v>商务</v>
      </c>
      <c r="H146" s="5" t="str">
        <v>已预约</v>
      </c>
      <c r="I146" s="50">
        <v>1184</v>
      </c>
      <c r="J146" s="6">
        <v>300</v>
      </c>
      <c r="K146" s="51">
        <v>0</v>
      </c>
      <c r="L146" s="47"/>
      <c r="M146" s="6">
        <f>K146*1.06</f>
      </c>
      <c r="N146" s="6">
        <f>I146+J146+M146</f>
      </c>
      <c r="O146" s="6">
        <f>I146+(J146+M146)*1.06</f>
      </c>
      <c r="P146" s="6">
        <f>(J146+M146)*0.06</f>
      </c>
      <c r="Q146" s="6">
        <f>O146-P146</f>
      </c>
      <c r="R146" s="7" t="str">
        <v>签证费</v>
      </c>
      <c r="S146" s="7" t="str">
        <v>CNY</v>
      </c>
    </row>
    <row r="147">
      <c r="A147" s="7">
        <v>146</v>
      </c>
      <c r="B147" s="52" t="str">
        <v>祝硕宏</v>
      </c>
      <c r="C147" s="5" t="str">
        <v>TV1N1607606132825731072</v>
      </c>
      <c r="D147" s="49" t="str">
        <v>中国</v>
      </c>
      <c r="E147" s="5" t="str">
        <v>北京</v>
      </c>
      <c r="F147" s="5" t="str">
        <v>美国</v>
      </c>
      <c r="G147" s="5" t="str">
        <v>商务</v>
      </c>
      <c r="H147" s="5" t="str">
        <v>已预约</v>
      </c>
      <c r="I147" s="50">
        <v>1184</v>
      </c>
      <c r="J147" s="6">
        <v>300</v>
      </c>
      <c r="K147" s="51">
        <v>0</v>
      </c>
      <c r="L147" s="47"/>
      <c r="M147" s="6">
        <f>K147*1.06</f>
      </c>
      <c r="N147" s="6">
        <f>I147+J147+M147</f>
      </c>
      <c r="O147" s="6">
        <f>I147+(J147+M147)*1.06</f>
      </c>
      <c r="P147" s="6">
        <f>(J147+M147)*0.06</f>
      </c>
      <c r="Q147" s="6">
        <f>O147-P147</f>
      </c>
      <c r="R147" s="7" t="str">
        <v>签证费</v>
      </c>
      <c r="S147" s="7" t="str">
        <v>CNY</v>
      </c>
    </row>
    <row r="148">
      <c r="A148" s="7">
        <v>147</v>
      </c>
      <c r="B148" s="52" t="str">
        <v>黄艳玲</v>
      </c>
      <c r="C148" s="5" t="str">
        <v>TV1N1610121584391270400</v>
      </c>
      <c r="D148" s="49" t="str">
        <v>中国</v>
      </c>
      <c r="E148" s="5" t="str">
        <v>北京</v>
      </c>
      <c r="F148" s="5" t="str">
        <v>美国</v>
      </c>
      <c r="G148" s="5" t="str">
        <v>商务</v>
      </c>
      <c r="H148" s="5" t="str">
        <v>已预约</v>
      </c>
      <c r="I148" s="50">
        <v>1184</v>
      </c>
      <c r="J148" s="6">
        <v>300</v>
      </c>
      <c r="K148" s="51">
        <v>0</v>
      </c>
      <c r="L148" s="47"/>
      <c r="M148" s="6">
        <f>K148*1.06</f>
      </c>
      <c r="N148" s="6">
        <f>I148+J148+M148</f>
      </c>
      <c r="O148" s="6">
        <f>I148+(J148+M148)*1.06</f>
      </c>
      <c r="P148" s="6">
        <f>(J148+M148)*0.06</f>
      </c>
      <c r="Q148" s="6">
        <f>O148-P148</f>
      </c>
      <c r="R148" s="7" t="str">
        <v>签证费</v>
      </c>
      <c r="S148" s="7" t="str">
        <v>CNY</v>
      </c>
    </row>
    <row r="149">
      <c r="A149" s="7">
        <v>148</v>
      </c>
      <c r="B149" s="52" t="str">
        <v>陈沁悦</v>
      </c>
      <c r="C149" s="5" t="str">
        <v>TV1N1607962077334429696</v>
      </c>
      <c r="D149" s="49" t="str">
        <v>中国</v>
      </c>
      <c r="E149" s="5" t="str">
        <v>北京</v>
      </c>
      <c r="F149" s="5" t="str">
        <v>美国</v>
      </c>
      <c r="G149" s="5" t="str">
        <v>商务</v>
      </c>
      <c r="H149" s="5" t="str">
        <v>已预约</v>
      </c>
      <c r="I149" s="50">
        <v>1184</v>
      </c>
      <c r="J149" s="6">
        <v>300</v>
      </c>
      <c r="K149" s="51">
        <v>0</v>
      </c>
      <c r="L149" s="47"/>
      <c r="M149" s="6">
        <f>K149*1.06</f>
      </c>
      <c r="N149" s="6">
        <f>I149+J149+M149</f>
      </c>
      <c r="O149" s="6">
        <f>I149+(J149+M149)*1.06</f>
      </c>
      <c r="P149" s="6">
        <f>(J149+M149)*0.06</f>
      </c>
      <c r="Q149" s="6">
        <f>O149-P149</f>
      </c>
      <c r="R149" s="7" t="str">
        <v>签证费</v>
      </c>
      <c r="S149" s="7" t="str">
        <v>CNY</v>
      </c>
    </row>
    <row r="150">
      <c r="A150" s="7">
        <v>149</v>
      </c>
      <c r="B150" s="52" t="str">
        <v>姚丹</v>
      </c>
      <c r="C150" s="5" t="str">
        <v>TV1N1610165200014811136</v>
      </c>
      <c r="D150" s="49" t="str">
        <v>中国</v>
      </c>
      <c r="E150" s="5" t="str">
        <v>北京</v>
      </c>
      <c r="F150" s="5" t="str">
        <v>美国</v>
      </c>
      <c r="G150" s="5" t="str">
        <v>商务</v>
      </c>
      <c r="H150" s="5" t="str">
        <v>已预约</v>
      </c>
      <c r="I150" s="50">
        <v>1184</v>
      </c>
      <c r="J150" s="6">
        <v>300</v>
      </c>
      <c r="K150" s="51">
        <v>0</v>
      </c>
      <c r="L150" s="47"/>
      <c r="M150" s="6">
        <f>K150*1.06</f>
      </c>
      <c r="N150" s="6">
        <f>I150+J150+M150</f>
      </c>
      <c r="O150" s="6">
        <f>I150+(J150+M150)*1.06</f>
      </c>
      <c r="P150" s="6">
        <f>(J150+M150)*0.06</f>
      </c>
      <c r="Q150" s="6">
        <f>O150-P150</f>
      </c>
      <c r="R150" s="7" t="str">
        <v>签证费</v>
      </c>
      <c r="S150" s="7" t="str">
        <v>CNY</v>
      </c>
    </row>
    <row r="151">
      <c r="A151" s="7">
        <v>150</v>
      </c>
      <c r="B151" s="52" t="str">
        <v>张彩</v>
      </c>
      <c r="C151" s="5" t="str">
        <v>TV1N1610629519383117824</v>
      </c>
      <c r="D151" s="49" t="str">
        <v>中国</v>
      </c>
      <c r="E151" s="5" t="str">
        <v>北京</v>
      </c>
      <c r="F151" s="5" t="str">
        <v>美国</v>
      </c>
      <c r="G151" s="5" t="str">
        <v>商务</v>
      </c>
      <c r="H151" s="5" t="str">
        <v>已预约</v>
      </c>
      <c r="I151" s="50">
        <v>1184</v>
      </c>
      <c r="J151" s="6">
        <v>300</v>
      </c>
      <c r="K151" s="51">
        <v>0</v>
      </c>
      <c r="L151" s="47"/>
      <c r="M151" s="6">
        <f>K151*1.06</f>
      </c>
      <c r="N151" s="6">
        <f>I151+J151+M151</f>
      </c>
      <c r="O151" s="6">
        <f>I151+(J151+M151)*1.06</f>
      </c>
      <c r="P151" s="6">
        <f>(J151+M151)*0.06</f>
      </c>
      <c r="Q151" s="6">
        <f>O151-P151</f>
      </c>
      <c r="R151" s="7" t="str">
        <v>签证费</v>
      </c>
      <c r="S151" s="7" t="str">
        <v>CNY</v>
      </c>
    </row>
    <row r="152">
      <c r="A152" s="7">
        <v>151</v>
      </c>
      <c r="B152" s="52" t="str">
        <v>顾尉琳</v>
      </c>
      <c r="C152" s="5" t="str">
        <v>TV1N1611622040116596736</v>
      </c>
      <c r="D152" s="49" t="str">
        <v>中国</v>
      </c>
      <c r="E152" s="5" t="str">
        <v>北京</v>
      </c>
      <c r="F152" s="5" t="str">
        <v>美国</v>
      </c>
      <c r="G152" s="5" t="str">
        <v>商务</v>
      </c>
      <c r="H152" s="5" t="str">
        <v>已预约</v>
      </c>
      <c r="I152" s="50">
        <v>1184</v>
      </c>
      <c r="J152" s="6">
        <v>300</v>
      </c>
      <c r="K152" s="51">
        <v>0</v>
      </c>
      <c r="L152" s="47"/>
      <c r="M152" s="6">
        <f>K152*1.06</f>
      </c>
      <c r="N152" s="6">
        <f>I152+J152+M152</f>
      </c>
      <c r="O152" s="6">
        <f>I152+(J152+M152)*1.06</f>
      </c>
      <c r="P152" s="6">
        <f>(J152+M152)*0.06</f>
      </c>
      <c r="Q152" s="6">
        <f>O152-P152</f>
      </c>
      <c r="R152" s="7" t="str">
        <v>签证费</v>
      </c>
      <c r="S152" s="7" t="str">
        <v>CNY</v>
      </c>
    </row>
    <row r="153">
      <c r="A153" s="7">
        <v>152</v>
      </c>
      <c r="B153" s="52" t="str">
        <v>朱丹</v>
      </c>
      <c r="C153" s="5" t="str">
        <v>TV1N1612759964996624384</v>
      </c>
      <c r="D153" s="49" t="str">
        <v>中国</v>
      </c>
      <c r="E153" s="5" t="str">
        <v>北京</v>
      </c>
      <c r="F153" s="5" t="str">
        <v>美国</v>
      </c>
      <c r="G153" s="5" t="str">
        <v>商务</v>
      </c>
      <c r="H153" s="5" t="str">
        <v>已预约</v>
      </c>
      <c r="I153" s="50">
        <v>1184</v>
      </c>
      <c r="J153" s="6">
        <v>300</v>
      </c>
      <c r="K153" s="51">
        <v>0</v>
      </c>
      <c r="L153" s="47"/>
      <c r="M153" s="6">
        <f>K153*1.06</f>
      </c>
      <c r="N153" s="6">
        <f>I153+J153+M153</f>
      </c>
      <c r="O153" s="6">
        <f>I153+(J153+M153)*1.06</f>
      </c>
      <c r="P153" s="6">
        <f>(J153+M153)*0.06</f>
      </c>
      <c r="Q153" s="6">
        <f>O153-P153</f>
      </c>
      <c r="R153" s="7" t="str">
        <v>签证费</v>
      </c>
      <c r="S153" s="7" t="str">
        <v>CNY</v>
      </c>
    </row>
    <row r="154">
      <c r="A154" s="7">
        <v>153</v>
      </c>
      <c r="B154" s="52" t="str">
        <v>梁沁</v>
      </c>
      <c r="C154" s="5" t="str">
        <v>TV1N1608060368982265856</v>
      </c>
      <c r="D154" s="49" t="str">
        <v>中国</v>
      </c>
      <c r="E154" s="5" t="str">
        <v>北京</v>
      </c>
      <c r="F154" s="5" t="str">
        <v>美国</v>
      </c>
      <c r="G154" s="5" t="str">
        <v>商务</v>
      </c>
      <c r="H154" s="5" t="str">
        <v>已预约</v>
      </c>
      <c r="I154" s="50">
        <v>1184</v>
      </c>
      <c r="J154" s="6">
        <v>300</v>
      </c>
      <c r="K154" s="51">
        <v>0</v>
      </c>
      <c r="L154" s="47"/>
      <c r="M154" s="6">
        <f>K154*1.06</f>
      </c>
      <c r="N154" s="6">
        <f>I154+J154+M154</f>
      </c>
      <c r="O154" s="6">
        <f>I154+(J154+M154)*1.06</f>
      </c>
      <c r="P154" s="6">
        <f>(J154+M154)*0.06</f>
      </c>
      <c r="Q154" s="6">
        <f>O154-P154</f>
      </c>
      <c r="R154" s="7" t="str">
        <v>签证费</v>
      </c>
      <c r="S154" s="7" t="str">
        <v>CNY</v>
      </c>
    </row>
    <row r="155">
      <c r="A155" s="7">
        <v>154</v>
      </c>
      <c r="B155" s="52" t="str">
        <v>刘念</v>
      </c>
      <c r="C155" s="5" t="str">
        <v>TV1N1611245152101740544</v>
      </c>
      <c r="D155" s="49" t="str">
        <v>中国</v>
      </c>
      <c r="E155" s="5" t="str">
        <v>北京</v>
      </c>
      <c r="F155" s="5" t="str">
        <v>美国</v>
      </c>
      <c r="G155" s="5" t="str">
        <v>商务</v>
      </c>
      <c r="H155" s="5" t="str">
        <v>已预约</v>
      </c>
      <c r="I155" s="50">
        <v>1184</v>
      </c>
      <c r="J155" s="6">
        <v>300</v>
      </c>
      <c r="K155" s="51">
        <v>0</v>
      </c>
      <c r="L155" s="47"/>
      <c r="M155" s="6">
        <f>K155*1.06</f>
      </c>
      <c r="N155" s="6">
        <f>I155+J155+M155</f>
      </c>
      <c r="O155" s="6">
        <f>I155+(J155+M155)*1.06</f>
      </c>
      <c r="P155" s="6">
        <f>(J155+M155)*0.06</f>
      </c>
      <c r="Q155" s="6">
        <f>O155-P155</f>
      </c>
      <c r="R155" s="7" t="str">
        <v>签证费</v>
      </c>
      <c r="S155" s="7" t="str">
        <v>CNY</v>
      </c>
    </row>
    <row r="156">
      <c r="A156" s="7">
        <v>155</v>
      </c>
      <c r="B156" s="52" t="str">
        <v>孙诗瑶</v>
      </c>
      <c r="C156" s="5" t="str">
        <v>TV1N1612281393500897280</v>
      </c>
      <c r="D156" s="49" t="str">
        <v>中国</v>
      </c>
      <c r="E156" s="5" t="str">
        <v>北京</v>
      </c>
      <c r="F156" s="5" t="str">
        <v>美国</v>
      </c>
      <c r="G156" s="5" t="str">
        <v>商务</v>
      </c>
      <c r="H156" s="5" t="str">
        <v>已预约</v>
      </c>
      <c r="I156" s="50">
        <v>1184</v>
      </c>
      <c r="J156" s="6">
        <v>300</v>
      </c>
      <c r="K156" s="51">
        <v>0</v>
      </c>
      <c r="L156" s="47"/>
      <c r="M156" s="6">
        <f>K156*1.06</f>
      </c>
      <c r="N156" s="6">
        <f>I156+J156+M156</f>
      </c>
      <c r="O156" s="6">
        <f>I156+(J156+M156)*1.06</f>
      </c>
      <c r="P156" s="6">
        <f>(J156+M156)*0.06</f>
      </c>
      <c r="Q156" s="6">
        <f>O156-P156</f>
      </c>
      <c r="R156" s="7" t="str">
        <v>签证费</v>
      </c>
      <c r="S156" s="7" t="str">
        <v>CNY</v>
      </c>
    </row>
    <row r="157">
      <c r="A157" s="7">
        <v>156</v>
      </c>
      <c r="B157" s="52" t="str">
        <v>杨帆</v>
      </c>
      <c r="C157" s="5" t="str">
        <v>TV1N1611278561532469248</v>
      </c>
      <c r="D157" s="49" t="str">
        <v>中国</v>
      </c>
      <c r="E157" s="5" t="str">
        <v>北京</v>
      </c>
      <c r="F157" s="5" t="str">
        <v>美国</v>
      </c>
      <c r="G157" s="5" t="str">
        <v>商务</v>
      </c>
      <c r="H157" s="5" t="str">
        <v>已预约</v>
      </c>
      <c r="I157" s="50">
        <v>1184</v>
      </c>
      <c r="J157" s="6">
        <v>300</v>
      </c>
      <c r="K157" s="51">
        <v>0</v>
      </c>
      <c r="L157" s="47"/>
      <c r="M157" s="6">
        <f>K157*1.06</f>
      </c>
      <c r="N157" s="6">
        <f>I157+J157+M157</f>
      </c>
      <c r="O157" s="6">
        <f>I157+(J157+M157)*1.06</f>
      </c>
      <c r="P157" s="6">
        <f>(J157+M157)*0.06</f>
      </c>
      <c r="Q157" s="6">
        <f>O157-P157</f>
      </c>
      <c r="R157" s="7" t="str">
        <v>签证费</v>
      </c>
      <c r="S157" s="7" t="str">
        <v>CNY</v>
      </c>
    </row>
    <row r="158">
      <c r="A158" s="7">
        <v>157</v>
      </c>
      <c r="B158" s="52" t="str">
        <v>林钦培</v>
      </c>
      <c r="C158" s="5" t="str">
        <v>TV1N1613084569053523968</v>
      </c>
      <c r="D158" s="49" t="str">
        <v>中国</v>
      </c>
      <c r="E158" s="5" t="str">
        <v>北京</v>
      </c>
      <c r="F158" s="5" t="str">
        <v>美国</v>
      </c>
      <c r="G158" s="5" t="str">
        <v>商务</v>
      </c>
      <c r="H158" s="5" t="str">
        <v>已预约</v>
      </c>
      <c r="I158" s="50">
        <v>1184</v>
      </c>
      <c r="J158" s="6">
        <v>300</v>
      </c>
      <c r="K158" s="51">
        <v>0</v>
      </c>
      <c r="L158" s="47"/>
      <c r="M158" s="6">
        <f>K158*1.06</f>
      </c>
      <c r="N158" s="6">
        <f>I158+J158+M158</f>
      </c>
      <c r="O158" s="6">
        <f>I158+(J158+M158)*1.06</f>
      </c>
      <c r="P158" s="6">
        <f>(J158+M158)*0.06</f>
      </c>
      <c r="Q158" s="6">
        <f>O158-P158</f>
      </c>
      <c r="R158" s="7" t="str">
        <v>签证费</v>
      </c>
      <c r="S158" s="7" t="str">
        <v>CNY</v>
      </c>
    </row>
    <row r="159">
      <c r="A159" s="7">
        <v>158</v>
      </c>
      <c r="B159" s="52" t="str">
        <v>许冉</v>
      </c>
      <c r="C159" s="5" t="str">
        <v>TV1N1613010751257513984</v>
      </c>
      <c r="D159" s="49" t="str">
        <v>中国</v>
      </c>
      <c r="E159" s="5" t="str">
        <v>北京</v>
      </c>
      <c r="F159" s="5" t="str">
        <v>美国</v>
      </c>
      <c r="G159" s="5" t="str">
        <v>商务</v>
      </c>
      <c r="H159" s="5" t="str">
        <v>已预约</v>
      </c>
      <c r="I159" s="50">
        <v>1184</v>
      </c>
      <c r="J159" s="6">
        <v>300</v>
      </c>
      <c r="K159" s="51">
        <v>0</v>
      </c>
      <c r="L159" s="47"/>
      <c r="M159" s="6">
        <f>K159*1.06</f>
      </c>
      <c r="N159" s="6">
        <f>I159+J159+M159</f>
      </c>
      <c r="O159" s="6">
        <f>I159+(J159+M159)*1.06</f>
      </c>
      <c r="P159" s="6">
        <f>(J159+M159)*0.06</f>
      </c>
      <c r="Q159" s="6">
        <f>O159-P159</f>
      </c>
      <c r="R159" s="7" t="str">
        <v>签证费</v>
      </c>
      <c r="S159" s="7" t="str">
        <v>CNY</v>
      </c>
    </row>
    <row r="160">
      <c r="A160" s="7">
        <v>159</v>
      </c>
      <c r="B160" s="52" t="str">
        <v>徐欣悦</v>
      </c>
      <c r="C160" s="5" t="str">
        <v>TV1N1610904449437937664</v>
      </c>
      <c r="D160" s="49" t="str">
        <v>中国</v>
      </c>
      <c r="E160" s="5" t="str">
        <v>北京</v>
      </c>
      <c r="F160" s="5" t="str">
        <v>美国</v>
      </c>
      <c r="G160" s="5" t="str">
        <v>商务</v>
      </c>
      <c r="H160" s="5" t="str">
        <v>已预约</v>
      </c>
      <c r="I160" s="50">
        <v>1184</v>
      </c>
      <c r="J160" s="6">
        <v>300</v>
      </c>
      <c r="K160" s="51">
        <v>0</v>
      </c>
      <c r="L160" s="47"/>
      <c r="M160" s="6">
        <f>K160*1.06</f>
      </c>
      <c r="N160" s="6">
        <f>I160+J160+M160</f>
      </c>
      <c r="O160" s="6">
        <f>I160+(J160+M160)*1.06</f>
      </c>
      <c r="P160" s="6">
        <f>(J160+M160)*0.06</f>
      </c>
      <c r="Q160" s="6">
        <f>O160-P160</f>
      </c>
      <c r="R160" s="7" t="str">
        <v>签证费</v>
      </c>
      <c r="S160" s="7" t="str">
        <v>CNY</v>
      </c>
    </row>
    <row r="161">
      <c r="A161" s="7">
        <v>160</v>
      </c>
      <c r="B161" s="52" t="str">
        <v>倪一嘉</v>
      </c>
      <c r="C161" s="5" t="str">
        <v>TV1N1612290928651304960</v>
      </c>
      <c r="D161" s="49" t="str">
        <v>中国</v>
      </c>
      <c r="E161" s="5" t="str">
        <v>北京</v>
      </c>
      <c r="F161" s="5" t="str">
        <v>美国</v>
      </c>
      <c r="G161" s="5" t="str">
        <v>商务</v>
      </c>
      <c r="H161" s="5" t="str">
        <v>已预约</v>
      </c>
      <c r="I161" s="50">
        <v>1184</v>
      </c>
      <c r="J161" s="6">
        <v>300</v>
      </c>
      <c r="K161" s="51">
        <v>0</v>
      </c>
      <c r="L161" s="47"/>
      <c r="M161" s="6">
        <f>K161*1.06</f>
      </c>
      <c r="N161" s="6">
        <f>I161+J161+M161</f>
      </c>
      <c r="O161" s="6">
        <f>I161+(J161+M161)*1.06</f>
      </c>
      <c r="P161" s="6">
        <f>(J161+M161)*0.06</f>
      </c>
      <c r="Q161" s="6">
        <f>O161-P161</f>
      </c>
      <c r="R161" s="7" t="str">
        <v>签证费</v>
      </c>
      <c r="S161" s="7" t="str">
        <v>CNY</v>
      </c>
    </row>
    <row r="162">
      <c r="A162" s="7">
        <v>161</v>
      </c>
      <c r="B162" s="52" t="str">
        <v>宋芳</v>
      </c>
      <c r="C162" s="5" t="str">
        <v>TV1N1612446399882362880</v>
      </c>
      <c r="D162" s="49" t="str">
        <v>中国</v>
      </c>
      <c r="E162" s="5" t="str">
        <v>北京</v>
      </c>
      <c r="F162" s="5" t="str">
        <v>美国</v>
      </c>
      <c r="G162" s="5" t="str">
        <v>商务</v>
      </c>
      <c r="H162" s="5" t="str">
        <v>已预约</v>
      </c>
      <c r="I162" s="50">
        <v>1184</v>
      </c>
      <c r="J162" s="6">
        <v>300</v>
      </c>
      <c r="K162" s="51">
        <v>0</v>
      </c>
      <c r="L162" s="47"/>
      <c r="M162" s="6">
        <f>K162*1.06</f>
      </c>
      <c r="N162" s="6">
        <f>I162+J162+M162</f>
      </c>
      <c r="O162" s="6">
        <f>I162+(J162+M162)*1.06</f>
      </c>
      <c r="P162" s="6">
        <f>(J162+M162)*0.06</f>
      </c>
      <c r="Q162" s="6">
        <f>O162-P162</f>
      </c>
      <c r="R162" s="7" t="str">
        <v>签证费</v>
      </c>
      <c r="S162" s="7" t="str">
        <v>CNY</v>
      </c>
    </row>
    <row r="163">
      <c r="A163" s="7">
        <v>162</v>
      </c>
      <c r="B163" s="52" t="str">
        <v>刘宁</v>
      </c>
      <c r="C163" s="5" t="str">
        <v>TV1N1612446812824166400</v>
      </c>
      <c r="D163" s="49" t="str">
        <v>中国</v>
      </c>
      <c r="E163" s="5" t="str">
        <v>北京</v>
      </c>
      <c r="F163" s="5" t="str">
        <v>美国</v>
      </c>
      <c r="G163" s="5" t="str">
        <v>商务</v>
      </c>
      <c r="H163" s="5" t="str">
        <v>已预约</v>
      </c>
      <c r="I163" s="50">
        <v>1184</v>
      </c>
      <c r="J163" s="6">
        <v>300</v>
      </c>
      <c r="K163" s="51">
        <v>0</v>
      </c>
      <c r="L163" s="47"/>
      <c r="M163" s="6">
        <f>K163*1.06</f>
      </c>
      <c r="N163" s="6">
        <f>I163+J163+M163</f>
      </c>
      <c r="O163" s="6">
        <f>I163+(J163+M163)*1.06</f>
      </c>
      <c r="P163" s="6">
        <f>(J163+M163)*0.06</f>
      </c>
      <c r="Q163" s="6">
        <f>O163-P163</f>
      </c>
      <c r="R163" s="7" t="str">
        <v>签证费</v>
      </c>
      <c r="S163" s="7" t="str">
        <v>CNY</v>
      </c>
    </row>
    <row r="164">
      <c r="A164" s="7">
        <v>163</v>
      </c>
      <c r="B164" s="52" t="str">
        <v>马佳敏</v>
      </c>
      <c r="C164" s="5" t="str">
        <v>TV1N1599735560493871104</v>
      </c>
      <c r="D164" s="49" t="str">
        <v>中国</v>
      </c>
      <c r="E164" s="5" t="str">
        <v>北京</v>
      </c>
      <c r="F164" s="5" t="str">
        <v>美国</v>
      </c>
      <c r="G164" s="5" t="str">
        <v>商务</v>
      </c>
      <c r="H164" s="5" t="str">
        <v>已预约</v>
      </c>
      <c r="I164" s="50">
        <v>1184</v>
      </c>
      <c r="J164" s="6">
        <v>300</v>
      </c>
      <c r="K164" s="51">
        <v>0</v>
      </c>
      <c r="L164" s="47"/>
      <c r="M164" s="6">
        <f>K164*1.06</f>
      </c>
      <c r="N164" s="6">
        <f>I164+J164+M164</f>
      </c>
      <c r="O164" s="6">
        <f>I164+(J164+M164)*1.06</f>
      </c>
      <c r="P164" s="6">
        <f>(J164+M164)*0.06</f>
      </c>
      <c r="Q164" s="6">
        <f>O164-P164</f>
      </c>
      <c r="R164" s="7" t="str">
        <v>签证费</v>
      </c>
      <c r="S164" s="7" t="str">
        <v>CNY</v>
      </c>
    </row>
    <row r="165">
      <c r="A165" s="7">
        <v>164</v>
      </c>
      <c r="B165" s="52" t="str">
        <v>韩楚虹</v>
      </c>
      <c r="C165" s="5" t="str">
        <v>TV1N1613804755897380864</v>
      </c>
      <c r="D165" s="49" t="str">
        <v>中国</v>
      </c>
      <c r="E165" s="5" t="str">
        <v>北京</v>
      </c>
      <c r="F165" s="5" t="str">
        <v>美国</v>
      </c>
      <c r="G165" s="5" t="str">
        <v>商务</v>
      </c>
      <c r="H165" s="5" t="str">
        <v>已预约</v>
      </c>
      <c r="I165" s="50">
        <v>1184</v>
      </c>
      <c r="J165" s="6">
        <v>300</v>
      </c>
      <c r="K165" s="51">
        <v>0</v>
      </c>
      <c r="L165" s="47"/>
      <c r="M165" s="6">
        <f>K165*1.06</f>
      </c>
      <c r="N165" s="6">
        <f>I165+J165+M165</f>
      </c>
      <c r="O165" s="6">
        <f>I165+(J165+M165)*1.06</f>
      </c>
      <c r="P165" s="6">
        <f>(J165+M165)*0.06</f>
      </c>
      <c r="Q165" s="6">
        <f>O165-P165</f>
      </c>
      <c r="R165" s="7" t="str">
        <v>签证费</v>
      </c>
      <c r="S165" s="7" t="str">
        <v>CNY</v>
      </c>
    </row>
    <row r="166">
      <c r="A166" s="7">
        <v>165</v>
      </c>
      <c r="B166" s="52" t="str">
        <v>刘森</v>
      </c>
      <c r="C166" s="5" t="str">
        <v>TV1N1614841642762035200</v>
      </c>
      <c r="D166" s="49" t="str">
        <v>中国</v>
      </c>
      <c r="E166" s="5" t="str">
        <v>北京</v>
      </c>
      <c r="F166" s="5" t="str">
        <v>美国</v>
      </c>
      <c r="G166" s="5" t="str">
        <v>商务</v>
      </c>
      <c r="H166" s="5" t="str">
        <v>已预约</v>
      </c>
      <c r="I166" s="50">
        <v>1184</v>
      </c>
      <c r="J166" s="6">
        <v>300</v>
      </c>
      <c r="K166" s="51">
        <v>0</v>
      </c>
      <c r="L166" s="47"/>
      <c r="M166" s="6">
        <f>K166*1.06</f>
      </c>
      <c r="N166" s="6">
        <f>I166+J166+M166</f>
      </c>
      <c r="O166" s="6">
        <f>I166+(J166+M166)*1.06</f>
      </c>
      <c r="P166" s="6">
        <f>(J166+M166)*0.06</f>
      </c>
      <c r="Q166" s="6">
        <f>O166-P166</f>
      </c>
      <c r="R166" s="7" t="str">
        <v>签证费</v>
      </c>
      <c r="S166" s="7" t="str">
        <v>CNY</v>
      </c>
    </row>
    <row r="167">
      <c r="A167" s="7">
        <v>166</v>
      </c>
      <c r="B167" s="52" t="str">
        <v>康蕊</v>
      </c>
      <c r="C167" s="5" t="str">
        <v>TV1N1592122316475928576</v>
      </c>
      <c r="D167" s="49" t="str">
        <v>中国</v>
      </c>
      <c r="E167" s="5" t="str">
        <v>北京</v>
      </c>
      <c r="F167" s="5" t="str">
        <v>美国</v>
      </c>
      <c r="G167" s="5" t="str">
        <v>商务</v>
      </c>
      <c r="H167" s="5" t="str">
        <v>已预约</v>
      </c>
      <c r="I167" s="50">
        <v>1184</v>
      </c>
      <c r="J167" s="6">
        <v>300</v>
      </c>
      <c r="K167" s="51">
        <v>0</v>
      </c>
      <c r="L167" s="47"/>
      <c r="M167" s="6">
        <f>K167*1.06</f>
      </c>
      <c r="N167" s="6">
        <f>I167+J167+M167</f>
      </c>
      <c r="O167" s="6">
        <f>I167+(J167+M167)*1.06</f>
      </c>
      <c r="P167" s="6">
        <f>(J167+M167)*0.06</f>
      </c>
      <c r="Q167" s="6">
        <f>O167-P167</f>
      </c>
      <c r="R167" s="7" t="str">
        <v>签证费</v>
      </c>
      <c r="S167" s="7" t="str">
        <v>CNY</v>
      </c>
    </row>
    <row r="168">
      <c r="A168" s="7">
        <v>167</v>
      </c>
      <c r="B168" s="52" t="str">
        <v>崔海抒</v>
      </c>
      <c r="C168" s="5" t="str">
        <v>TV1N1612735895798542336</v>
      </c>
      <c r="D168" s="49" t="str">
        <v>中国</v>
      </c>
      <c r="E168" s="5" t="str">
        <v>北京</v>
      </c>
      <c r="F168" s="5" t="str">
        <v>美国</v>
      </c>
      <c r="G168" s="5" t="str">
        <v>商务</v>
      </c>
      <c r="H168" s="5" t="str">
        <v>已预约</v>
      </c>
      <c r="I168" s="50">
        <v>1184</v>
      </c>
      <c r="J168" s="6">
        <v>300</v>
      </c>
      <c r="K168" s="51">
        <v>0</v>
      </c>
      <c r="L168" s="47"/>
      <c r="M168" s="6">
        <f>K168*1.06</f>
      </c>
      <c r="N168" s="6">
        <f>I168+J168+M168</f>
      </c>
      <c r="O168" s="6">
        <f>I168+(J168+M168)*1.06</f>
      </c>
      <c r="P168" s="6">
        <f>(J168+M168)*0.06</f>
      </c>
      <c r="Q168" s="6">
        <f>O168-P168</f>
      </c>
      <c r="R168" s="7" t="str">
        <v>签证费</v>
      </c>
      <c r="S168" s="7" t="str">
        <v>CNY</v>
      </c>
    </row>
    <row r="169">
      <c r="A169" s="7">
        <v>168</v>
      </c>
      <c r="B169" s="52" t="str" xml:space="preserve">
        <v>张鹏跃 </v>
      </c>
      <c r="C169" s="5" t="str">
        <v>TV1N1603696261872730112</v>
      </c>
      <c r="D169" s="49" t="str">
        <v>中国</v>
      </c>
      <c r="E169" s="5" t="str">
        <v>北京</v>
      </c>
      <c r="F169" s="5" t="str">
        <v>新加坡</v>
      </c>
      <c r="G169" s="5" t="str">
        <v>商务</v>
      </c>
      <c r="H169" s="5" t="str">
        <v>已出签</v>
      </c>
      <c r="I169" s="50">
        <v>155.099</v>
      </c>
      <c r="J169" s="51">
        <v>146</v>
      </c>
      <c r="K169" s="51">
        <v>0</v>
      </c>
      <c r="L169" s="53"/>
      <c r="M169" s="6">
        <f>K169*1.06</f>
      </c>
      <c r="N169" s="6">
        <f>I169+J169+M169</f>
      </c>
      <c r="O169" s="6">
        <f>I169+(J169+M169)*1.06</f>
      </c>
      <c r="P169" s="6">
        <f>(J169+M169)*0.06</f>
      </c>
      <c r="Q169" s="6">
        <f>O169-P169</f>
      </c>
      <c r="R169" s="7" t="str">
        <v>签证费</v>
      </c>
      <c r="S169" s="7" t="str">
        <v>CNY</v>
      </c>
    </row>
    <row r="170">
      <c r="A170" s="7">
        <v>169</v>
      </c>
      <c r="B170" s="52" t="str">
        <v>张金铭</v>
      </c>
      <c r="C170" s="5" t="str">
        <v>TV1N1611265611564240896</v>
      </c>
      <c r="D170" s="49" t="str">
        <v>中国</v>
      </c>
      <c r="E170" s="5" t="str">
        <v>北京</v>
      </c>
      <c r="F170" s="5" t="str">
        <v>新加坡</v>
      </c>
      <c r="G170" s="5" t="str">
        <v>商务</v>
      </c>
      <c r="H170" s="5" t="str">
        <v>已出签</v>
      </c>
      <c r="I170" s="50">
        <v>155.099</v>
      </c>
      <c r="J170" s="51">
        <v>146</v>
      </c>
      <c r="K170" s="51">
        <v>0</v>
      </c>
      <c r="L170" s="53"/>
      <c r="M170" s="6">
        <f>K170*1.06</f>
      </c>
      <c r="N170" s="6">
        <f>I170+J170+M170</f>
      </c>
      <c r="O170" s="6">
        <f>I170+(J170+M170)*1.06</f>
      </c>
      <c r="P170" s="6">
        <f>(J170+M170)*0.06</f>
      </c>
      <c r="Q170" s="6">
        <f>O170-P170</f>
      </c>
      <c r="R170" s="7" t="str">
        <v>签证费</v>
      </c>
      <c r="S170" s="7" t="str">
        <v>CNY</v>
      </c>
    </row>
    <row r="171">
      <c r="A171" s="7">
        <v>170</v>
      </c>
      <c r="B171" s="55" t="str">
        <v>胡溪</v>
      </c>
      <c r="C171" s="5" t="str">
        <v>TV1N1610154140016898048</v>
      </c>
      <c r="D171" s="49" t="str">
        <v>中国</v>
      </c>
      <c r="E171" s="5" t="str">
        <v>北京</v>
      </c>
      <c r="F171" s="5" t="str">
        <v>新加坡</v>
      </c>
      <c r="G171" s="5" t="str">
        <v>商务</v>
      </c>
      <c r="H171" s="5" t="str">
        <v>已出签</v>
      </c>
      <c r="I171" s="50">
        <v>156.25</v>
      </c>
      <c r="J171" s="51">
        <v>146</v>
      </c>
      <c r="K171" s="51">
        <v>0</v>
      </c>
      <c r="L171" s="53"/>
      <c r="M171" s="6">
        <f>K171*1.06</f>
      </c>
      <c r="N171" s="6">
        <f>I171+J171+M171</f>
      </c>
      <c r="O171" s="6">
        <f>I171+(J171+M171)*1.06</f>
      </c>
      <c r="P171" s="6">
        <f>(J171+M171)*0.06</f>
      </c>
      <c r="Q171" s="6">
        <f>O171-P171</f>
      </c>
      <c r="R171" s="7" t="str">
        <v>签证费</v>
      </c>
      <c r="S171" s="7" t="str">
        <v>CNY</v>
      </c>
    </row>
    <row r="172">
      <c r="A172" s="7">
        <v>171</v>
      </c>
      <c r="B172" s="52" t="str">
        <v>张飞</v>
      </c>
      <c r="C172" s="5" t="str">
        <v>TV1N1611960733058654208</v>
      </c>
      <c r="D172" s="49" t="str">
        <v>中国</v>
      </c>
      <c r="E172" s="5" t="str">
        <v>北京</v>
      </c>
      <c r="F172" s="5" t="str">
        <v>新加坡</v>
      </c>
      <c r="G172" s="5" t="str">
        <v>商务</v>
      </c>
      <c r="H172" s="5" t="str">
        <v>已出签</v>
      </c>
      <c r="I172" s="50">
        <v>156.656</v>
      </c>
      <c r="J172" s="51">
        <v>146</v>
      </c>
      <c r="K172" s="51">
        <v>0</v>
      </c>
      <c r="L172" s="53"/>
      <c r="M172" s="6">
        <f>K172*1.06</f>
      </c>
      <c r="N172" s="6">
        <f>I172+J172+M172</f>
      </c>
      <c r="O172" s="6">
        <f>I172+(J172+M172)*1.06</f>
      </c>
      <c r="P172" s="6">
        <f>(J172+M172)*0.06</f>
      </c>
      <c r="Q172" s="6">
        <f>O172-P172</f>
      </c>
      <c r="R172" s="7" t="str">
        <v>签证费</v>
      </c>
      <c r="S172" s="7" t="str">
        <v>CNY</v>
      </c>
    </row>
    <row r="173">
      <c r="A173" s="7">
        <v>172</v>
      </c>
      <c r="B173" s="52" t="str">
        <v>郑春雨</v>
      </c>
      <c r="C173" s="5" t="str">
        <v>TV1N1611516948289908736</v>
      </c>
      <c r="D173" s="49" t="str">
        <v>中国</v>
      </c>
      <c r="E173" s="5" t="str">
        <v>北京</v>
      </c>
      <c r="F173" s="5" t="str">
        <v>新加坡</v>
      </c>
      <c r="G173" s="5" t="str">
        <v>商务</v>
      </c>
      <c r="H173" s="5" t="str">
        <v>已出签</v>
      </c>
      <c r="I173" s="50">
        <v>155.911</v>
      </c>
      <c r="J173" s="51">
        <v>146</v>
      </c>
      <c r="K173" s="51">
        <v>0</v>
      </c>
      <c r="L173" s="53"/>
      <c r="M173" s="6">
        <f>K173*1.06</f>
      </c>
      <c r="N173" s="6">
        <f>I173+J173+M173</f>
      </c>
      <c r="O173" s="6">
        <f>I173+(J173+M173)*1.06</f>
      </c>
      <c r="P173" s="6">
        <f>(J173+M173)*0.06</f>
      </c>
      <c r="Q173" s="6">
        <f>O173-P173</f>
      </c>
      <c r="R173" s="7" t="str">
        <v>签证费</v>
      </c>
      <c r="S173" s="7" t="str">
        <v>CNY</v>
      </c>
    </row>
    <row r="174">
      <c r="A174" s="7">
        <v>173</v>
      </c>
      <c r="B174" s="55" t="str">
        <v>衡珊</v>
      </c>
      <c r="C174" s="5" t="str">
        <v>TV1N1612257422671835136</v>
      </c>
      <c r="D174" s="49" t="str">
        <v>中国</v>
      </c>
      <c r="E174" s="5" t="str">
        <v>北京</v>
      </c>
      <c r="F174" s="5" t="str">
        <v>新加坡</v>
      </c>
      <c r="G174" s="5" t="str">
        <v>商务</v>
      </c>
      <c r="H174" s="5" t="str">
        <v>已出签</v>
      </c>
      <c r="I174" s="50">
        <v>156.656</v>
      </c>
      <c r="J174" s="51">
        <v>146</v>
      </c>
      <c r="K174" s="51">
        <v>0</v>
      </c>
      <c r="L174" s="53"/>
      <c r="M174" s="6">
        <f>K174*1.06</f>
      </c>
      <c r="N174" s="6">
        <f>I174+J174+M174</f>
      </c>
      <c r="O174" s="6">
        <f>I174+(J174+M174)*1.06</f>
      </c>
      <c r="P174" s="6">
        <f>(J174+M174)*0.06</f>
      </c>
      <c r="Q174" s="6">
        <f>O174-P174</f>
      </c>
      <c r="R174" s="7" t="str">
        <v>签证费</v>
      </c>
      <c r="S174" s="7" t="str">
        <v>CNY</v>
      </c>
    </row>
    <row r="175">
      <c r="A175" s="7">
        <v>174</v>
      </c>
      <c r="B175" s="52" t="str">
        <v>孙红全</v>
      </c>
      <c r="C175" s="5" t="str">
        <v>TV1N1605761750548004864</v>
      </c>
      <c r="D175" s="49" t="str">
        <v>中国</v>
      </c>
      <c r="E175" s="5" t="str">
        <v>北京</v>
      </c>
      <c r="F175" s="5" t="str">
        <v>新加坡</v>
      </c>
      <c r="G175" s="5" t="str">
        <v>商务</v>
      </c>
      <c r="H175" s="5" t="str">
        <v>已出签</v>
      </c>
      <c r="I175" s="50">
        <v>156.25</v>
      </c>
      <c r="J175" s="51">
        <v>146</v>
      </c>
      <c r="K175" s="51">
        <v>0</v>
      </c>
      <c r="L175" s="53"/>
      <c r="M175" s="6">
        <f>K175*1.06</f>
      </c>
      <c r="N175" s="6">
        <f>I175+J175+M175</f>
      </c>
      <c r="O175" s="6">
        <f>I175+(J175+M175)*1.06</f>
      </c>
      <c r="P175" s="6">
        <f>(J175+M175)*0.06</f>
      </c>
      <c r="Q175" s="6">
        <f>O175-P175</f>
      </c>
      <c r="R175" s="7" t="str">
        <v>签证费</v>
      </c>
      <c r="S175" s="7" t="str">
        <v>CNY</v>
      </c>
    </row>
    <row r="176">
      <c r="A176" s="7">
        <v>175</v>
      </c>
      <c r="B176" s="52" t="str">
        <v>孙亚雯</v>
      </c>
      <c r="C176" s="5" t="str">
        <v>TV1N1611258098492121088</v>
      </c>
      <c r="D176" s="49" t="str">
        <v>中国</v>
      </c>
      <c r="E176" s="5" t="str">
        <v>北京</v>
      </c>
      <c r="F176" s="5" t="str">
        <v>新加坡</v>
      </c>
      <c r="G176" s="5" t="str">
        <v>商务</v>
      </c>
      <c r="H176" s="5" t="str">
        <v>已出签</v>
      </c>
      <c r="I176" s="50">
        <v>156.656</v>
      </c>
      <c r="J176" s="51">
        <v>146</v>
      </c>
      <c r="K176" s="51">
        <v>0</v>
      </c>
      <c r="L176" s="53"/>
      <c r="M176" s="6">
        <f>K176*1.06</f>
      </c>
      <c r="N176" s="6">
        <f>I176+J176+M176</f>
      </c>
      <c r="O176" s="6">
        <f>I176+(J176+M176)*1.06</f>
      </c>
      <c r="P176" s="6">
        <f>(J176+M176)*0.06</f>
      </c>
      <c r="Q176" s="6">
        <f>O176-P176</f>
      </c>
      <c r="R176" s="7" t="str">
        <v>签证费</v>
      </c>
      <c r="S176" s="7" t="str">
        <v>CNY</v>
      </c>
    </row>
    <row r="177">
      <c r="A177" s="7">
        <v>176</v>
      </c>
      <c r="B177" s="52" t="str">
        <v>杨帆</v>
      </c>
      <c r="C177" s="5" t="str">
        <v>TV1N1610878622281220096</v>
      </c>
      <c r="D177" s="49" t="str">
        <v>中国</v>
      </c>
      <c r="E177" s="5" t="str">
        <v>北京</v>
      </c>
      <c r="F177" s="5" t="str">
        <v>新加坡</v>
      </c>
      <c r="G177" s="5" t="str">
        <v>商务</v>
      </c>
      <c r="H177" s="5" t="str">
        <v>已出签</v>
      </c>
      <c r="I177" s="50">
        <v>156.25</v>
      </c>
      <c r="J177" s="51">
        <v>146</v>
      </c>
      <c r="K177" s="51">
        <v>0</v>
      </c>
      <c r="L177" s="53"/>
      <c r="M177" s="6">
        <f>K177*1.06</f>
      </c>
      <c r="N177" s="6">
        <f>I177+J177+M177</f>
      </c>
      <c r="O177" s="6">
        <f>I177+(J177+M177)*1.06</f>
      </c>
      <c r="P177" s="6">
        <f>(J177+M177)*0.06</f>
      </c>
      <c r="Q177" s="6">
        <f>O177-P177</f>
      </c>
      <c r="R177" s="7" t="str">
        <v>签证费</v>
      </c>
      <c r="S177" s="7" t="str">
        <v>CNY</v>
      </c>
    </row>
    <row r="178">
      <c r="A178" s="7">
        <v>177</v>
      </c>
      <c r="B178" s="52" t="str">
        <v>杨凡</v>
      </c>
      <c r="C178" s="5" t="str">
        <v>TV1N1611285635943362560</v>
      </c>
      <c r="D178" s="49" t="str">
        <v>中国</v>
      </c>
      <c r="E178" s="5" t="str">
        <v>北京</v>
      </c>
      <c r="F178" s="5" t="str">
        <v>新加坡</v>
      </c>
      <c r="G178" s="5" t="str">
        <v>商务</v>
      </c>
      <c r="H178" s="5" t="str">
        <v>已出签</v>
      </c>
      <c r="I178" s="50">
        <v>156.926</v>
      </c>
      <c r="J178" s="51">
        <v>146</v>
      </c>
      <c r="K178" s="51">
        <v>0</v>
      </c>
      <c r="L178" s="53"/>
      <c r="M178" s="6">
        <f>K178*1.06</f>
      </c>
      <c r="N178" s="6">
        <f>I178+J178+M178</f>
      </c>
      <c r="O178" s="6">
        <f>I178+(J178+M178)*1.06</f>
      </c>
      <c r="P178" s="6">
        <f>(J178+M178)*0.06</f>
      </c>
      <c r="Q178" s="6">
        <f>O178-P178</f>
      </c>
      <c r="R178" s="7" t="str">
        <v>签证费</v>
      </c>
      <c r="S178" s="7" t="str">
        <v>CNY</v>
      </c>
    </row>
    <row r="179">
      <c r="A179" s="7">
        <v>178</v>
      </c>
      <c r="B179" s="52" t="str">
        <v>张禹可</v>
      </c>
      <c r="C179" s="5" t="str">
        <v>TV1N1612827435799601152</v>
      </c>
      <c r="D179" s="49" t="str">
        <v>中国</v>
      </c>
      <c r="E179" s="5" t="str">
        <v>北京</v>
      </c>
      <c r="F179" s="5" t="str">
        <v>新加坡</v>
      </c>
      <c r="G179" s="5" t="str">
        <v>商务</v>
      </c>
      <c r="H179" s="5" t="str">
        <v>已出签</v>
      </c>
      <c r="I179" s="50">
        <v>156.25</v>
      </c>
      <c r="J179" s="51">
        <v>146</v>
      </c>
      <c r="K179" s="51">
        <v>0</v>
      </c>
      <c r="L179" s="53"/>
      <c r="M179" s="6">
        <f>K179*1.06</f>
      </c>
      <c r="N179" s="6">
        <f>I179+J179+M179</f>
      </c>
      <c r="O179" s="6">
        <f>I179+(J179+M179)*1.06</f>
      </c>
      <c r="P179" s="6">
        <f>(J179+M179)*0.06</f>
      </c>
      <c r="Q179" s="6">
        <f>O179-P179</f>
      </c>
      <c r="R179" s="7" t="str">
        <v>签证费</v>
      </c>
      <c r="S179" s="7" t="str">
        <v>CNY</v>
      </c>
    </row>
    <row r="180">
      <c r="A180" s="7">
        <v>179</v>
      </c>
      <c r="B180" s="52" t="str">
        <v>王若尘</v>
      </c>
      <c r="C180" s="5" t="str">
        <v>TV1N1612775221638950912</v>
      </c>
      <c r="D180" s="49" t="str">
        <v>中国</v>
      </c>
      <c r="E180" s="5" t="str">
        <v>北京</v>
      </c>
      <c r="F180" s="5" t="str">
        <v>新加坡</v>
      </c>
      <c r="G180" s="5" t="str">
        <v>商务</v>
      </c>
      <c r="H180" s="5" t="str">
        <v>已出签</v>
      </c>
      <c r="I180" s="50">
        <v>156.25</v>
      </c>
      <c r="J180" s="51">
        <v>146</v>
      </c>
      <c r="K180" s="51">
        <v>0</v>
      </c>
      <c r="L180" s="53"/>
      <c r="M180" s="6">
        <f>K180*1.06</f>
      </c>
      <c r="N180" s="6">
        <f>I180+J180+M180</f>
      </c>
      <c r="O180" s="6">
        <f>I180+(J180+M180)*1.06</f>
      </c>
      <c r="P180" s="6">
        <f>(J180+M180)*0.06</f>
      </c>
      <c r="Q180" s="6">
        <f>O180-P180</f>
      </c>
      <c r="R180" s="7" t="str">
        <v>签证费</v>
      </c>
      <c r="S180" s="7" t="str">
        <v>CNY</v>
      </c>
    </row>
    <row r="181">
      <c r="A181" s="7">
        <v>180</v>
      </c>
      <c r="B181" s="52" t="str">
        <v>彭晓</v>
      </c>
      <c r="C181" s="5" t="str">
        <v>TV1N1613016833950552064</v>
      </c>
      <c r="D181" s="49" t="str">
        <v>中国</v>
      </c>
      <c r="E181" s="5" t="str">
        <v>北京</v>
      </c>
      <c r="F181" s="5" t="str">
        <v>新加坡</v>
      </c>
      <c r="G181" s="5" t="str">
        <v>商务</v>
      </c>
      <c r="H181" s="5" t="str">
        <v>已出签</v>
      </c>
      <c r="I181" s="50">
        <v>156.25</v>
      </c>
      <c r="J181" s="51">
        <v>146</v>
      </c>
      <c r="K181" s="51">
        <v>0</v>
      </c>
      <c r="L181" s="53"/>
      <c r="M181" s="6">
        <f>K181*1.06</f>
      </c>
      <c r="N181" s="6">
        <f>I181+J181+M181</f>
      </c>
      <c r="O181" s="6">
        <f>I181+(J181+M181)*1.06</f>
      </c>
      <c r="P181" s="6">
        <f>(J181+M181)*0.06</f>
      </c>
      <c r="Q181" s="6">
        <f>O181-P181</f>
      </c>
      <c r="R181" s="7" t="str">
        <v>签证费</v>
      </c>
      <c r="S181" s="7" t="str">
        <v>CNY</v>
      </c>
    </row>
    <row r="182">
      <c r="A182" s="7">
        <v>181</v>
      </c>
      <c r="B182" s="52" t="str">
        <v>鲁浩</v>
      </c>
      <c r="C182" s="5" t="str">
        <v>TV1N1613010888876896256</v>
      </c>
      <c r="D182" s="49" t="str">
        <v>中国</v>
      </c>
      <c r="E182" s="5" t="str">
        <v>北京</v>
      </c>
      <c r="F182" s="5" t="str">
        <v>新加坡</v>
      </c>
      <c r="G182" s="5" t="str">
        <v>商务</v>
      </c>
      <c r="H182" s="5" t="str">
        <v>已出签</v>
      </c>
      <c r="I182" s="50">
        <v>156.25</v>
      </c>
      <c r="J182" s="51">
        <v>146</v>
      </c>
      <c r="K182" s="51">
        <v>0</v>
      </c>
      <c r="L182" s="53"/>
      <c r="M182" s="6">
        <f>K182*1.06</f>
      </c>
      <c r="N182" s="6">
        <f>I182+J182+M182</f>
      </c>
      <c r="O182" s="6">
        <f>I182+(J182+M182)*1.06</f>
      </c>
      <c r="P182" s="6">
        <f>(J182+M182)*0.06</f>
      </c>
      <c r="Q182" s="6">
        <f>O182-P182</f>
      </c>
      <c r="R182" s="7" t="str">
        <v>签证费</v>
      </c>
      <c r="S182" s="7" t="str">
        <v>CNY</v>
      </c>
    </row>
    <row r="183">
      <c r="A183" s="7">
        <v>182</v>
      </c>
      <c r="B183" s="52" t="str">
        <v>张岩</v>
      </c>
      <c r="C183" s="5" t="str">
        <v>TV1N1612786799696334848</v>
      </c>
      <c r="D183" s="49" t="str">
        <v>中国</v>
      </c>
      <c r="E183" s="5" t="str">
        <v>北京</v>
      </c>
      <c r="F183" s="5" t="str">
        <v>新加坡</v>
      </c>
      <c r="G183" s="5" t="str">
        <v>商务</v>
      </c>
      <c r="H183" s="5" t="str">
        <v>已出签</v>
      </c>
      <c r="I183" s="50">
        <v>156.656</v>
      </c>
      <c r="J183" s="51">
        <v>146</v>
      </c>
      <c r="K183" s="51">
        <v>15</v>
      </c>
      <c r="L183" s="47" t="str">
        <v>照片费</v>
      </c>
      <c r="M183" s="6">
        <f>K183*1.06</f>
      </c>
      <c r="N183" s="6">
        <f>I183+J183+M183</f>
      </c>
      <c r="O183" s="6">
        <f>I183+(J183+M183)*1.06</f>
      </c>
      <c r="P183" s="6">
        <f>(J183+M183)*0.06</f>
      </c>
      <c r="Q183" s="6">
        <f>O183-P183</f>
      </c>
      <c r="R183" s="7" t="str">
        <v>签证费</v>
      </c>
      <c r="S183" s="7" t="str">
        <v>CNY</v>
      </c>
    </row>
    <row r="184">
      <c r="A184" s="7">
        <v>183</v>
      </c>
      <c r="B184" s="52" t="str">
        <v>赵卿荣</v>
      </c>
      <c r="C184" s="5" t="str">
        <v>TV1N1613374295891357696</v>
      </c>
      <c r="D184" s="49" t="str">
        <v>中国</v>
      </c>
      <c r="E184" s="5" t="str">
        <v>北京</v>
      </c>
      <c r="F184" s="5" t="str">
        <v>新加坡</v>
      </c>
      <c r="G184" s="5" t="str">
        <v>转移签</v>
      </c>
      <c r="H184" s="5" t="str">
        <v>已出签</v>
      </c>
      <c r="I184" s="50">
        <v>0</v>
      </c>
      <c r="J184" s="51">
        <v>150</v>
      </c>
      <c r="K184" s="51">
        <v>15</v>
      </c>
      <c r="L184" s="47" t="str">
        <v>快递费</v>
      </c>
      <c r="M184" s="6">
        <f>K184*1.06</f>
      </c>
      <c r="N184" s="6">
        <f>I184+J184+M184</f>
      </c>
      <c r="O184" s="6">
        <f>I184+(J184+M184)*1.06</f>
      </c>
      <c r="P184" s="6">
        <f>(J184+M184)*0.06</f>
      </c>
      <c r="Q184" s="6">
        <f>O184-P184</f>
      </c>
      <c r="R184" s="7" t="str">
        <v>签证费</v>
      </c>
      <c r="S184" s="7" t="str">
        <v>CNY</v>
      </c>
    </row>
    <row r="185">
      <c r="A185" s="7">
        <v>184</v>
      </c>
      <c r="B185" s="52" t="str">
        <v>王京</v>
      </c>
      <c r="C185" s="5" t="str">
        <v>TV1N1607228655003590656</v>
      </c>
      <c r="D185" s="49" t="str">
        <v>中国</v>
      </c>
      <c r="E185" s="5" t="str">
        <v>北京</v>
      </c>
      <c r="F185" s="5" t="str">
        <v>新加坡</v>
      </c>
      <c r="G185" s="5" t="str">
        <v>商务</v>
      </c>
      <c r="H185" s="5" t="str">
        <v>已出签</v>
      </c>
      <c r="I185" s="50">
        <v>155.099</v>
      </c>
      <c r="J185" s="51">
        <v>146</v>
      </c>
      <c r="K185" s="51">
        <v>0</v>
      </c>
      <c r="L185" s="53"/>
      <c r="M185" s="6">
        <f>K185*1.06</f>
      </c>
      <c r="N185" s="6">
        <f>I185+J185+M185</f>
      </c>
      <c r="O185" s="6">
        <f>I185+(J185+M185)*1.06</f>
      </c>
      <c r="P185" s="6">
        <f>(J185+M185)*0.06</f>
      </c>
      <c r="Q185" s="6">
        <f>O185-P185</f>
      </c>
      <c r="R185" s="7" t="str">
        <v>签证费</v>
      </c>
      <c r="S185" s="7" t="str">
        <v>CNY</v>
      </c>
    </row>
    <row r="186">
      <c r="A186" s="7">
        <v>185</v>
      </c>
      <c r="B186" s="52" t="str">
        <v>孙梦</v>
      </c>
      <c r="C186" s="5" t="str">
        <v>TV1N1611990332542992384</v>
      </c>
      <c r="D186" s="49" t="str">
        <v>中国</v>
      </c>
      <c r="E186" s="5" t="str">
        <v>北京</v>
      </c>
      <c r="F186" s="5" t="str">
        <v>新加坡</v>
      </c>
      <c r="G186" s="5" t="str">
        <v>商务</v>
      </c>
      <c r="H186" s="5" t="str">
        <v>已出签</v>
      </c>
      <c r="I186" s="50">
        <v>155.099</v>
      </c>
      <c r="J186" s="51">
        <v>146</v>
      </c>
      <c r="K186" s="51">
        <v>0</v>
      </c>
      <c r="L186" s="53"/>
      <c r="M186" s="6">
        <f>K186*1.06</f>
      </c>
      <c r="N186" s="6">
        <f>I186+J186+M186</f>
      </c>
      <c r="O186" s="6">
        <f>I186+(J186+M186)*1.06</f>
      </c>
      <c r="P186" s="6">
        <f>(J186+M186)*0.06</f>
      </c>
      <c r="Q186" s="6">
        <f>O186-P186</f>
      </c>
      <c r="R186" s="7" t="str">
        <v>签证费</v>
      </c>
      <c r="S186" s="7" t="str">
        <v>CNY</v>
      </c>
    </row>
    <row r="187">
      <c r="A187" s="7">
        <v>186</v>
      </c>
      <c r="B187" s="52" t="str">
        <v>罗晓</v>
      </c>
      <c r="C187" s="5" t="str" xml:space="preserve">
        <v> TV1N1587649477366067200 </v>
      </c>
      <c r="D187" s="49" t="str">
        <v>中国</v>
      </c>
      <c r="E187" s="5" t="str">
        <v>上海</v>
      </c>
      <c r="F187" s="5" t="str">
        <v>英国</v>
      </c>
      <c r="G187" s="5" t="str">
        <v>商务</v>
      </c>
      <c r="H187" s="5" t="str">
        <v>已预约</v>
      </c>
      <c r="I187" s="50">
        <v>857</v>
      </c>
      <c r="J187" s="6">
        <v>400</v>
      </c>
      <c r="K187" s="51">
        <v>1024</v>
      </c>
      <c r="L187" s="47" t="str">
        <v>借护照+贵宾号</v>
      </c>
      <c r="M187" s="6">
        <f>K187*1.06</f>
      </c>
      <c r="N187" s="6">
        <f>I187+J187+M187</f>
      </c>
      <c r="O187" s="6">
        <f>I187+(J187+M187)*1.06</f>
      </c>
      <c r="P187" s="6">
        <f>(J187+M187)*0.06</f>
      </c>
      <c r="Q187" s="6">
        <f>O187-P187</f>
      </c>
      <c r="R187" s="7" t="str">
        <v>签证费</v>
      </c>
      <c r="S187" s="7" t="str">
        <v>CNY</v>
      </c>
    </row>
    <row r="188">
      <c r="A188" s="7">
        <v>187</v>
      </c>
      <c r="B188" s="52" t="str">
        <v>孙逸青</v>
      </c>
      <c r="C188" s="5" t="str" xml:space="preserve">
        <v> TV1N1608748469266423808</v>
      </c>
      <c r="D188" s="49" t="str">
        <v>中国</v>
      </c>
      <c r="E188" s="5" t="str">
        <v>上海</v>
      </c>
      <c r="F188" s="5" t="str">
        <v>英国</v>
      </c>
      <c r="G188" s="5" t="str">
        <v>商务</v>
      </c>
      <c r="H188" s="5" t="str">
        <v>已预约</v>
      </c>
      <c r="I188" s="50">
        <v>857</v>
      </c>
      <c r="J188" s="6">
        <v>400</v>
      </c>
      <c r="K188" s="51">
        <v>8288</v>
      </c>
      <c r="L188" s="47" t="str">
        <v>24小时加急</v>
      </c>
      <c r="M188" s="6">
        <f>K188*1.06</f>
      </c>
      <c r="N188" s="6">
        <f>I188+J188+M188</f>
      </c>
      <c r="O188" s="6">
        <f>I188+(J188+M188)*1.06</f>
      </c>
      <c r="P188" s="6">
        <f>(J188+M188)*0.06</f>
      </c>
      <c r="Q188" s="6">
        <f>O188-P188</f>
      </c>
      <c r="R188" s="7" t="str">
        <v>签证费</v>
      </c>
      <c r="S188" s="7" t="str">
        <v>CNY</v>
      </c>
    </row>
    <row r="189">
      <c r="A189" s="7">
        <v>188</v>
      </c>
      <c r="B189" s="52" t="str">
        <v>柳小龙</v>
      </c>
      <c r="C189" s="5" t="str" xml:space="preserve">
        <v> TV1N1610915402770468864 </v>
      </c>
      <c r="D189" s="49" t="str">
        <v>中国</v>
      </c>
      <c r="E189" s="5" t="str">
        <v>广州</v>
      </c>
      <c r="F189" s="5" t="str">
        <v>英国</v>
      </c>
      <c r="G189" s="5" t="str">
        <v>商务</v>
      </c>
      <c r="H189" s="5" t="str">
        <v>已预约</v>
      </c>
      <c r="I189" s="50">
        <v>857</v>
      </c>
      <c r="J189" s="6">
        <v>400</v>
      </c>
      <c r="K189" s="51">
        <v>8288</v>
      </c>
      <c r="L189" s="47" t="str">
        <v>24小时加急</v>
      </c>
      <c r="M189" s="6">
        <f>K189*1.06</f>
      </c>
      <c r="N189" s="6">
        <f>I189+J189+M189</f>
      </c>
      <c r="O189" s="6">
        <f>I189+(J189+M189)*1.06</f>
      </c>
      <c r="P189" s="6">
        <f>(J189+M189)*0.06</f>
      </c>
      <c r="Q189" s="6">
        <f>O189-P189</f>
      </c>
      <c r="R189" s="7" t="str">
        <v>签证费</v>
      </c>
      <c r="S189" s="7" t="str">
        <v>CNY</v>
      </c>
    </row>
    <row r="190">
      <c r="A190" s="7">
        <v>189</v>
      </c>
      <c r="B190" s="52" t="str">
        <v>王若非</v>
      </c>
      <c r="C190" s="5" t="str" xml:space="preserve">
        <v> TV1N1610250350954483712</v>
      </c>
      <c r="D190" s="49" t="str">
        <v>中国</v>
      </c>
      <c r="E190" s="5" t="str">
        <v>上海</v>
      </c>
      <c r="F190" s="5" t="str">
        <v>英国</v>
      </c>
      <c r="G190" s="5" t="str">
        <v>商务</v>
      </c>
      <c r="H190" s="5" t="str">
        <v>已预约</v>
      </c>
      <c r="I190" s="50">
        <v>857</v>
      </c>
      <c r="J190" s="6">
        <v>400</v>
      </c>
      <c r="K190" s="51">
        <v>667</v>
      </c>
      <c r="L190" s="47" t="str">
        <v>快递费+借护照</v>
      </c>
      <c r="M190" s="6">
        <f>K190*1.06</f>
      </c>
      <c r="N190" s="6">
        <f>I190+J190+M190</f>
      </c>
      <c r="O190" s="6">
        <f>I190+(J190+M190)*1.06</f>
      </c>
      <c r="P190" s="6">
        <f>(J190+M190)*0.06</f>
      </c>
      <c r="Q190" s="6">
        <f>O190-P190</f>
      </c>
      <c r="R190" s="7" t="str">
        <v>签证费</v>
      </c>
      <c r="S190" s="7" t="str">
        <v>CNY</v>
      </c>
    </row>
    <row r="191">
      <c r="A191" s="7">
        <v>190</v>
      </c>
      <c r="B191" s="52" t="str">
        <v>黄业欣</v>
      </c>
      <c r="C191" s="5" t="str" xml:space="preserve">
        <v> TV1N1597054315028455424</v>
      </c>
      <c r="D191" s="49" t="str">
        <v>中国</v>
      </c>
      <c r="E191" s="5" t="str">
        <v>杭州</v>
      </c>
      <c r="F191" s="5" t="str">
        <v>英国</v>
      </c>
      <c r="G191" s="5" t="str">
        <v>商务</v>
      </c>
      <c r="H191" s="5" t="str">
        <v>已预约</v>
      </c>
      <c r="I191" s="50">
        <v>857</v>
      </c>
      <c r="J191" s="6">
        <v>400</v>
      </c>
      <c r="K191" s="51">
        <v>667</v>
      </c>
      <c r="L191" s="47" t="str">
        <v>快递费+借护照</v>
      </c>
      <c r="M191" s="6">
        <f>K191*1.06</f>
      </c>
      <c r="N191" s="6">
        <f>I191+J191+M191</f>
      </c>
      <c r="O191" s="6">
        <f>I191+(J191+M191)*1.06</f>
      </c>
      <c r="P191" s="6">
        <f>(J191+M191)*0.06</f>
      </c>
      <c r="Q191" s="6">
        <f>O191-P191</f>
      </c>
      <c r="R191" s="7" t="str">
        <v>签证费</v>
      </c>
      <c r="S191" s="7" t="str">
        <v>CNY</v>
      </c>
    </row>
    <row r="192">
      <c r="A192" s="7">
        <v>191</v>
      </c>
      <c r="B192" s="52" t="str">
        <v>蔡奕隆</v>
      </c>
      <c r="C192" s="5" t="str" xml:space="preserve">
        <v> TV1N1612410710415388672</v>
      </c>
      <c r="D192" s="49" t="str">
        <v>中国</v>
      </c>
      <c r="E192" s="5" t="str">
        <v>广州</v>
      </c>
      <c r="F192" s="5" t="str">
        <v>英国</v>
      </c>
      <c r="G192" s="5" t="str">
        <v>商务</v>
      </c>
      <c r="H192" s="5" t="str">
        <v>已预约</v>
      </c>
      <c r="I192" s="50">
        <v>865</v>
      </c>
      <c r="J192" s="6">
        <v>400</v>
      </c>
      <c r="K192" s="51">
        <v>8266</v>
      </c>
      <c r="L192" s="47" t="str">
        <v>24小时加急</v>
      </c>
      <c r="M192" s="6">
        <f>K192*1.06</f>
      </c>
      <c r="N192" s="6">
        <f>I192+J192+M192</f>
      </c>
      <c r="O192" s="6">
        <f>I192+(J192+M192)*1.06</f>
      </c>
      <c r="P192" s="6">
        <f>(J192+M192)*0.06</f>
      </c>
      <c r="Q192" s="6">
        <f>O192-P192</f>
      </c>
      <c r="R192" s="7" t="str">
        <v>签证费</v>
      </c>
      <c r="S192" s="7" t="str">
        <v>CNY</v>
      </c>
    </row>
    <row r="193">
      <c r="A193" s="7">
        <v>192</v>
      </c>
      <c r="B193" s="52" t="str">
        <v>孙晓晨</v>
      </c>
      <c r="C193" s="5" t="str">
        <v>TV1N1610095954572333056</v>
      </c>
      <c r="D193" s="49" t="str">
        <v>中国</v>
      </c>
      <c r="E193" s="5" t="str">
        <v>北京</v>
      </c>
      <c r="F193" s="5" t="str">
        <v>西班牙</v>
      </c>
      <c r="G193" s="5" t="str">
        <v>商务</v>
      </c>
      <c r="H193" s="5" t="str">
        <v>受理中</v>
      </c>
      <c r="I193" s="50">
        <v>594</v>
      </c>
      <c r="J193" s="51">
        <v>300</v>
      </c>
      <c r="K193" s="51">
        <v>815</v>
      </c>
      <c r="L193" s="47" t="str">
        <v>加急号700+签证中心服务费115</v>
      </c>
      <c r="M193" s="6">
        <f>K193*1.06</f>
      </c>
      <c r="N193" s="6">
        <f>I193+J193+M193</f>
      </c>
      <c r="O193" s="6">
        <f>I193+(J193+M193)*1.06</f>
      </c>
      <c r="P193" s="6">
        <f>(J193+M193)*0.06</f>
      </c>
      <c r="Q193" s="6">
        <f>O193-P193</f>
      </c>
      <c r="R193" s="7" t="str">
        <v>签证费</v>
      </c>
      <c r="S193" s="7" t="str">
        <v>CNY</v>
      </c>
    </row>
    <row r="194">
      <c r="A194" s="7">
        <v>193</v>
      </c>
      <c r="B194" s="52" t="str">
        <v>王月伟</v>
      </c>
      <c r="C194" s="5" t="str">
        <v>TV1N1610509792782544896</v>
      </c>
      <c r="D194" s="49" t="str">
        <v>中国</v>
      </c>
      <c r="E194" s="5" t="str">
        <v>北京</v>
      </c>
      <c r="F194" s="5" t="str">
        <v>法国</v>
      </c>
      <c r="G194" s="5" t="str">
        <v>商务</v>
      </c>
      <c r="H194" s="5" t="str">
        <v>已预约</v>
      </c>
      <c r="I194" s="50">
        <v>594</v>
      </c>
      <c r="J194" s="6">
        <v>300</v>
      </c>
      <c r="K194" s="51">
        <v>836.666</v>
      </c>
      <c r="L194" s="47" t="str">
        <v>交通费16.67+快递费6+签证中心服务费814</v>
      </c>
      <c r="M194" s="6">
        <f>K194*1.06</f>
      </c>
      <c r="N194" s="6">
        <f>I194+J194+M194</f>
      </c>
      <c r="O194" s="6">
        <f>I194+(J194+M194)*1.06</f>
      </c>
      <c r="P194" s="6">
        <f>(J194+M194)*0.06</f>
      </c>
      <c r="Q194" s="6">
        <f>O194-P194</f>
      </c>
      <c r="R194" s="7" t="str">
        <v>签证费</v>
      </c>
      <c r="S194" s="7" t="str">
        <v>CNY</v>
      </c>
    </row>
    <row r="195">
      <c r="A195" s="7">
        <v>194</v>
      </c>
      <c r="B195" s="52" t="str">
        <v>夏立翀</v>
      </c>
      <c r="C195" s="5" t="str">
        <v>TV1N1610611810155114496</v>
      </c>
      <c r="D195" s="49" t="str">
        <v>中国</v>
      </c>
      <c r="E195" s="5" t="str">
        <v>北京</v>
      </c>
      <c r="F195" s="5" t="str">
        <v>法国</v>
      </c>
      <c r="G195" s="5" t="str">
        <v>商务</v>
      </c>
      <c r="H195" s="5" t="str">
        <v>已预约</v>
      </c>
      <c r="I195" s="50">
        <v>594</v>
      </c>
      <c r="J195" s="6">
        <v>300</v>
      </c>
      <c r="K195" s="51">
        <v>836.666</v>
      </c>
      <c r="L195" s="47" t="str">
        <v>交通费16.67+快递费6+签证中心服务费814</v>
      </c>
      <c r="M195" s="6">
        <f>K195*1.06</f>
      </c>
      <c r="N195" s="6">
        <f>I195+J195+M195</f>
      </c>
      <c r="O195" s="6">
        <f>I195+(J195+M195)*1.06</f>
      </c>
      <c r="P195" s="6">
        <f>(J195+M195)*0.06</f>
      </c>
      <c r="Q195" s="6">
        <f>O195-P195</f>
      </c>
      <c r="R195" s="7" t="str">
        <v>签证费</v>
      </c>
      <c r="S195" s="7" t="str">
        <v>CNY</v>
      </c>
    </row>
    <row r="196">
      <c r="A196" s="7">
        <v>195</v>
      </c>
      <c r="B196" s="52" t="str">
        <v>柳小龙</v>
      </c>
      <c r="C196" s="5" t="str">
        <v>TV1N1610914951694106624</v>
      </c>
      <c r="D196" s="49" t="str">
        <v>中国</v>
      </c>
      <c r="E196" s="5" t="str">
        <v>北京</v>
      </c>
      <c r="F196" s="5" t="str">
        <v>法国</v>
      </c>
      <c r="G196" s="5" t="str">
        <v>商务</v>
      </c>
      <c r="H196" s="5" t="str">
        <v>已预约</v>
      </c>
      <c r="I196" s="50">
        <v>594</v>
      </c>
      <c r="J196" s="6">
        <v>300</v>
      </c>
      <c r="K196" s="51">
        <v>836.666</v>
      </c>
      <c r="L196" s="47" t="str">
        <v>交通费16.67+快递费6+签证中心服务费814</v>
      </c>
      <c r="M196" s="6">
        <f>K196*1.06</f>
      </c>
      <c r="N196" s="6">
        <f>I196+J196+M196</f>
      </c>
      <c r="O196" s="6">
        <f>I196+(J196+M196)*1.06</f>
      </c>
      <c r="P196" s="6">
        <f>(J196+M196)*0.06</f>
      </c>
      <c r="Q196" s="6">
        <f>O196-P196</f>
      </c>
      <c r="R196" s="7" t="str">
        <v>签证费</v>
      </c>
      <c r="S196" s="7" t="str">
        <v>CNY</v>
      </c>
    </row>
    <row r="197">
      <c r="A197" s="7">
        <v>196</v>
      </c>
      <c r="B197" s="52" t="str">
        <v>孙思乐</v>
      </c>
      <c r="C197" s="5" t="str">
        <v>TV1N1608735738169720832</v>
      </c>
      <c r="D197" s="49" t="str">
        <v>中国</v>
      </c>
      <c r="E197" s="5" t="str">
        <v>北京</v>
      </c>
      <c r="F197" s="5" t="str">
        <v>法国</v>
      </c>
      <c r="G197" s="5" t="str">
        <v>商务</v>
      </c>
      <c r="H197" s="5" t="str">
        <v>已预约</v>
      </c>
      <c r="I197" s="50">
        <v>594</v>
      </c>
      <c r="J197" s="6">
        <v>300</v>
      </c>
      <c r="K197" s="51">
        <v>846</v>
      </c>
      <c r="L197" s="47" t="str">
        <v>交通费32+签证中心服务费814</v>
      </c>
      <c r="M197" s="6">
        <f>K197*1.06</f>
      </c>
      <c r="N197" s="6">
        <f>I197+J197+M197</f>
      </c>
      <c r="O197" s="6">
        <f>I197+(J197+M197)*1.06</f>
      </c>
      <c r="P197" s="6">
        <f>(J197+M197)*0.06</f>
      </c>
      <c r="Q197" s="6">
        <f>O197-P197</f>
      </c>
      <c r="R197" s="7" t="str">
        <v>签证费</v>
      </c>
      <c r="S197" s="7" t="str">
        <v>CNY</v>
      </c>
    </row>
    <row r="198">
      <c r="A198" s="7">
        <v>197</v>
      </c>
      <c r="B198" s="52" t="str">
        <v>罗晓</v>
      </c>
      <c r="C198" s="5" t="str">
        <v>TV1N1610508071544852480</v>
      </c>
      <c r="D198" s="49" t="str">
        <v>中国</v>
      </c>
      <c r="E198" s="5" t="str">
        <v>北京</v>
      </c>
      <c r="F198" s="5" t="str">
        <v>法国</v>
      </c>
      <c r="G198" s="5" t="str">
        <v>商务</v>
      </c>
      <c r="H198" s="5" t="str">
        <v>已预约</v>
      </c>
      <c r="I198" s="50">
        <v>594</v>
      </c>
      <c r="J198" s="6">
        <v>300</v>
      </c>
      <c r="K198" s="51">
        <v>832</v>
      </c>
      <c r="L198" s="47" t="str">
        <v>签证中心服务费814+快递费18</v>
      </c>
      <c r="M198" s="6">
        <f>K198*1.06</f>
      </c>
      <c r="N198" s="6">
        <f>I198+J198+M198</f>
      </c>
      <c r="O198" s="6">
        <f>I198+(J198+M198)*1.06</f>
      </c>
      <c r="P198" s="6">
        <f>(J198+M198)*0.06</f>
      </c>
      <c r="Q198" s="6">
        <f>O198-P198</f>
      </c>
      <c r="R198" s="7" t="str">
        <v>签证费</v>
      </c>
      <c r="S198" s="7" t="str">
        <v>CNY</v>
      </c>
    </row>
    <row r="199">
      <c r="A199" s="7">
        <v>198</v>
      </c>
      <c r="B199" s="52" t="str">
        <v>王小宇</v>
      </c>
      <c r="C199" s="5" t="str">
        <v>TV1N1611230820454379520</v>
      </c>
      <c r="D199" s="49" t="str">
        <v>中国</v>
      </c>
      <c r="E199" s="5" t="str">
        <v>北京</v>
      </c>
      <c r="F199" s="5" t="str">
        <v>法国</v>
      </c>
      <c r="G199" s="5" t="str">
        <v>商务</v>
      </c>
      <c r="H199" s="5" t="str">
        <v>已预约</v>
      </c>
      <c r="I199" s="50">
        <v>594</v>
      </c>
      <c r="J199" s="6">
        <v>300</v>
      </c>
      <c r="K199" s="51">
        <v>814</v>
      </c>
      <c r="L199" s="47" t="str">
        <v>签证中心服务费814</v>
      </c>
      <c r="M199" s="6">
        <f>K199*1.06</f>
      </c>
      <c r="N199" s="6">
        <f>I199+J199+M199</f>
      </c>
      <c r="O199" s="6">
        <f>I199+(J199+M199)*1.06</f>
      </c>
      <c r="P199" s="6">
        <f>(J199+M199)*0.06</f>
      </c>
      <c r="Q199" s="6">
        <f>O199-P199</f>
      </c>
      <c r="R199" s="7" t="str">
        <v>签证费</v>
      </c>
      <c r="S199" s="7" t="str">
        <v>CNY</v>
      </c>
    </row>
    <row r="200">
      <c r="A200" s="7">
        <v>199</v>
      </c>
      <c r="B200" s="52" t="str">
        <v>张艳娜</v>
      </c>
      <c r="C200" s="5" t="str">
        <v>TV1N1610438555402014720</v>
      </c>
      <c r="D200" s="49" t="str">
        <v>中国</v>
      </c>
      <c r="E200" s="5" t="str">
        <v>北京</v>
      </c>
      <c r="F200" s="5" t="str">
        <v>法国</v>
      </c>
      <c r="G200" s="5" t="str">
        <v>商务</v>
      </c>
      <c r="H200" s="5" t="str">
        <v>已预约</v>
      </c>
      <c r="I200" s="50">
        <v>594</v>
      </c>
      <c r="J200" s="6">
        <v>300</v>
      </c>
      <c r="K200" s="51">
        <v>814</v>
      </c>
      <c r="L200" s="47" t="str">
        <v>签证中心服务费814</v>
      </c>
      <c r="M200" s="6">
        <f>K200*1.06</f>
      </c>
      <c r="N200" s="6">
        <f>I200+J200+M200</f>
      </c>
      <c r="O200" s="6">
        <f>I200+(J200+M200)*1.06</f>
      </c>
      <c r="P200" s="6">
        <f>(J200+M200)*0.06</f>
      </c>
      <c r="Q200" s="6">
        <f>O200-P200</f>
      </c>
      <c r="R200" s="7" t="str">
        <v>签证费</v>
      </c>
      <c r="S200" s="7" t="str">
        <v>CNY</v>
      </c>
    </row>
    <row r="201">
      <c r="A201" s="7">
        <v>200</v>
      </c>
      <c r="B201" s="52" t="str">
        <v>王若菲</v>
      </c>
      <c r="C201" s="5" t="str">
        <v>TV1N1610250754974834688</v>
      </c>
      <c r="D201" s="49" t="str">
        <v>中国</v>
      </c>
      <c r="E201" s="5" t="str">
        <v>北京</v>
      </c>
      <c r="F201" s="5" t="str">
        <v>法国</v>
      </c>
      <c r="G201" s="5" t="str">
        <v>商务</v>
      </c>
      <c r="H201" s="5" t="str">
        <v>已预约</v>
      </c>
      <c r="I201" s="50">
        <v>594</v>
      </c>
      <c r="J201" s="6">
        <v>300</v>
      </c>
      <c r="K201" s="51">
        <v>814</v>
      </c>
      <c r="L201" s="47" t="str">
        <v>签证中心服务费814</v>
      </c>
      <c r="M201" s="6">
        <f>K201*1.06</f>
      </c>
      <c r="N201" s="6">
        <f>I201+J201+M201</f>
      </c>
      <c r="O201" s="6">
        <f>I201+(J201+M201)*1.06</f>
      </c>
      <c r="P201" s="6">
        <f>(J201+M201)*0.06</f>
      </c>
      <c r="Q201" s="6">
        <f>O201-P201</f>
      </c>
      <c r="R201" s="7" t="str">
        <v>签证费</v>
      </c>
      <c r="S201" s="7" t="str">
        <v>CNY</v>
      </c>
    </row>
    <row r="202">
      <c r="A202" s="7">
        <v>201</v>
      </c>
      <c r="B202" s="52" t="str">
        <v>希广明</v>
      </c>
      <c r="C202" s="5" t="str">
        <v>TV1N1612377995729178624</v>
      </c>
      <c r="D202" s="49" t="str">
        <v>中国</v>
      </c>
      <c r="E202" s="5" t="str">
        <v>北京</v>
      </c>
      <c r="F202" s="5" t="str">
        <v>法国</v>
      </c>
      <c r="G202" s="5" t="str">
        <v>商务</v>
      </c>
      <c r="H202" s="5" t="str">
        <v>已预约</v>
      </c>
      <c r="I202" s="50">
        <v>594</v>
      </c>
      <c r="J202" s="6">
        <v>300</v>
      </c>
      <c r="K202" s="51">
        <v>814</v>
      </c>
      <c r="L202" s="47" t="str">
        <v>签证中心服务费814</v>
      </c>
      <c r="M202" s="6">
        <f>K202*1.06</f>
      </c>
      <c r="N202" s="6">
        <f>I202+J202+M202</f>
      </c>
      <c r="O202" s="6">
        <f>I202+(J202+M202)*1.06</f>
      </c>
      <c r="P202" s="6">
        <f>(J202+M202)*0.06</f>
      </c>
      <c r="Q202" s="6">
        <f>O202-P202</f>
      </c>
      <c r="R202" s="7" t="str">
        <v>签证费</v>
      </c>
      <c r="S202" s="7" t="str">
        <v>CNY</v>
      </c>
    </row>
    <row r="203">
      <c r="A203" s="7">
        <v>202</v>
      </c>
      <c r="B203" s="52" t="str">
        <v>高旭</v>
      </c>
      <c r="C203" s="5" t="str">
        <v>TV1N1612335073826623488</v>
      </c>
      <c r="D203" s="49" t="str">
        <v>中国</v>
      </c>
      <c r="E203" s="5" t="str">
        <v>北京</v>
      </c>
      <c r="F203" s="5" t="str">
        <v>西班牙</v>
      </c>
      <c r="G203" s="5" t="str">
        <v>商务</v>
      </c>
      <c r="H203" s="5" t="str">
        <v>受理中</v>
      </c>
      <c r="I203" s="50">
        <v>594</v>
      </c>
      <c r="J203" s="51">
        <v>300</v>
      </c>
      <c r="K203" s="51">
        <v>875</v>
      </c>
      <c r="L203" s="47" t="str">
        <v>加急号700+签证中心服务费175</v>
      </c>
      <c r="M203" s="6">
        <f>K203*1.06</f>
      </c>
      <c r="N203" s="6">
        <f>I203+J203+M203</f>
      </c>
      <c r="O203" s="6">
        <f>I203+(J203+M203)*1.06</f>
      </c>
      <c r="P203" s="6">
        <f>(J203+M203)*0.06</f>
      </c>
      <c r="Q203" s="6">
        <f>O203-P203</f>
      </c>
      <c r="R203" s="7" t="str">
        <v>签证费</v>
      </c>
      <c r="S203" s="7" t="str">
        <v>CNY</v>
      </c>
    </row>
    <row r="204">
      <c r="A204" s="7">
        <v>203</v>
      </c>
      <c r="B204" s="52" t="str">
        <v>许仙明</v>
      </c>
      <c r="C204" s="5" t="str">
        <v>TV1N1603241888466255872</v>
      </c>
      <c r="D204" s="49" t="str">
        <v>中国</v>
      </c>
      <c r="E204" s="5" t="str">
        <v>广州</v>
      </c>
      <c r="F204" s="5" t="str">
        <v>英国</v>
      </c>
      <c r="G204" s="5" t="str">
        <v>商务</v>
      </c>
      <c r="H204" s="5" t="str">
        <v>已预约</v>
      </c>
      <c r="I204" s="50">
        <v>854</v>
      </c>
      <c r="J204" s="6">
        <v>400</v>
      </c>
      <c r="K204" s="51">
        <v>8288</v>
      </c>
      <c r="L204" s="47" t="str">
        <v>24小时加急+快递</v>
      </c>
      <c r="M204" s="6">
        <f>K204*1.06</f>
      </c>
      <c r="N204" s="6">
        <f>I204+J204+M204</f>
      </c>
      <c r="O204" s="6">
        <f>I204+(J204+M204)*1.06</f>
      </c>
      <c r="P204" s="6">
        <f>(J204+M204)*0.06</f>
      </c>
      <c r="Q204" s="6">
        <f>O204-P204</f>
      </c>
      <c r="R204" s="7" t="str">
        <v>签证费</v>
      </c>
      <c r="S204" s="7" t="str">
        <v>CNY</v>
      </c>
    </row>
    <row r="205">
      <c r="A205" s="7">
        <v>204</v>
      </c>
      <c r="B205" s="52" t="str">
        <v>邱远</v>
      </c>
      <c r="C205" s="5" t="str">
        <v>TV1N1587640257300197376</v>
      </c>
      <c r="D205" s="49" t="str">
        <v>中国</v>
      </c>
      <c r="E205" s="5" t="str">
        <v>杭州</v>
      </c>
      <c r="F205" s="5" t="str">
        <v>英国</v>
      </c>
      <c r="G205" s="5" t="str">
        <v>商务</v>
      </c>
      <c r="H205" s="5" t="str">
        <v>已预约</v>
      </c>
      <c r="I205" s="50">
        <v>854</v>
      </c>
      <c r="J205" s="6">
        <v>400</v>
      </c>
      <c r="K205" s="51">
        <v>667</v>
      </c>
      <c r="L205" s="47" t="str">
        <v>快递费+借护照</v>
      </c>
      <c r="M205" s="6">
        <f>K205*1.06</f>
      </c>
      <c r="N205" s="6">
        <f>I205+J205+M205</f>
      </c>
      <c r="O205" s="6">
        <f>I205+(J205+M205)*1.06</f>
      </c>
      <c r="P205" s="6">
        <f>(J205+M205)*0.06</f>
      </c>
      <c r="Q205" s="6">
        <f>O205-P205</f>
      </c>
      <c r="R205" s="7" t="str">
        <v>签证费</v>
      </c>
      <c r="S205" s="7" t="str">
        <v>CNY</v>
      </c>
    </row>
    <row r="206">
      <c r="A206" s="7">
        <v>205</v>
      </c>
      <c r="B206" s="55" t="str">
        <v>高泰尔</v>
      </c>
      <c r="C206" s="5" t="str">
        <v>TV1N1613383848733143040</v>
      </c>
      <c r="D206" s="49" t="str">
        <v>中国</v>
      </c>
      <c r="E206" s="5" t="str">
        <v>北京</v>
      </c>
      <c r="F206" s="5" t="str">
        <v>新加坡</v>
      </c>
      <c r="G206" s="5" t="str">
        <v>商务</v>
      </c>
      <c r="H206" s="5" t="str">
        <v>已出签</v>
      </c>
      <c r="I206" s="50">
        <v>156.656</v>
      </c>
      <c r="J206" s="51">
        <v>146</v>
      </c>
      <c r="K206" s="51">
        <v>0</v>
      </c>
      <c r="L206" s="53"/>
      <c r="M206" s="6">
        <f>K206*1.06</f>
      </c>
      <c r="N206" s="6">
        <f>I206+J206+M206</f>
      </c>
      <c r="O206" s="6">
        <f>I206+(J206+M206)*1.06</f>
      </c>
      <c r="P206" s="6">
        <f>(J206+M206)*0.06</f>
      </c>
      <c r="Q206" s="6">
        <f>O206-P206</f>
      </c>
      <c r="R206" s="7" t="str">
        <v>签证费</v>
      </c>
      <c r="S206" s="7" t="str">
        <v>CNY</v>
      </c>
    </row>
    <row r="207">
      <c r="A207" s="7">
        <v>206</v>
      </c>
      <c r="B207" s="57" t="str">
        <v>李明</v>
      </c>
      <c r="C207" s="5" t="str">
        <v>TV1N1607979231643586560</v>
      </c>
      <c r="D207" s="49" t="str">
        <v>中国</v>
      </c>
      <c r="E207" s="5" t="str">
        <v>北京</v>
      </c>
      <c r="F207" s="5" t="str">
        <v>美国</v>
      </c>
      <c r="G207" s="5" t="str">
        <v>商务</v>
      </c>
      <c r="H207" s="5" t="str">
        <v>已预约</v>
      </c>
      <c r="I207" s="50">
        <v>1184</v>
      </c>
      <c r="J207" s="6">
        <v>300</v>
      </c>
      <c r="K207" s="51">
        <v>0</v>
      </c>
      <c r="L207" s="53"/>
      <c r="M207" s="6">
        <f>K207*1.06</f>
      </c>
      <c r="N207" s="6">
        <f>I207+J207+M207</f>
      </c>
      <c r="O207" s="6">
        <f>I207+(J207+M207)*1.06</f>
      </c>
      <c r="P207" s="6">
        <f>(J207+M207)*0.06</f>
      </c>
      <c r="Q207" s="6">
        <f>O207-P207</f>
      </c>
      <c r="R207" s="7" t="str">
        <v>签证费</v>
      </c>
      <c r="S207" s="7" t="str">
        <v>CNY</v>
      </c>
    </row>
    <row r="208">
      <c r="A208" s="7">
        <v>207</v>
      </c>
      <c r="B208" s="52" t="str">
        <v>四道-温翔</v>
      </c>
      <c r="C208" s="5" t="str">
        <v>TV1N1612711421799829504</v>
      </c>
      <c r="D208" s="49" t="str">
        <v>中国</v>
      </c>
      <c r="E208" s="5" t="str">
        <v>北京</v>
      </c>
      <c r="F208" s="5" t="str">
        <v>美国</v>
      </c>
      <c r="G208" s="5" t="str">
        <v>商务</v>
      </c>
      <c r="H208" s="5" t="str">
        <v>已预约</v>
      </c>
      <c r="I208" s="50">
        <v>1184</v>
      </c>
      <c r="J208" s="6">
        <v>300</v>
      </c>
      <c r="K208" s="51">
        <v>0</v>
      </c>
      <c r="L208" s="53"/>
      <c r="M208" s="6">
        <f>K208*1.06</f>
      </c>
      <c r="N208" s="6">
        <f>I208+J208+M208</f>
      </c>
      <c r="O208" s="6">
        <f>I208+(J208+M208)*1.06</f>
      </c>
      <c r="P208" s="6">
        <f>(J208+M208)*0.06</f>
      </c>
      <c r="Q208" s="6">
        <f>O208-P208</f>
      </c>
      <c r="R208" s="7" t="str">
        <v>签证费</v>
      </c>
      <c r="S208" s="7" t="str">
        <v>CNY</v>
      </c>
    </row>
    <row r="209">
      <c r="A209" s="7">
        <v>208</v>
      </c>
      <c r="B209" s="52" t="str">
        <v>张军广</v>
      </c>
      <c r="C209" s="5" t="str">
        <v>TV1N1612390669787521024</v>
      </c>
      <c r="D209" s="49" t="str">
        <v>中国</v>
      </c>
      <c r="E209" s="5" t="str">
        <v>北京</v>
      </c>
      <c r="F209" s="5" t="str">
        <v>美国</v>
      </c>
      <c r="G209" s="5" t="str">
        <v>商务</v>
      </c>
      <c r="H209" s="5" t="str">
        <v>已预约</v>
      </c>
      <c r="I209" s="50">
        <v>1184</v>
      </c>
      <c r="J209" s="6">
        <v>300</v>
      </c>
      <c r="K209" s="51">
        <v>0</v>
      </c>
      <c r="L209" s="53"/>
      <c r="M209" s="6">
        <f>K209*1.06</f>
      </c>
      <c r="N209" s="6">
        <f>I209+J209+M209</f>
      </c>
      <c r="O209" s="6">
        <f>I209+(J209+M209)*1.06</f>
      </c>
      <c r="P209" s="6">
        <f>(J209+M209)*0.06</f>
      </c>
      <c r="Q209" s="6">
        <f>O209-P209</f>
      </c>
      <c r="R209" s="7" t="str">
        <v>签证费</v>
      </c>
      <c r="S209" s="7" t="str">
        <v>CNY</v>
      </c>
    </row>
    <row r="210">
      <c r="A210" s="7">
        <v>209</v>
      </c>
      <c r="B210" s="52" t="str">
        <v>李莞琳</v>
      </c>
      <c r="C210" s="5" t="str">
        <v>TV1N1612433821005275136</v>
      </c>
      <c r="D210" s="49" t="str">
        <v>中国</v>
      </c>
      <c r="E210" s="5" t="str">
        <v>北京</v>
      </c>
      <c r="F210" s="5" t="str">
        <v>美国</v>
      </c>
      <c r="G210" s="5" t="str">
        <v>商务</v>
      </c>
      <c r="H210" s="5" t="str">
        <v>已预约</v>
      </c>
      <c r="I210" s="50">
        <v>1184</v>
      </c>
      <c r="J210" s="6">
        <v>300</v>
      </c>
      <c r="K210" s="51">
        <v>0</v>
      </c>
      <c r="L210" s="53"/>
      <c r="M210" s="6">
        <f>K210*1.06</f>
      </c>
      <c r="N210" s="6">
        <f>I210+J210+M210</f>
      </c>
      <c r="O210" s="6">
        <f>I210+(J210+M210)*1.06</f>
      </c>
      <c r="P210" s="6">
        <f>(J210+M210)*0.06</f>
      </c>
      <c r="Q210" s="6">
        <f>O210-P210</f>
      </c>
      <c r="R210" s="7" t="str">
        <v>签证费</v>
      </c>
      <c r="S210" s="7" t="str">
        <v>CNY</v>
      </c>
    </row>
    <row r="211">
      <c r="A211" s="7">
        <v>210</v>
      </c>
      <c r="B211" s="52" t="str">
        <v>苏丹霞</v>
      </c>
      <c r="C211" s="5" t="str">
        <v>TV1N1610128896153665536</v>
      </c>
      <c r="D211" s="49" t="str">
        <v>中国</v>
      </c>
      <c r="E211" s="5" t="str">
        <v>北京</v>
      </c>
      <c r="F211" s="5" t="str">
        <v>美国</v>
      </c>
      <c r="G211" s="5" t="str">
        <v>商务</v>
      </c>
      <c r="H211" s="5" t="str">
        <v>已预约</v>
      </c>
      <c r="I211" s="50">
        <v>1184</v>
      </c>
      <c r="J211" s="6">
        <v>300</v>
      </c>
      <c r="K211" s="51">
        <v>0</v>
      </c>
      <c r="L211" s="53"/>
      <c r="M211" s="6">
        <f>K211*1.06</f>
      </c>
      <c r="N211" s="6">
        <f>I211+J211+M211</f>
      </c>
      <c r="O211" s="6">
        <f>I211+(J211+M211)*1.06</f>
      </c>
      <c r="P211" s="6">
        <f>(J211+M211)*0.06</f>
      </c>
      <c r="Q211" s="6">
        <f>O211-P211</f>
      </c>
      <c r="R211" s="7" t="str">
        <v>签证费</v>
      </c>
      <c r="S211" s="7" t="str">
        <v>CNY</v>
      </c>
    </row>
    <row r="212">
      <c r="A212" s="7">
        <v>211</v>
      </c>
      <c r="B212" s="52" t="str">
        <v>张其池</v>
      </c>
      <c r="C212" s="5" t="str">
        <v>TV1N1613374298194026496</v>
      </c>
      <c r="D212" s="49" t="str">
        <v>中国</v>
      </c>
      <c r="E212" s="5" t="str">
        <v>北京</v>
      </c>
      <c r="F212" s="5" t="str">
        <v>美国</v>
      </c>
      <c r="G212" s="5" t="str">
        <v>商务</v>
      </c>
      <c r="H212" s="5" t="str">
        <v>已预约</v>
      </c>
      <c r="I212" s="50">
        <v>1184</v>
      </c>
      <c r="J212" s="6">
        <v>300</v>
      </c>
      <c r="K212" s="51">
        <v>0</v>
      </c>
      <c r="L212" s="53"/>
      <c r="M212" s="6">
        <f>K212*1.06</f>
      </c>
      <c r="N212" s="6">
        <f>I212+J212+M212</f>
      </c>
      <c r="O212" s="6">
        <f>I212+(J212+M212)*1.06</f>
      </c>
      <c r="P212" s="6">
        <f>(J212+M212)*0.06</f>
      </c>
      <c r="Q212" s="6">
        <f>O212-P212</f>
      </c>
      <c r="R212" s="7" t="str">
        <v>签证费</v>
      </c>
      <c r="S212" s="7" t="str">
        <v>CNY</v>
      </c>
    </row>
    <row r="213">
      <c r="A213" s="7">
        <v>212</v>
      </c>
      <c r="B213" s="52" t="str">
        <v>陈星</v>
      </c>
      <c r="C213" s="5" t="str">
        <v>TV1N1610432764850794496</v>
      </c>
      <c r="D213" s="49" t="str">
        <v>中国</v>
      </c>
      <c r="E213" s="5" t="str">
        <v>北京</v>
      </c>
      <c r="F213" s="5" t="str">
        <v>美国</v>
      </c>
      <c r="G213" s="5" t="str">
        <v>商务</v>
      </c>
      <c r="H213" s="5" t="str">
        <v>已预约</v>
      </c>
      <c r="I213" s="50">
        <v>1184</v>
      </c>
      <c r="J213" s="6">
        <v>300</v>
      </c>
      <c r="K213" s="51">
        <v>0</v>
      </c>
      <c r="L213" s="53"/>
      <c r="M213" s="6">
        <f>K213*1.06</f>
      </c>
      <c r="N213" s="6">
        <f>I213+J213+M213</f>
      </c>
      <c r="O213" s="6">
        <f>I213+(J213+M213)*1.06</f>
      </c>
      <c r="P213" s="6">
        <f>(J213+M213)*0.06</f>
      </c>
      <c r="Q213" s="6">
        <f>O213-P213</f>
      </c>
      <c r="R213" s="7" t="str">
        <v>签证费</v>
      </c>
      <c r="S213" s="7" t="str">
        <v>CNY</v>
      </c>
    </row>
    <row r="214">
      <c r="A214" s="7">
        <v>213</v>
      </c>
      <c r="B214" s="52" t="str">
        <v>陈西</v>
      </c>
      <c r="C214" s="5" t="str">
        <v>TV1N1613178942948622336</v>
      </c>
      <c r="D214" s="49" t="str">
        <v>中国</v>
      </c>
      <c r="E214" s="5" t="str">
        <v>北京</v>
      </c>
      <c r="F214" s="5" t="str">
        <v>美国</v>
      </c>
      <c r="G214" s="5" t="str">
        <v>商务</v>
      </c>
      <c r="H214" s="5" t="str">
        <v>已预约</v>
      </c>
      <c r="I214" s="50">
        <v>1184</v>
      </c>
      <c r="J214" s="6">
        <v>300</v>
      </c>
      <c r="K214" s="51">
        <v>0</v>
      </c>
      <c r="L214" s="53"/>
      <c r="M214" s="6">
        <f>K214*1.06</f>
      </c>
      <c r="N214" s="6">
        <f>I214+J214+M214</f>
      </c>
      <c r="O214" s="6">
        <f>I214+(J214+M214)*1.06</f>
      </c>
      <c r="P214" s="6">
        <f>(J214+M214)*0.06</f>
      </c>
      <c r="Q214" s="6">
        <f>O214-P214</f>
      </c>
      <c r="R214" s="7" t="str">
        <v>签证费</v>
      </c>
      <c r="S214" s="7" t="str">
        <v>CNY</v>
      </c>
    </row>
    <row r="215">
      <c r="A215" s="7">
        <v>214</v>
      </c>
      <c r="B215" s="52" t="str">
        <v>王祥庆</v>
      </c>
      <c r="C215" s="5" t="str">
        <v>TV1N1615913387221102592</v>
      </c>
      <c r="D215" s="49" t="str">
        <v>中国</v>
      </c>
      <c r="E215" s="5" t="str">
        <v>北京</v>
      </c>
      <c r="F215" s="5" t="str">
        <v>美国</v>
      </c>
      <c r="G215" s="5" t="str">
        <v>商务</v>
      </c>
      <c r="H215" s="5" t="str">
        <v>已预约</v>
      </c>
      <c r="I215" s="50">
        <v>1184</v>
      </c>
      <c r="J215" s="6">
        <v>300</v>
      </c>
      <c r="K215" s="51">
        <v>0</v>
      </c>
      <c r="L215" s="53"/>
      <c r="M215" s="6">
        <f>K215*1.06</f>
      </c>
      <c r="N215" s="6">
        <f>I215+J215+M215</f>
      </c>
      <c r="O215" s="6">
        <f>I215+(J215+M215)*1.06</f>
      </c>
      <c r="P215" s="6">
        <f>(J215+M215)*0.06</f>
      </c>
      <c r="Q215" s="6">
        <f>O215-P215</f>
      </c>
      <c r="R215" s="7" t="str">
        <v>签证费</v>
      </c>
      <c r="S215" s="7" t="str">
        <v>CNY</v>
      </c>
    </row>
    <row r="216">
      <c r="A216" s="7">
        <v>215</v>
      </c>
      <c r="B216" s="52" t="str">
        <v>王宏凯</v>
      </c>
      <c r="C216" s="5" t="str">
        <v>TV1N1607691137451139072</v>
      </c>
      <c r="D216" s="49" t="str">
        <v>中国</v>
      </c>
      <c r="E216" s="5" t="str">
        <v>北京</v>
      </c>
      <c r="F216" s="5" t="str">
        <v>美国</v>
      </c>
      <c r="G216" s="5" t="str">
        <v>商务</v>
      </c>
      <c r="H216" s="5" t="str">
        <v>已预约</v>
      </c>
      <c r="I216" s="50">
        <v>1184</v>
      </c>
      <c r="J216" s="6">
        <v>300</v>
      </c>
      <c r="K216" s="51">
        <v>0</v>
      </c>
      <c r="L216" s="53"/>
      <c r="M216" s="6">
        <f>K216*1.06</f>
      </c>
      <c r="N216" s="6">
        <f>I216+J216+M216</f>
      </c>
      <c r="O216" s="6">
        <f>I216+(J216+M216)*1.06</f>
      </c>
      <c r="P216" s="6">
        <f>(J216+M216)*0.06</f>
      </c>
      <c r="Q216" s="6">
        <f>O216-P216</f>
      </c>
      <c r="R216" s="7" t="str">
        <v>签证费</v>
      </c>
      <c r="S216" s="7" t="str">
        <v>CNY</v>
      </c>
    </row>
    <row r="217">
      <c r="A217" s="7">
        <v>216</v>
      </c>
      <c r="B217" s="52" t="str">
        <v>钟轶霖</v>
      </c>
      <c r="C217" s="5" t="str">
        <v>TV1N1611299033468870656</v>
      </c>
      <c r="D217" s="49" t="str">
        <v>中国</v>
      </c>
      <c r="E217" s="5" t="str">
        <v>北京</v>
      </c>
      <c r="F217" s="5" t="str">
        <v>美国</v>
      </c>
      <c r="G217" s="5" t="str">
        <v>商务</v>
      </c>
      <c r="H217" s="5" t="str">
        <v>已预约</v>
      </c>
      <c r="I217" s="50">
        <v>1184</v>
      </c>
      <c r="J217" s="6">
        <v>300</v>
      </c>
      <c r="K217" s="51">
        <v>0</v>
      </c>
      <c r="L217" s="53"/>
      <c r="M217" s="6">
        <f>K217*1.06</f>
      </c>
      <c r="N217" s="6">
        <f>I217+J217+M217</f>
      </c>
      <c r="O217" s="6">
        <f>I217+(J217+M217)*1.06</f>
      </c>
      <c r="P217" s="6">
        <f>(J217+M217)*0.06</f>
      </c>
      <c r="Q217" s="6">
        <f>O217-P217</f>
      </c>
      <c r="R217" s="7" t="str">
        <v>签证费</v>
      </c>
      <c r="S217" s="7" t="str">
        <v>CNY</v>
      </c>
    </row>
    <row r="218">
      <c r="A218" s="7">
        <v>217</v>
      </c>
      <c r="B218" s="52" t="str">
        <v>韩欣宇</v>
      </c>
      <c r="C218" s="5" t="str">
        <v>TV1N1613776246583828480</v>
      </c>
      <c r="D218" s="49" t="str">
        <v>中国</v>
      </c>
      <c r="E218" s="5" t="str">
        <v>北京</v>
      </c>
      <c r="F218" s="5" t="str">
        <v>美国</v>
      </c>
      <c r="G218" s="5" t="str">
        <v>商务</v>
      </c>
      <c r="H218" s="5" t="str">
        <v>已预约</v>
      </c>
      <c r="I218" s="50">
        <v>1184</v>
      </c>
      <c r="J218" s="6">
        <v>300</v>
      </c>
      <c r="K218" s="51">
        <v>0</v>
      </c>
      <c r="L218" s="53"/>
      <c r="M218" s="6">
        <f>K218*1.06</f>
      </c>
      <c r="N218" s="6">
        <f>I218+J218+M218</f>
      </c>
      <c r="O218" s="6">
        <f>I218+(J218+M218)*1.06</f>
      </c>
      <c r="P218" s="6">
        <f>(J218+M218)*0.06</f>
      </c>
      <c r="Q218" s="6">
        <f>O218-P218</f>
      </c>
      <c r="R218" s="7" t="str">
        <v>签证费</v>
      </c>
      <c r="S218" s="7" t="str">
        <v>CNY</v>
      </c>
    </row>
    <row r="219">
      <c r="A219" s="7">
        <v>218</v>
      </c>
      <c r="B219" s="52" t="str">
        <v>富斯陆</v>
      </c>
      <c r="C219" s="5" t="str">
        <v>TV1N1613456176401797120</v>
      </c>
      <c r="D219" s="49" t="str">
        <v>中国</v>
      </c>
      <c r="E219" s="5" t="str">
        <v>北京</v>
      </c>
      <c r="F219" s="5" t="str">
        <v>美国</v>
      </c>
      <c r="G219" s="5" t="str">
        <v>商务</v>
      </c>
      <c r="H219" s="5" t="str">
        <v>已预约</v>
      </c>
      <c r="I219" s="50">
        <v>1184</v>
      </c>
      <c r="J219" s="6">
        <v>300</v>
      </c>
      <c r="K219" s="51">
        <v>0</v>
      </c>
      <c r="L219" s="53"/>
      <c r="M219" s="6">
        <f>K219*1.06</f>
      </c>
      <c r="N219" s="6">
        <f>I219+J219+M219</f>
      </c>
      <c r="O219" s="6">
        <f>I219+(J219+M219)*1.06</f>
      </c>
      <c r="P219" s="6">
        <f>(J219+M219)*0.06</f>
      </c>
      <c r="Q219" s="6">
        <f>O219-P219</f>
      </c>
      <c r="R219" s="7" t="str">
        <v>签证费</v>
      </c>
      <c r="S219" s="7" t="str">
        <v>CNY</v>
      </c>
    </row>
    <row r="220">
      <c r="A220" s="7">
        <v>219</v>
      </c>
      <c r="B220" s="52" t="str">
        <v>李子文</v>
      </c>
      <c r="C220" s="5" t="str">
        <v>TV1N1613370419641413632</v>
      </c>
      <c r="D220" s="49" t="str">
        <v>中国</v>
      </c>
      <c r="E220" s="5" t="str">
        <v>北京</v>
      </c>
      <c r="F220" s="5" t="str">
        <v>美国</v>
      </c>
      <c r="G220" s="5" t="str">
        <v>商务</v>
      </c>
      <c r="H220" s="5" t="str">
        <v>已预约</v>
      </c>
      <c r="I220" s="50">
        <v>1184</v>
      </c>
      <c r="J220" s="6">
        <v>300</v>
      </c>
      <c r="K220" s="51">
        <v>0</v>
      </c>
      <c r="L220" s="53"/>
      <c r="M220" s="6">
        <f>K220*1.06</f>
      </c>
      <c r="N220" s="6">
        <f>I220+J220+M220</f>
      </c>
      <c r="O220" s="6">
        <f>I220+(J220+M220)*1.06</f>
      </c>
      <c r="P220" s="6">
        <f>(J220+M220)*0.06</f>
      </c>
      <c r="Q220" s="6">
        <f>O220-P220</f>
      </c>
      <c r="R220" s="7" t="str">
        <v>签证费</v>
      </c>
      <c r="S220" s="7" t="str">
        <v>CNY</v>
      </c>
    </row>
    <row r="221">
      <c r="A221" s="7">
        <v>220</v>
      </c>
      <c r="B221" s="52" t="str">
        <v>董玉洁</v>
      </c>
      <c r="C221" s="5" t="str">
        <v>TV1N1610583234689097728</v>
      </c>
      <c r="D221" s="49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已预约</v>
      </c>
      <c r="I221" s="50">
        <v>1184</v>
      </c>
      <c r="J221" s="6">
        <v>300</v>
      </c>
      <c r="K221" s="51">
        <v>0</v>
      </c>
      <c r="L221" s="53"/>
      <c r="M221" s="6">
        <f>K221*1.06</f>
      </c>
      <c r="N221" s="6">
        <f>I221+J221+M221</f>
      </c>
      <c r="O221" s="6">
        <f>I221+(J221+M221)*1.06</f>
      </c>
      <c r="P221" s="6">
        <f>(J221+M221)*0.06</f>
      </c>
      <c r="Q221" s="6">
        <f>O221-P221</f>
      </c>
      <c r="R221" s="7" t="str">
        <v>签证费</v>
      </c>
      <c r="S221" s="7" t="str">
        <v>CNY</v>
      </c>
    </row>
    <row r="222">
      <c r="A222" s="7">
        <v>221</v>
      </c>
      <c r="B222" s="52" t="str">
        <v>魏君</v>
      </c>
      <c r="C222" s="5" t="str">
        <v>TV1N1610542757843570688</v>
      </c>
      <c r="D222" s="49" t="str">
        <v>中国</v>
      </c>
      <c r="E222" s="5" t="str">
        <v>北京</v>
      </c>
      <c r="F222" s="5" t="str">
        <v>新加坡</v>
      </c>
      <c r="G222" s="5" t="str">
        <v>商务</v>
      </c>
      <c r="H222" s="5" t="str">
        <v>已出签</v>
      </c>
      <c r="I222" s="50">
        <v>156.656</v>
      </c>
      <c r="J222" s="51">
        <v>146</v>
      </c>
      <c r="K222" s="51">
        <v>0</v>
      </c>
      <c r="L222" s="53"/>
      <c r="M222" s="6">
        <f>K222*1.06</f>
      </c>
      <c r="N222" s="6">
        <f>I222+J222+M222</f>
      </c>
      <c r="O222" s="6">
        <f>I222+(J222+M222)*1.06</f>
      </c>
      <c r="P222" s="6">
        <f>(J222+M222)*0.06</f>
      </c>
      <c r="Q222" s="6">
        <f>O222-P222</f>
      </c>
      <c r="R222" s="7" t="str">
        <v>签证费</v>
      </c>
      <c r="S222" s="7" t="str">
        <v>CNY</v>
      </c>
    </row>
    <row r="223">
      <c r="A223" s="7">
        <v>222</v>
      </c>
      <c r="B223" s="52" t="str">
        <v>巨燕文</v>
      </c>
      <c r="C223" s="5" t="str">
        <v>TV1N1605549556120047616</v>
      </c>
      <c r="D223" s="49" t="str">
        <v>中国</v>
      </c>
      <c r="E223" s="5" t="str">
        <v>北京</v>
      </c>
      <c r="F223" s="5" t="str">
        <v>新加坡</v>
      </c>
      <c r="G223" s="5" t="str">
        <v>商务</v>
      </c>
      <c r="H223" s="5" t="str">
        <v>已出签</v>
      </c>
      <c r="I223" s="50">
        <v>156.656</v>
      </c>
      <c r="J223" s="51">
        <v>146</v>
      </c>
      <c r="K223" s="51">
        <v>0</v>
      </c>
      <c r="L223" s="53"/>
      <c r="M223" s="6">
        <f>K223*1.06</f>
      </c>
      <c r="N223" s="6">
        <f>I223+J223+M223</f>
      </c>
      <c r="O223" s="6">
        <f>I223+(J223+M223)*1.06</f>
      </c>
      <c r="P223" s="6">
        <f>(J223+M223)*0.06</f>
      </c>
      <c r="Q223" s="6">
        <f>O223-P223</f>
      </c>
      <c r="R223" s="7" t="str">
        <v>签证费</v>
      </c>
      <c r="S223" s="7" t="str">
        <v>CNY</v>
      </c>
    </row>
    <row r="224">
      <c r="A224" s="7">
        <v>223</v>
      </c>
      <c r="B224" s="52" t="str">
        <v>宋晓纯</v>
      </c>
      <c r="C224" s="5" t="str">
        <v>TV1N1612771191978160128</v>
      </c>
      <c r="D224" s="49" t="str">
        <v>中国</v>
      </c>
      <c r="E224" s="5" t="str">
        <v>北京</v>
      </c>
      <c r="F224" s="5" t="str">
        <v>新加坡</v>
      </c>
      <c r="G224" s="5" t="str">
        <v>商务</v>
      </c>
      <c r="H224" s="5" t="str">
        <v>已出签</v>
      </c>
      <c r="I224" s="50">
        <v>156.25</v>
      </c>
      <c r="J224" s="6">
        <v>146</v>
      </c>
      <c r="K224" s="51">
        <v>0</v>
      </c>
      <c r="L224" s="53"/>
      <c r="M224" s="6">
        <f>K224*1.06</f>
      </c>
      <c r="N224" s="6">
        <f>I224+J224+M224</f>
      </c>
      <c r="O224" s="6">
        <f>I224+(J224+M224)*1.06</f>
      </c>
      <c r="P224" s="6">
        <f>(J224+M224)*0.06</f>
      </c>
      <c r="Q224" s="6">
        <f>O224-P224</f>
      </c>
      <c r="R224" s="7" t="str">
        <v>签证费</v>
      </c>
      <c r="S224" s="7" t="str">
        <v>CNY</v>
      </c>
    </row>
    <row r="225">
      <c r="A225" s="7">
        <v>224</v>
      </c>
      <c r="B225" s="52" t="str">
        <v>王嘉琪</v>
      </c>
      <c r="C225" s="5" t="str">
        <v>TV1N1612668970427027456</v>
      </c>
      <c r="D225" s="49" t="str">
        <v>中国</v>
      </c>
      <c r="E225" s="5" t="str">
        <v>北京</v>
      </c>
      <c r="F225" s="5" t="str">
        <v>新加坡</v>
      </c>
      <c r="G225" s="5" t="str">
        <v>商务</v>
      </c>
      <c r="H225" s="5" t="str">
        <v>已出签</v>
      </c>
      <c r="I225" s="50">
        <v>156.926</v>
      </c>
      <c r="J225" s="6">
        <v>146</v>
      </c>
      <c r="K225" s="51">
        <v>0</v>
      </c>
      <c r="L225" s="53"/>
      <c r="M225" s="6">
        <f>K225*1.06</f>
      </c>
      <c r="N225" s="6">
        <f>I225+J225+M225</f>
      </c>
      <c r="O225" s="6">
        <f>I225+(J225+M225)*1.06</f>
      </c>
      <c r="P225" s="6">
        <f>(J225+M225)*0.06</f>
      </c>
      <c r="Q225" s="6">
        <f>O225-P225</f>
      </c>
      <c r="R225" s="7" t="str">
        <v>签证费</v>
      </c>
      <c r="S225" s="7" t="str">
        <v>CNY</v>
      </c>
    </row>
    <row r="226">
      <c r="A226" s="7">
        <v>225</v>
      </c>
      <c r="B226" s="52" t="str">
        <v>靳萌萌</v>
      </c>
      <c r="C226" s="5" t="str">
        <v>TV1N1614822705114566656</v>
      </c>
      <c r="D226" s="49" t="str">
        <v>中国</v>
      </c>
      <c r="E226" s="5" t="str">
        <v>北京</v>
      </c>
      <c r="F226" s="5" t="str">
        <v>新加坡</v>
      </c>
      <c r="G226" s="5" t="str">
        <v>商务</v>
      </c>
      <c r="H226" s="5" t="str">
        <v>已出签</v>
      </c>
      <c r="I226" s="50">
        <v>156.926</v>
      </c>
      <c r="J226" s="6">
        <v>146</v>
      </c>
      <c r="K226" s="51">
        <v>0</v>
      </c>
      <c r="L226" s="53"/>
      <c r="M226" s="6">
        <f>K226*1.06</f>
      </c>
      <c r="N226" s="6">
        <f>I226+J226+M226</f>
      </c>
      <c r="O226" s="6">
        <f>I226+(J226+M226)*1.06</f>
      </c>
      <c r="P226" s="6">
        <f>(J226+M226)*0.06</f>
      </c>
      <c r="Q226" s="6">
        <f>O226-P226</f>
      </c>
      <c r="R226" s="7" t="str">
        <v>签证费</v>
      </c>
      <c r="S226" s="7" t="str">
        <v>CNY</v>
      </c>
    </row>
    <row r="227">
      <c r="A227" s="7">
        <v>226</v>
      </c>
      <c r="B227" s="52" t="str">
        <v>王怡</v>
      </c>
      <c r="C227" s="5" t="str">
        <v>TV1N1588171643883057152</v>
      </c>
      <c r="D227" s="49" t="str">
        <v>中国</v>
      </c>
      <c r="E227" s="5" t="str">
        <v>北京</v>
      </c>
      <c r="F227" s="5" t="str">
        <v>新加坡</v>
      </c>
      <c r="G227" s="5" t="str">
        <v>商务</v>
      </c>
      <c r="H227" s="5" t="str">
        <v>已出签</v>
      </c>
      <c r="I227" s="50">
        <v>156.926</v>
      </c>
      <c r="J227" s="51">
        <v>146</v>
      </c>
      <c r="K227" s="51">
        <v>0</v>
      </c>
      <c r="L227" s="53"/>
      <c r="M227" s="6">
        <f>K227*1.06</f>
      </c>
      <c r="N227" s="6">
        <f>I227+J227+M227</f>
      </c>
      <c r="O227" s="6">
        <f>I227+(J227+M227)*1.06</f>
      </c>
      <c r="P227" s="6">
        <f>(J227+M227)*0.06</f>
      </c>
      <c r="Q227" s="6">
        <f>O227-P227</f>
      </c>
      <c r="R227" s="7" t="str">
        <v>签证费</v>
      </c>
      <c r="S227" s="7" t="str">
        <v>CNY</v>
      </c>
    </row>
    <row r="228">
      <c r="A228" s="7">
        <v>227</v>
      </c>
      <c r="B228" s="52" t="str">
        <v>何文洁</v>
      </c>
      <c r="C228" s="5" t="str">
        <v>TV1N1607257316926812160</v>
      </c>
      <c r="D228" s="49" t="str">
        <v>中国</v>
      </c>
      <c r="E228" s="5" t="str">
        <v>北京</v>
      </c>
      <c r="F228" s="5" t="str">
        <v>新加坡</v>
      </c>
      <c r="G228" s="5" t="str">
        <v>商务</v>
      </c>
      <c r="H228" s="5" t="str">
        <v>已出签</v>
      </c>
      <c r="I228" s="50">
        <v>156.926</v>
      </c>
      <c r="J228" s="51">
        <v>146</v>
      </c>
      <c r="K228" s="51">
        <v>0</v>
      </c>
      <c r="L228" s="53"/>
      <c r="M228" s="6">
        <f>K228*1.06</f>
      </c>
      <c r="N228" s="6">
        <f>I228+J228+M228</f>
      </c>
      <c r="O228" s="6">
        <f>I228+(J228+M228)*1.06</f>
      </c>
      <c r="P228" s="6">
        <f>(J228+M228)*0.06</f>
      </c>
      <c r="Q228" s="6">
        <f>O228-P228</f>
      </c>
      <c r="R228" s="7" t="str">
        <v>签证费</v>
      </c>
      <c r="S228" s="7" t="str">
        <v>CNY</v>
      </c>
    </row>
    <row r="229">
      <c r="A229" s="7">
        <v>228</v>
      </c>
      <c r="B229" s="52" t="str">
        <v>邵保杰</v>
      </c>
      <c r="C229" s="5" t="str">
        <v>TV1N1613002108533567488</v>
      </c>
      <c r="D229" s="49" t="str">
        <v>中国</v>
      </c>
      <c r="E229" s="5" t="str">
        <v>上海</v>
      </c>
      <c r="F229" s="5" t="str">
        <v>英国</v>
      </c>
      <c r="G229" s="5" t="str">
        <v>商务</v>
      </c>
      <c r="H229" s="5" t="str">
        <v>已预约</v>
      </c>
      <c r="I229" s="50">
        <v>854</v>
      </c>
      <c r="J229" s="6">
        <v>400</v>
      </c>
      <c r="K229" s="51">
        <v>92</v>
      </c>
      <c r="L229" s="47" t="str">
        <v>快递费</v>
      </c>
      <c r="M229" s="6">
        <f>K229*1.06</f>
      </c>
      <c r="N229" s="6">
        <f>I229+J229+M229</f>
      </c>
      <c r="O229" s="6">
        <f>I229+(J229+M229)*1.06</f>
      </c>
      <c r="P229" s="6">
        <f>(J229+M229)*0.06</f>
      </c>
      <c r="Q229" s="6">
        <f>O229-P229</f>
      </c>
      <c r="R229" s="7" t="str">
        <v>签证费</v>
      </c>
      <c r="S229" s="7" t="str">
        <v>CNY</v>
      </c>
    </row>
    <row r="230">
      <c r="A230" s="7">
        <v>229</v>
      </c>
      <c r="B230" s="52" t="str">
        <v>康君慧</v>
      </c>
      <c r="C230" s="5" t="str">
        <v>TV1N1613094091532742656</v>
      </c>
      <c r="D230" s="49" t="str">
        <v>中国</v>
      </c>
      <c r="E230" s="5" t="str">
        <v>上海</v>
      </c>
      <c r="F230" s="5" t="str">
        <v>英国</v>
      </c>
      <c r="G230" s="5" t="str">
        <v>商务</v>
      </c>
      <c r="H230" s="5" t="str">
        <v>已预约</v>
      </c>
      <c r="I230" s="50">
        <v>854</v>
      </c>
      <c r="J230" s="6">
        <v>400</v>
      </c>
      <c r="K230" s="51">
        <v>667</v>
      </c>
      <c r="L230" s="47" t="str">
        <v>快递费+借护照</v>
      </c>
      <c r="M230" s="6">
        <f>K230*1.06</f>
      </c>
      <c r="N230" s="6">
        <f>I230+J230+M230</f>
      </c>
      <c r="O230" s="6">
        <f>I230+(J230+M230)*1.06</f>
      </c>
      <c r="P230" s="6">
        <f>(J230+M230)*0.06</f>
      </c>
      <c r="Q230" s="6">
        <f>O230-P230</f>
      </c>
      <c r="R230" s="7" t="str">
        <v>签证费</v>
      </c>
      <c r="S230" s="7" t="str">
        <v>CNY</v>
      </c>
    </row>
    <row r="231">
      <c r="A231" s="7">
        <v>230</v>
      </c>
      <c r="B231" s="52" t="str">
        <v>米雪霁</v>
      </c>
      <c r="C231" s="5" t="str">
        <v>TV1N1605835903082819584</v>
      </c>
      <c r="D231" s="49" t="str">
        <v>中国</v>
      </c>
      <c r="E231" s="5" t="str">
        <v>北京</v>
      </c>
      <c r="F231" s="5" t="str">
        <v>英国</v>
      </c>
      <c r="G231" s="5" t="str">
        <v>商务</v>
      </c>
      <c r="H231" s="5" t="str">
        <v>已预约</v>
      </c>
      <c r="I231" s="50">
        <v>854</v>
      </c>
      <c r="J231" s="6">
        <v>400</v>
      </c>
      <c r="K231" s="51">
        <v>667</v>
      </c>
      <c r="L231" s="47" t="str">
        <v>快递费+借护照</v>
      </c>
      <c r="M231" s="6">
        <f>K231*1.06</f>
      </c>
      <c r="N231" s="6">
        <f>I231+J231+M231</f>
      </c>
      <c r="O231" s="6">
        <f>I231+(J231+M231)*1.06</f>
      </c>
      <c r="P231" s="6">
        <f>(J231+M231)*0.06</f>
      </c>
      <c r="Q231" s="6">
        <f>O231-P231</f>
      </c>
      <c r="R231" s="7" t="str">
        <v>签证费</v>
      </c>
      <c r="S231" s="7" t="str">
        <v>CNY</v>
      </c>
    </row>
    <row r="232">
      <c r="A232" s="7">
        <v>231</v>
      </c>
      <c r="B232" s="52" t="str">
        <v>何庆边</v>
      </c>
      <c r="C232" s="5" t="str">
        <v>TV1N1603236889270915072</v>
      </c>
      <c r="D232" s="49" t="str">
        <v>中国</v>
      </c>
      <c r="E232" s="5" t="str">
        <v>广州</v>
      </c>
      <c r="F232" s="5" t="str">
        <v>英国</v>
      </c>
      <c r="G232" s="5" t="str">
        <v>商务</v>
      </c>
      <c r="H232" s="5" t="str">
        <v>已预约</v>
      </c>
      <c r="I232" s="50">
        <v>854</v>
      </c>
      <c r="J232" s="6">
        <v>400</v>
      </c>
      <c r="K232" s="51">
        <v>8255</v>
      </c>
      <c r="L232" s="47" t="str">
        <v>24小时加急</v>
      </c>
      <c r="M232" s="6">
        <f>K232*1.06</f>
      </c>
      <c r="N232" s="6">
        <f>I232+J232+M232</f>
      </c>
      <c r="O232" s="6">
        <f>I232+(J232+M232)*1.06</f>
      </c>
      <c r="P232" s="6">
        <f>(J232+M232)*0.06</f>
      </c>
      <c r="Q232" s="6">
        <f>O232-P232</f>
      </c>
      <c r="R232" s="7" t="str">
        <v>签证费</v>
      </c>
      <c r="S232" s="7" t="str">
        <v>CNY</v>
      </c>
    </row>
    <row r="233">
      <c r="A233" s="7">
        <v>232</v>
      </c>
      <c r="B233" s="52" t="str">
        <v>张旭阳</v>
      </c>
      <c r="C233" s="5" t="str" xml:space="preserve">
        <v> TV1N1612287805836779520</v>
      </c>
      <c r="D233" s="49" t="str">
        <v>中国</v>
      </c>
      <c r="E233" s="5" t="str">
        <v>上海</v>
      </c>
      <c r="F233" s="5" t="str">
        <v>英国</v>
      </c>
      <c r="G233" s="5" t="str">
        <v>商务</v>
      </c>
      <c r="H233" s="5" t="str">
        <v>已预约</v>
      </c>
      <c r="I233" s="50">
        <v>854</v>
      </c>
      <c r="J233" s="6">
        <v>400</v>
      </c>
      <c r="K233" s="51">
        <v>575</v>
      </c>
      <c r="L233" s="47" t="str">
        <v>借护照</v>
      </c>
      <c r="M233" s="6">
        <f>K233*1.06</f>
      </c>
      <c r="N233" s="6">
        <f>I233+J233+M233</f>
      </c>
      <c r="O233" s="6">
        <f>I233+(J233+M233)*1.06</f>
      </c>
      <c r="P233" s="6">
        <f>(J233+M233)*0.06</f>
      </c>
      <c r="Q233" s="6">
        <f>O233-P233</f>
      </c>
      <c r="R233" s="7" t="str">
        <v>签证费</v>
      </c>
      <c r="S233" s="7" t="str">
        <v>CNY</v>
      </c>
    </row>
    <row r="234">
      <c r="A234" s="7">
        <v>233</v>
      </c>
      <c r="B234" s="52" t="str">
        <v>王月伟</v>
      </c>
      <c r="C234" s="5" t="str">
        <v>TV1N1610509348865798144</v>
      </c>
      <c r="D234" s="49" t="str">
        <v>中国</v>
      </c>
      <c r="E234" s="5" t="str">
        <v>北京</v>
      </c>
      <c r="F234" s="5" t="str">
        <v>英国</v>
      </c>
      <c r="G234" s="5" t="str">
        <v>商务</v>
      </c>
      <c r="H234" s="5" t="str">
        <v>已预约</v>
      </c>
      <c r="I234" s="50">
        <v>854</v>
      </c>
      <c r="J234" s="6">
        <v>400</v>
      </c>
      <c r="K234" s="51">
        <v>0</v>
      </c>
      <c r="L234" s="53"/>
      <c r="M234" s="6">
        <f>K234*1.06</f>
      </c>
      <c r="N234" s="6">
        <f>I234+J234+M234</f>
      </c>
      <c r="O234" s="6">
        <f>I234+(J234+M234)*1.06</f>
      </c>
      <c r="P234" s="6">
        <f>(J234+M234)*0.06</f>
      </c>
      <c r="Q234" s="6">
        <f>O234-P234</f>
      </c>
      <c r="R234" s="7" t="str">
        <v>签证费</v>
      </c>
      <c r="S234" s="7" t="str">
        <v>CNY</v>
      </c>
    </row>
    <row r="235">
      <c r="A235" s="7">
        <v>234</v>
      </c>
      <c r="B235" s="52" t="str">
        <v>王志远</v>
      </c>
      <c r="C235" s="5" t="str">
        <v>TV1N1603363334152650752</v>
      </c>
      <c r="D235" s="49" t="str">
        <v>中国</v>
      </c>
      <c r="E235" s="5" t="str">
        <v>广州</v>
      </c>
      <c r="F235" s="5" t="str">
        <v>英国</v>
      </c>
      <c r="G235" s="5" t="str">
        <v>商务</v>
      </c>
      <c r="H235" s="5" t="str">
        <v>已预约</v>
      </c>
      <c r="I235" s="50">
        <v>854</v>
      </c>
      <c r="J235" s="6">
        <v>400</v>
      </c>
      <c r="K235" s="51">
        <v>8355</v>
      </c>
      <c r="L235" s="47" t="str">
        <v>24小时加急</v>
      </c>
      <c r="M235" s="6">
        <f>K235*1.06</f>
      </c>
      <c r="N235" s="6">
        <f>I235+J235+M235</f>
      </c>
      <c r="O235" s="6">
        <f>I235+(J235+M235)*1.06</f>
      </c>
      <c r="P235" s="6">
        <f>(J235+M235)*0.06</f>
      </c>
      <c r="Q235" s="6">
        <f>O235-P235</f>
      </c>
      <c r="R235" s="7" t="str">
        <v>签证费</v>
      </c>
      <c r="S235" s="7" t="str">
        <v>CNY</v>
      </c>
    </row>
    <row r="236">
      <c r="A236" s="7">
        <v>235</v>
      </c>
      <c r="B236" s="52" t="str">
        <v>祝超</v>
      </c>
      <c r="C236" s="5" t="str">
        <v>TV1N1611532014477316096</v>
      </c>
      <c r="D236" s="49" t="str">
        <v>中国</v>
      </c>
      <c r="E236" s="5" t="str">
        <v>上海</v>
      </c>
      <c r="F236" s="5" t="str">
        <v>英国</v>
      </c>
      <c r="G236" s="5" t="str">
        <v>商务</v>
      </c>
      <c r="H236" s="5" t="str">
        <v>已预约</v>
      </c>
      <c r="I236" s="50">
        <v>854</v>
      </c>
      <c r="J236" s="6">
        <v>400</v>
      </c>
      <c r="K236" s="51">
        <v>667</v>
      </c>
      <c r="L236" s="47" t="str">
        <v>快递费+借护照</v>
      </c>
      <c r="M236" s="6">
        <f>K236*1.06</f>
      </c>
      <c r="N236" s="6">
        <f>I236+J236+M236</f>
      </c>
      <c r="O236" s="6">
        <f>I236+(J236+M236)*1.06</f>
      </c>
      <c r="P236" s="6">
        <f>(J236+M236)*0.06</f>
      </c>
      <c r="Q236" s="6">
        <f>O236-P236</f>
      </c>
      <c r="R236" s="7" t="str">
        <v>签证费</v>
      </c>
      <c r="S236" s="7" t="str">
        <v>CNY</v>
      </c>
    </row>
    <row r="237">
      <c r="A237" s="7">
        <v>236</v>
      </c>
      <c r="B237" s="52" t="str">
        <v>何莉</v>
      </c>
      <c r="C237" s="5" t="str">
        <v>TV1N1602925711827320832</v>
      </c>
      <c r="D237" s="49" t="str">
        <v>中国</v>
      </c>
      <c r="E237" s="5" t="str">
        <v>深圳</v>
      </c>
      <c r="F237" s="5" t="str">
        <v>英国</v>
      </c>
      <c r="G237" s="5" t="str">
        <v>商务</v>
      </c>
      <c r="H237" s="5" t="str">
        <v>已预约</v>
      </c>
      <c r="I237" s="50">
        <v>854</v>
      </c>
      <c r="J237" s="6">
        <v>400</v>
      </c>
      <c r="K237" s="51">
        <v>667</v>
      </c>
      <c r="L237" s="47" t="str">
        <v>快递费+借护照</v>
      </c>
      <c r="M237" s="6">
        <f>K237*1.06</f>
      </c>
      <c r="N237" s="6">
        <f>I237+J237+M237</f>
      </c>
      <c r="O237" s="6">
        <f>I237+(J237+M237)*1.06</f>
      </c>
      <c r="P237" s="6">
        <f>(J237+M237)*0.06</f>
      </c>
      <c r="Q237" s="6">
        <f>O237-P237</f>
      </c>
      <c r="R237" s="7" t="str">
        <v>签证费</v>
      </c>
      <c r="S237" s="7" t="str">
        <v>CNY</v>
      </c>
    </row>
    <row r="238">
      <c r="A238" s="7">
        <v>237</v>
      </c>
      <c r="B238" s="52" t="str">
        <v>刘伟</v>
      </c>
      <c r="C238" s="5" t="str">
        <v>TV1N1605485561174425600</v>
      </c>
      <c r="D238" s="49" t="str">
        <v>中国</v>
      </c>
      <c r="E238" s="5" t="str">
        <v>北京</v>
      </c>
      <c r="F238" s="5" t="str">
        <v>西班牙</v>
      </c>
      <c r="G238" s="5" t="str">
        <v>商务</v>
      </c>
      <c r="H238" s="5" t="str">
        <v>受理中</v>
      </c>
      <c r="I238" s="50">
        <v>594</v>
      </c>
      <c r="J238" s="51">
        <v>300</v>
      </c>
      <c r="K238" s="51">
        <v>875</v>
      </c>
      <c r="L238" s="47" t="str">
        <v>加急号700+签证中心服务费175</v>
      </c>
      <c r="M238" s="6">
        <f>K238*1.06</f>
      </c>
      <c r="N238" s="6">
        <f>I238+J238+M238</f>
      </c>
      <c r="O238" s="6">
        <f>I238+(J238+M238)*1.06</f>
      </c>
      <c r="P238" s="6">
        <f>(J238+M238)*0.06</f>
      </c>
      <c r="Q238" s="6">
        <f>O238-P238</f>
      </c>
      <c r="R238" s="7" t="str">
        <v>签证费</v>
      </c>
      <c r="S238" s="7" t="str">
        <v>CNY</v>
      </c>
    </row>
    <row r="239">
      <c r="A239" s="7">
        <v>238</v>
      </c>
      <c r="B239" s="52" t="str">
        <v>姜琢琳</v>
      </c>
      <c r="C239" s="5" t="str">
        <v>TV1N1613026887206412288</v>
      </c>
      <c r="D239" s="49" t="str">
        <v>中国</v>
      </c>
      <c r="E239" s="5" t="str">
        <v>北京</v>
      </c>
      <c r="F239" s="5" t="str">
        <v>西班牙</v>
      </c>
      <c r="G239" s="5" t="str">
        <v>商务</v>
      </c>
      <c r="H239" s="5" t="str">
        <v>受理中</v>
      </c>
      <c r="I239" s="50">
        <v>594</v>
      </c>
      <c r="J239" s="51">
        <v>300</v>
      </c>
      <c r="K239" s="51">
        <v>875</v>
      </c>
      <c r="L239" s="47" t="str">
        <v>加急号700+签证中心服务费175</v>
      </c>
      <c r="M239" s="6">
        <f>K239*1.06</f>
      </c>
      <c r="N239" s="6">
        <f>I239+J239+M239</f>
      </c>
      <c r="O239" s="6">
        <f>I239+(J239+M239)*1.06</f>
      </c>
      <c r="P239" s="6">
        <f>(J239+M239)*0.06</f>
      </c>
      <c r="Q239" s="6">
        <f>O239-P239</f>
      </c>
      <c r="R239" s="7" t="str">
        <v>签证费</v>
      </c>
      <c r="S239" s="7" t="str">
        <v>CNY</v>
      </c>
    </row>
    <row r="240">
      <c r="A240" s="7">
        <v>239</v>
      </c>
      <c r="B240" s="52" t="str">
        <v>李洋</v>
      </c>
      <c r="C240" s="5" t="str">
        <v>TV1N1604763219598741504</v>
      </c>
      <c r="D240" s="49" t="str">
        <v>中国</v>
      </c>
      <c r="E240" s="5" t="str">
        <v>北京</v>
      </c>
      <c r="F240" s="5" t="str">
        <v>西班牙</v>
      </c>
      <c r="G240" s="5" t="str">
        <v>商务</v>
      </c>
      <c r="H240" s="5" t="str">
        <v>受理中</v>
      </c>
      <c r="I240" s="50">
        <v>594</v>
      </c>
      <c r="J240" s="51">
        <v>300</v>
      </c>
      <c r="K240" s="51">
        <v>875</v>
      </c>
      <c r="L240" s="47" t="str">
        <v>加急号700+签证中心服务费175</v>
      </c>
      <c r="M240" s="6">
        <f>K240*1.06</f>
      </c>
      <c r="N240" s="6">
        <f>I240+J240+M240</f>
      </c>
      <c r="O240" s="6">
        <f>I240+(J240+M240)*1.06</f>
      </c>
      <c r="P240" s="6">
        <f>(J240+M240)*0.06</f>
      </c>
      <c r="Q240" s="6">
        <f>O240-P240</f>
      </c>
      <c r="R240" s="7" t="str">
        <v>签证费</v>
      </c>
      <c r="S240" s="7" t="str">
        <v>CNY</v>
      </c>
    </row>
    <row r="241">
      <c r="A241" s="7">
        <v>240</v>
      </c>
      <c r="B241" s="52" t="str">
        <v>牛丽鹏</v>
      </c>
      <c r="C241" s="60" t="str">
        <v>TV1N1613491492563283968</v>
      </c>
      <c r="D241" s="49" t="str">
        <v>中国</v>
      </c>
      <c r="E241" s="5" t="str">
        <v>北京</v>
      </c>
      <c r="F241" s="5" t="str">
        <v>西班牙</v>
      </c>
      <c r="G241" s="5" t="str">
        <v>商务</v>
      </c>
      <c r="H241" s="5" t="str">
        <v>受理中</v>
      </c>
      <c r="I241" s="50">
        <v>594</v>
      </c>
      <c r="J241" s="51">
        <v>300</v>
      </c>
      <c r="K241" s="51">
        <v>875</v>
      </c>
      <c r="L241" s="47" t="str">
        <v>加急号700+签证中心服务费175</v>
      </c>
      <c r="M241" s="6">
        <f>K241*1.06</f>
      </c>
      <c r="N241" s="6">
        <f>I241+J241+M241</f>
      </c>
      <c r="O241" s="6">
        <f>I241+(J241+M241)*1.06</f>
      </c>
      <c r="P241" s="6">
        <f>(J241+M241)*0.06</f>
      </c>
      <c r="Q241" s="6">
        <f>O241-P241</f>
      </c>
      <c r="R241" s="7" t="str">
        <v>签证费</v>
      </c>
      <c r="S241" s="7" t="str">
        <v>CNY</v>
      </c>
    </row>
    <row r="242">
      <c r="A242" s="7">
        <v>241</v>
      </c>
      <c r="B242" s="52" t="str">
        <v>王帅</v>
      </c>
      <c r="C242" s="5" t="str">
        <v>TV1N1614814834616352768</v>
      </c>
      <c r="D242" s="49" t="str">
        <v>中国</v>
      </c>
      <c r="E242" s="5" t="str">
        <v>北京</v>
      </c>
      <c r="F242" s="5" t="str">
        <v>美国</v>
      </c>
      <c r="G242" s="5" t="str">
        <v>商务</v>
      </c>
      <c r="H242" s="5" t="str">
        <v>已预约</v>
      </c>
      <c r="I242" s="50">
        <v>1184</v>
      </c>
      <c r="J242" s="6">
        <v>300</v>
      </c>
      <c r="K242" s="51">
        <v>0</v>
      </c>
      <c r="L242" s="53"/>
      <c r="M242" s="6">
        <f>K242*1.06</f>
      </c>
      <c r="N242" s="6">
        <f>I242+J242+M242</f>
      </c>
      <c r="O242" s="6">
        <f>I242+(J242+M242)*1.06</f>
      </c>
      <c r="P242" s="6">
        <f>(J242+M242)*0.06</f>
      </c>
      <c r="Q242" s="6">
        <f>O242-P242</f>
      </c>
      <c r="R242" s="7" t="str">
        <v>签证费</v>
      </c>
      <c r="S242" s="7" t="str">
        <v>CNY</v>
      </c>
    </row>
    <row r="243">
      <c r="A243" s="7">
        <v>242</v>
      </c>
      <c r="B243" s="52" t="str">
        <v>HELEN-陈海伦</v>
      </c>
      <c r="C243" s="5" t="str">
        <v>TV1N1611299030599983104</v>
      </c>
      <c r="D243" s="49" t="str">
        <v>中国</v>
      </c>
      <c r="E243" s="5" t="str">
        <v>北京</v>
      </c>
      <c r="F243" s="5" t="str">
        <v>美国</v>
      </c>
      <c r="G243" s="5" t="str">
        <v>商务</v>
      </c>
      <c r="H243" s="5" t="str">
        <v>已预约</v>
      </c>
      <c r="I243" s="50">
        <v>1184</v>
      </c>
      <c r="J243" s="6">
        <v>300</v>
      </c>
      <c r="K243" s="51">
        <v>0</v>
      </c>
      <c r="L243" s="53"/>
      <c r="M243" s="6">
        <f>K243*1.06</f>
      </c>
      <c r="N243" s="6">
        <f>I243+J243+M243</f>
      </c>
      <c r="O243" s="6">
        <f>I243+(J243+M243)*1.06</f>
      </c>
      <c r="P243" s="6">
        <f>(J243+M243)*0.06</f>
      </c>
      <c r="Q243" s="6">
        <f>O243-P243</f>
      </c>
      <c r="R243" s="7" t="str">
        <v>签证费</v>
      </c>
      <c r="S243" s="7" t="str">
        <v>CNY</v>
      </c>
    </row>
    <row r="244">
      <c r="A244" s="7">
        <v>243</v>
      </c>
      <c r="B244" s="52" t="str">
        <v>孙先强</v>
      </c>
      <c r="C244" s="5" t="str">
        <v>TV1N1613820256375541760</v>
      </c>
      <c r="D244" s="49" t="str">
        <v>中国</v>
      </c>
      <c r="E244" s="5" t="str">
        <v>北京</v>
      </c>
      <c r="F244" s="5" t="str">
        <v>美国</v>
      </c>
      <c r="G244" s="5" t="str">
        <v>商务</v>
      </c>
      <c r="H244" s="5" t="str">
        <v>已预约</v>
      </c>
      <c r="I244" s="50">
        <v>1184</v>
      </c>
      <c r="J244" s="6">
        <v>300</v>
      </c>
      <c r="K244" s="51">
        <v>0</v>
      </c>
      <c r="L244" s="53"/>
      <c r="M244" s="6">
        <f>K244*1.06</f>
      </c>
      <c r="N244" s="6">
        <f>I244+J244+M244</f>
      </c>
      <c r="O244" s="6">
        <f>I244+(J244+M244)*1.06</f>
      </c>
      <c r="P244" s="6">
        <f>(J244+M244)*0.06</f>
      </c>
      <c r="Q244" s="6">
        <f>O244-P244</f>
      </c>
      <c r="R244" s="7" t="str">
        <v>签证费</v>
      </c>
      <c r="S244" s="7" t="str">
        <v>CNY</v>
      </c>
    </row>
    <row r="245">
      <c r="A245" s="7">
        <v>244</v>
      </c>
      <c r="B245" s="52" t="str">
        <v>万发东</v>
      </c>
      <c r="C245" s="5" t="str">
        <v>TV1N1613535301728657408</v>
      </c>
      <c r="D245" s="49" t="str">
        <v>中国</v>
      </c>
      <c r="E245" s="5" t="str">
        <v>北京</v>
      </c>
      <c r="F245" s="5" t="str">
        <v>美国</v>
      </c>
      <c r="G245" s="5" t="str">
        <v>商务</v>
      </c>
      <c r="H245" s="5" t="str">
        <v>已预约</v>
      </c>
      <c r="I245" s="50">
        <v>1184</v>
      </c>
      <c r="J245" s="6">
        <v>300</v>
      </c>
      <c r="K245" s="51">
        <v>0</v>
      </c>
      <c r="L245" s="53"/>
      <c r="M245" s="6">
        <f>K245*1.06</f>
      </c>
      <c r="N245" s="6">
        <f>I245+J245+M245</f>
      </c>
      <c r="O245" s="6">
        <f>I245+(J245+M245)*1.06</f>
      </c>
      <c r="P245" s="6">
        <f>(J245+M245)*0.06</f>
      </c>
      <c r="Q245" s="6">
        <f>O245-P245</f>
      </c>
      <c r="R245" s="7" t="str">
        <v>签证费</v>
      </c>
      <c r="S245" s="7" t="str">
        <v>CNY</v>
      </c>
    </row>
    <row r="246">
      <c r="A246" s="7">
        <v>245</v>
      </c>
      <c r="B246" s="52" t="str">
        <v>贾传庆</v>
      </c>
      <c r="C246" s="5" t="str">
        <v>TV1N1601849379689250816</v>
      </c>
      <c r="D246" s="49" t="str">
        <v>中国</v>
      </c>
      <c r="E246" s="5" t="str">
        <v>北京</v>
      </c>
      <c r="F246" s="5" t="str">
        <v>美国</v>
      </c>
      <c r="G246" s="5" t="str">
        <v>商务</v>
      </c>
      <c r="H246" s="5" t="str">
        <v>已预约</v>
      </c>
      <c r="I246" s="50">
        <v>1184</v>
      </c>
      <c r="J246" s="6">
        <v>300</v>
      </c>
      <c r="K246" s="51">
        <v>0</v>
      </c>
      <c r="L246" s="53"/>
      <c r="M246" s="6">
        <f>K246*1.06</f>
      </c>
      <c r="N246" s="6">
        <f>I246+J246+M246</f>
      </c>
      <c r="O246" s="6">
        <f>I246+(J246+M246)*1.06</f>
      </c>
      <c r="P246" s="6">
        <f>(J246+M246)*0.06</f>
      </c>
      <c r="Q246" s="6">
        <f>O246-P246</f>
      </c>
      <c r="R246" s="7" t="str">
        <v>签证费</v>
      </c>
      <c r="S246" s="7" t="str">
        <v>CNY</v>
      </c>
    </row>
    <row r="247">
      <c r="A247" s="7">
        <v>246</v>
      </c>
      <c r="B247" s="52" t="str">
        <v>何静</v>
      </c>
      <c r="C247" s="5" t="str">
        <v>TV1N1610955091061727232</v>
      </c>
      <c r="D247" s="49" t="str">
        <v>中国</v>
      </c>
      <c r="E247" s="5" t="str">
        <v>北京</v>
      </c>
      <c r="F247" s="5" t="str">
        <v>美国</v>
      </c>
      <c r="G247" s="5" t="str">
        <v>商务</v>
      </c>
      <c r="H247" s="5" t="str">
        <v>已预约</v>
      </c>
      <c r="I247" s="50">
        <v>1184</v>
      </c>
      <c r="J247" s="6">
        <v>300</v>
      </c>
      <c r="K247" s="51">
        <v>0</v>
      </c>
      <c r="L247" s="53"/>
      <c r="M247" s="6">
        <f>K247*1.06</f>
      </c>
      <c r="N247" s="6">
        <f>I247+J247+M247</f>
      </c>
      <c r="O247" s="6">
        <f>I247+(J247+M247)*1.06</f>
      </c>
      <c r="P247" s="6">
        <f>(J247+M247)*0.06</f>
      </c>
      <c r="Q247" s="6">
        <f>O247-P247</f>
      </c>
      <c r="R247" s="7" t="str">
        <v>签证费</v>
      </c>
      <c r="S247" s="7" t="str">
        <v>CNY</v>
      </c>
    </row>
    <row r="248">
      <c r="A248" s="7">
        <v>247</v>
      </c>
      <c r="B248" s="52" t="str">
        <v>彭伟峰</v>
      </c>
      <c r="C248" s="5" t="str">
        <v>TV1N1612269372139118592</v>
      </c>
      <c r="D248" s="49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已预约</v>
      </c>
      <c r="I248" s="50">
        <v>1184</v>
      </c>
      <c r="J248" s="6">
        <v>300</v>
      </c>
      <c r="K248" s="51">
        <v>0</v>
      </c>
      <c r="L248" s="53"/>
      <c r="M248" s="6">
        <f>K248*1.06</f>
      </c>
      <c r="N248" s="6">
        <f>I248+J248+M248</f>
      </c>
      <c r="O248" s="6">
        <f>I248+(J248+M248)*1.06</f>
      </c>
      <c r="P248" s="6">
        <f>(J248+M248)*0.06</f>
      </c>
      <c r="Q248" s="6">
        <f>O248-P248</f>
      </c>
      <c r="R248" s="7" t="str">
        <v>签证费</v>
      </c>
      <c r="S248" s="7" t="str">
        <v>CNY</v>
      </c>
    </row>
    <row r="249">
      <c r="A249" s="7">
        <v>248</v>
      </c>
      <c r="B249" s="52" t="str">
        <v>王欢</v>
      </c>
      <c r="C249" s="5" t="str">
        <v>TV1N1603309416995397632</v>
      </c>
      <c r="D249" s="49" t="str">
        <v>中国</v>
      </c>
      <c r="E249" s="5" t="str">
        <v>北京</v>
      </c>
      <c r="F249" s="5" t="str">
        <v>美国+EVUS</v>
      </c>
      <c r="G249" s="5" t="str">
        <v>商务</v>
      </c>
      <c r="H249" s="5" t="str">
        <v>已预约</v>
      </c>
      <c r="I249" s="50">
        <v>1184</v>
      </c>
      <c r="J249" s="6">
        <v>400</v>
      </c>
      <c r="K249" s="51">
        <v>15</v>
      </c>
      <c r="L249" s="47" t="str">
        <v>快递费</v>
      </c>
      <c r="M249" s="6">
        <f>K249*1.06</f>
      </c>
      <c r="N249" s="6">
        <f>I249+J249+M249</f>
      </c>
      <c r="O249" s="6">
        <f>I249+(J249+M249)*1.06</f>
      </c>
      <c r="P249" s="6">
        <f>(J249+M249)*0.06</f>
      </c>
      <c r="Q249" s="6">
        <f>O249-P249</f>
      </c>
      <c r="R249" s="7" t="str">
        <v>签证费</v>
      </c>
      <c r="S249" s="7" t="str">
        <v>CNY</v>
      </c>
    </row>
    <row r="250">
      <c r="A250" s="7">
        <v>249</v>
      </c>
      <c r="B250" s="52" t="str">
        <v>丁晓军</v>
      </c>
      <c r="C250" s="5" t="str">
        <v>TV1N1613507146926362624</v>
      </c>
      <c r="D250" s="49" t="str">
        <v>中国</v>
      </c>
      <c r="E250" s="5" t="str">
        <v>北京</v>
      </c>
      <c r="F250" s="5" t="str">
        <v>美国</v>
      </c>
      <c r="G250" s="5" t="str">
        <v>商务</v>
      </c>
      <c r="H250" s="5" t="str">
        <v>已预约</v>
      </c>
      <c r="I250" s="50">
        <v>1184</v>
      </c>
      <c r="J250" s="6">
        <v>300</v>
      </c>
      <c r="K250" s="51">
        <v>0</v>
      </c>
      <c r="L250" s="53"/>
      <c r="M250" s="6">
        <f>K250*1.06</f>
      </c>
      <c r="N250" s="6">
        <f>I250+J250+M250</f>
      </c>
      <c r="O250" s="6">
        <f>I250+(J250+M250)*1.06</f>
      </c>
      <c r="P250" s="6">
        <f>(J250+M250)*0.06</f>
      </c>
      <c r="Q250" s="6">
        <f>O250-P250</f>
      </c>
      <c r="R250" s="7" t="str">
        <v>签证费</v>
      </c>
      <c r="S250" s="7" t="str">
        <v>CNY</v>
      </c>
    </row>
    <row r="251">
      <c r="A251" s="7">
        <v>250</v>
      </c>
      <c r="B251" s="52" t="str">
        <v>王嘉琦</v>
      </c>
      <c r="C251" s="5" t="str">
        <v>TV1N1613528483984113664</v>
      </c>
      <c r="D251" s="49" t="str">
        <v>中国</v>
      </c>
      <c r="E251" s="5" t="str">
        <v>北京</v>
      </c>
      <c r="F251" s="5" t="str">
        <v>美国</v>
      </c>
      <c r="G251" s="5" t="str">
        <v>商务</v>
      </c>
      <c r="H251" s="5" t="str">
        <v>已预约</v>
      </c>
      <c r="I251" s="50">
        <v>1184</v>
      </c>
      <c r="J251" s="6">
        <v>300</v>
      </c>
      <c r="K251" s="51">
        <v>0</v>
      </c>
      <c r="L251" s="53"/>
      <c r="M251" s="6">
        <f>K251*1.06</f>
      </c>
      <c r="N251" s="6">
        <f>I251+J251+M251</f>
      </c>
      <c r="O251" s="6">
        <f>I251+(J251+M251)*1.06</f>
      </c>
      <c r="P251" s="6">
        <f>(J251+M251)*0.06</f>
      </c>
      <c r="Q251" s="6">
        <f>O251-P251</f>
      </c>
      <c r="R251" s="7" t="str">
        <v>签证费</v>
      </c>
      <c r="S251" s="7" t="str">
        <v>CNY</v>
      </c>
    </row>
    <row r="252">
      <c r="A252" s="7">
        <v>251</v>
      </c>
      <c r="B252" s="52" t="str">
        <v>王宇欢</v>
      </c>
      <c r="C252" s="5" t="str">
        <v>TV1N1610568214437650432</v>
      </c>
      <c r="D252" s="49" t="str">
        <v>中国</v>
      </c>
      <c r="E252" s="5" t="str">
        <v>北京</v>
      </c>
      <c r="F252" s="5" t="str">
        <v>美国</v>
      </c>
      <c r="G252" s="5" t="str">
        <v>商务</v>
      </c>
      <c r="H252" s="5" t="str">
        <v>已预约</v>
      </c>
      <c r="I252" s="50">
        <v>1184</v>
      </c>
      <c r="J252" s="6">
        <v>300</v>
      </c>
      <c r="K252" s="51">
        <v>0</v>
      </c>
      <c r="L252" s="53"/>
      <c r="M252" s="6">
        <f>K252*1.06</f>
      </c>
      <c r="N252" s="6">
        <f>I252+J252+M252</f>
      </c>
      <c r="O252" s="6">
        <f>I252+(J252+M252)*1.06</f>
      </c>
      <c r="P252" s="6">
        <f>(J252+M252)*0.06</f>
      </c>
      <c r="Q252" s="6">
        <f>O252-P252</f>
      </c>
      <c r="R252" s="7" t="str">
        <v>签证费</v>
      </c>
      <c r="S252" s="7" t="str">
        <v>CNY</v>
      </c>
    </row>
    <row r="253">
      <c r="A253" s="7">
        <v>252</v>
      </c>
      <c r="B253" s="52" t="str">
        <v>湛杨梦晓</v>
      </c>
      <c r="C253" s="5" t="str">
        <v>TV1N1613011461734936576</v>
      </c>
      <c r="D253" s="49" t="str">
        <v>中国</v>
      </c>
      <c r="E253" s="5" t="str">
        <v>北京</v>
      </c>
      <c r="F253" s="5" t="str">
        <v>美国</v>
      </c>
      <c r="G253" s="5" t="str">
        <v>商务</v>
      </c>
      <c r="H253" s="5" t="str">
        <v>已预约</v>
      </c>
      <c r="I253" s="50">
        <v>1184</v>
      </c>
      <c r="J253" s="6">
        <v>300</v>
      </c>
      <c r="K253" s="51">
        <v>0</v>
      </c>
      <c r="L253" s="53"/>
      <c r="M253" s="6">
        <f>K253*1.06</f>
      </c>
      <c r="N253" s="6">
        <f>I253+J253+M253</f>
      </c>
      <c r="O253" s="6">
        <f>I253+(J253+M253)*1.06</f>
      </c>
      <c r="P253" s="6">
        <f>(J253+M253)*0.06</f>
      </c>
      <c r="Q253" s="6">
        <f>O253-P253</f>
      </c>
      <c r="R253" s="7" t="str">
        <v>签证费</v>
      </c>
      <c r="S253" s="7" t="str">
        <v>CNY</v>
      </c>
    </row>
    <row r="254">
      <c r="A254" s="7">
        <v>253</v>
      </c>
      <c r="B254" s="52" t="str">
        <v>徐骏超</v>
      </c>
      <c r="C254" s="5" t="str">
        <v>TV1N1614638986152034304</v>
      </c>
      <c r="D254" s="49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已预约</v>
      </c>
      <c r="I254" s="50">
        <v>1184</v>
      </c>
      <c r="J254" s="6">
        <v>300</v>
      </c>
      <c r="K254" s="51">
        <v>0</v>
      </c>
      <c r="L254" s="53"/>
      <c r="M254" s="6">
        <f>K254*1.06</f>
      </c>
      <c r="N254" s="6">
        <f>I254+J254+M254</f>
      </c>
      <c r="O254" s="6">
        <f>I254+(J254+M254)*1.06</f>
      </c>
      <c r="P254" s="6">
        <f>(J254+M254)*0.06</f>
      </c>
      <c r="Q254" s="6">
        <f>O254-P254</f>
      </c>
      <c r="R254" s="7" t="str">
        <v>签证费</v>
      </c>
      <c r="S254" s="7" t="str">
        <v>CNY</v>
      </c>
    </row>
    <row r="255">
      <c r="A255" s="7">
        <v>254</v>
      </c>
      <c r="B255" s="52" t="str">
        <v>王艾-AMY</v>
      </c>
      <c r="C255" s="5" t="str">
        <v>TV1N1613444311512752128</v>
      </c>
      <c r="D255" s="49" t="str">
        <v>中国</v>
      </c>
      <c r="E255" s="5" t="str">
        <v>北京</v>
      </c>
      <c r="F255" s="5" t="str">
        <v>美国</v>
      </c>
      <c r="G255" s="5" t="str">
        <v>商务</v>
      </c>
      <c r="H255" s="5" t="str">
        <v>已预约</v>
      </c>
      <c r="I255" s="50">
        <v>1184</v>
      </c>
      <c r="J255" s="6">
        <v>300</v>
      </c>
      <c r="K255" s="51">
        <v>0</v>
      </c>
      <c r="L255" s="53"/>
      <c r="M255" s="6">
        <f>K255*1.06</f>
      </c>
      <c r="N255" s="6">
        <f>I255+J255+M255</f>
      </c>
      <c r="O255" s="6">
        <f>I255+(J255+M255)*1.06</f>
      </c>
      <c r="P255" s="6">
        <f>(J255+M255)*0.06</f>
      </c>
      <c r="Q255" s="6">
        <f>O255-P255</f>
      </c>
      <c r="R255" s="7" t="str">
        <v>签证费</v>
      </c>
      <c r="S255" s="7" t="str">
        <v>CNY</v>
      </c>
    </row>
    <row r="256">
      <c r="A256" s="7">
        <v>255</v>
      </c>
      <c r="B256" s="52" t="str">
        <v>武立超-之前缴费过</v>
      </c>
      <c r="C256" s="5" t="str">
        <v>TV1N1612460593029496832</v>
      </c>
      <c r="D256" s="49" t="str">
        <v>中国</v>
      </c>
      <c r="E256" s="5" t="str">
        <v>北京</v>
      </c>
      <c r="F256" s="5" t="str">
        <v>美国</v>
      </c>
      <c r="G256" s="5" t="str">
        <v>商务</v>
      </c>
      <c r="H256" s="5" t="str">
        <v>已预约</v>
      </c>
      <c r="I256" s="50">
        <v>0</v>
      </c>
      <c r="J256" s="6">
        <v>300</v>
      </c>
      <c r="K256" s="51">
        <v>0</v>
      </c>
      <c r="L256" s="53"/>
      <c r="M256" s="6">
        <f>K256*1.06</f>
      </c>
      <c r="N256" s="6">
        <f>I256+J256+M256</f>
      </c>
      <c r="O256" s="6">
        <f>I256+(J256+M256)*1.06</f>
      </c>
      <c r="P256" s="6">
        <f>(J256+M256)*0.06</f>
      </c>
      <c r="Q256" s="6">
        <f>O256-P256</f>
      </c>
      <c r="R256" s="7" t="str">
        <v>签证费</v>
      </c>
      <c r="S256" s="7" t="str">
        <v>CNY</v>
      </c>
    </row>
    <row r="257">
      <c r="A257" s="7">
        <v>256</v>
      </c>
      <c r="B257" s="52" t="str">
        <v>干迅</v>
      </c>
      <c r="C257" s="5" t="str">
        <v>TV1N1612749722720174080</v>
      </c>
      <c r="D257" s="49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已预约</v>
      </c>
      <c r="I257" s="50">
        <v>1184</v>
      </c>
      <c r="J257" s="6">
        <v>300</v>
      </c>
      <c r="K257" s="51">
        <v>0</v>
      </c>
      <c r="L257" s="53"/>
      <c r="M257" s="6">
        <f>K257*1.06</f>
      </c>
      <c r="N257" s="6">
        <f>I257+J257+M257</f>
      </c>
      <c r="O257" s="6">
        <f>I257+(J257+M257)*1.06</f>
      </c>
      <c r="P257" s="6">
        <f>(J257+M257)*0.06</f>
      </c>
      <c r="Q257" s="6">
        <f>O257-P257</f>
      </c>
      <c r="R257" s="7" t="str">
        <v>签证费</v>
      </c>
      <c r="S257" s="7" t="str">
        <v>CNY</v>
      </c>
    </row>
    <row r="258">
      <c r="A258" s="7">
        <v>257</v>
      </c>
      <c r="B258" s="52" t="str">
        <v>范亚光</v>
      </c>
      <c r="C258" s="5" t="str">
        <v>TV1N1613832014020395008</v>
      </c>
      <c r="D258" s="49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已预约</v>
      </c>
      <c r="I258" s="50">
        <v>1184</v>
      </c>
      <c r="J258" s="6">
        <v>300</v>
      </c>
      <c r="K258" s="51">
        <v>0</v>
      </c>
      <c r="L258" s="53"/>
      <c r="M258" s="6">
        <f>K258*1.06</f>
      </c>
      <c r="N258" s="6">
        <f>I258+J258+M258</f>
      </c>
      <c r="O258" s="6">
        <f>I258+(J258+M258)*1.06</f>
      </c>
      <c r="P258" s="6">
        <f>(J258+M258)*0.06</f>
      </c>
      <c r="Q258" s="6">
        <f>O258-P258</f>
      </c>
      <c r="R258" s="7" t="str">
        <v>签证费</v>
      </c>
      <c r="S258" s="7" t="str">
        <v>CNY</v>
      </c>
    </row>
    <row r="259">
      <c r="A259" s="7">
        <v>258</v>
      </c>
      <c r="B259" s="52" t="str">
        <v>雷则灵</v>
      </c>
      <c r="C259" s="5" t="str">
        <v>TV1N1611248398543380480</v>
      </c>
      <c r="D259" s="49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已预约</v>
      </c>
      <c r="I259" s="50">
        <v>1184</v>
      </c>
      <c r="J259" s="6">
        <v>300</v>
      </c>
      <c r="K259" s="51">
        <v>0</v>
      </c>
      <c r="L259" s="53"/>
      <c r="M259" s="6">
        <f>K259*1.06</f>
      </c>
      <c r="N259" s="6">
        <f>I259+J259+M259</f>
      </c>
      <c r="O259" s="6">
        <f>I259+(J259+M259)*1.06</f>
      </c>
      <c r="P259" s="6">
        <f>(J259+M259)*0.06</f>
      </c>
      <c r="Q259" s="6">
        <f>O259-P259</f>
      </c>
      <c r="R259" s="7" t="str">
        <v>签证费</v>
      </c>
      <c r="S259" s="7" t="str">
        <v>CNY</v>
      </c>
    </row>
    <row r="260">
      <c r="A260" s="7">
        <v>259</v>
      </c>
      <c r="B260" s="52" t="str">
        <v>曾静雅</v>
      </c>
      <c r="C260" s="5" t="str">
        <v>TV1N1589207969319415808</v>
      </c>
      <c r="D260" s="49" t="str">
        <v>中国</v>
      </c>
      <c r="E260" s="5" t="str">
        <v>北京</v>
      </c>
      <c r="F260" s="5" t="str">
        <v>美国</v>
      </c>
      <c r="G260" s="5" t="str">
        <v>商务</v>
      </c>
      <c r="H260" s="5" t="str">
        <v>已预约</v>
      </c>
      <c r="I260" s="50">
        <v>1184</v>
      </c>
      <c r="J260" s="6">
        <v>300</v>
      </c>
      <c r="K260" s="51">
        <v>0</v>
      </c>
      <c r="L260" s="53"/>
      <c r="M260" s="6">
        <f>K260*1.06</f>
      </c>
      <c r="N260" s="6">
        <f>I260+J260+M260</f>
      </c>
      <c r="O260" s="6">
        <f>I260+(J260+M260)*1.06</f>
      </c>
      <c r="P260" s="6">
        <f>(J260+M260)*0.06</f>
      </c>
      <c r="Q260" s="6">
        <f>O260-P260</f>
      </c>
      <c r="R260" s="7" t="str">
        <v>签证费</v>
      </c>
      <c r="S260" s="7" t="str">
        <v>CNY</v>
      </c>
    </row>
    <row r="261">
      <c r="A261" s="7">
        <v>260</v>
      </c>
      <c r="B261" s="52" t="str">
        <v>张文倩</v>
      </c>
      <c r="C261" s="5" t="str">
        <v>TV1N1603168962601754624</v>
      </c>
      <c r="D261" s="49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已预约</v>
      </c>
      <c r="I261" s="50">
        <v>1184</v>
      </c>
      <c r="J261" s="6">
        <v>300</v>
      </c>
      <c r="K261" s="51">
        <v>0</v>
      </c>
      <c r="L261" s="53"/>
      <c r="M261" s="6">
        <f>K261*1.06</f>
      </c>
      <c r="N261" s="6">
        <f>I261+J261+M261</f>
      </c>
      <c r="O261" s="6">
        <f>I261+(J261+M261)*1.06</f>
      </c>
      <c r="P261" s="6">
        <f>(J261+M261)*0.06</f>
      </c>
      <c r="Q261" s="6">
        <f>O261-P261</f>
      </c>
      <c r="R261" s="7" t="str">
        <v>签证费</v>
      </c>
      <c r="S261" s="7" t="str">
        <v>CNY</v>
      </c>
    </row>
    <row r="262">
      <c r="A262" s="7">
        <v>261</v>
      </c>
      <c r="B262" s="52" t="str">
        <v>巩陆洋</v>
      </c>
      <c r="C262" s="5" t="str">
        <v>TV1N1613853453452754944</v>
      </c>
      <c r="D262" s="49" t="str">
        <v>中国</v>
      </c>
      <c r="E262" s="5" t="str">
        <v>北京</v>
      </c>
      <c r="F262" s="5" t="str">
        <v>美国</v>
      </c>
      <c r="G262" s="5" t="str">
        <v>商务</v>
      </c>
      <c r="H262" s="5" t="str">
        <v>已预约</v>
      </c>
      <c r="I262" s="50">
        <v>1184</v>
      </c>
      <c r="J262" s="6">
        <v>300</v>
      </c>
      <c r="K262" s="51">
        <v>0</v>
      </c>
      <c r="L262" s="53"/>
      <c r="M262" s="6">
        <f>K262*1.06</f>
      </c>
      <c r="N262" s="6">
        <f>I262+J262+M262</f>
      </c>
      <c r="O262" s="6">
        <f>I262+(J262+M262)*1.06</f>
      </c>
      <c r="P262" s="6">
        <f>(J262+M262)*0.06</f>
      </c>
      <c r="Q262" s="6">
        <f>O262-P262</f>
      </c>
      <c r="R262" s="7" t="str">
        <v>签证费</v>
      </c>
      <c r="S262" s="7" t="str">
        <v>CNY</v>
      </c>
    </row>
    <row r="263">
      <c r="A263" s="7">
        <v>262</v>
      </c>
      <c r="B263" s="52" t="str">
        <v>王婕</v>
      </c>
      <c r="C263" s="5" t="str">
        <v>TV1N1613537937261686784</v>
      </c>
      <c r="D263" s="49" t="str">
        <v>中国</v>
      </c>
      <c r="E263" s="5" t="str">
        <v>北京</v>
      </c>
      <c r="F263" s="5" t="str">
        <v>美国</v>
      </c>
      <c r="G263" s="5" t="str">
        <v>商务</v>
      </c>
      <c r="H263" s="5" t="str">
        <v>已预约</v>
      </c>
      <c r="I263" s="50">
        <v>1184</v>
      </c>
      <c r="J263" s="6">
        <v>300</v>
      </c>
      <c r="K263" s="51">
        <v>0</v>
      </c>
      <c r="L263" s="53"/>
      <c r="M263" s="6">
        <f>K263*1.06</f>
      </c>
      <c r="N263" s="6">
        <f>I263+J263+M263</f>
      </c>
      <c r="O263" s="6">
        <f>I263+(J263+M263)*1.06</f>
      </c>
      <c r="P263" s="6">
        <f>(J263+M263)*0.06</f>
      </c>
      <c r="Q263" s="6">
        <f>O263-P263</f>
      </c>
      <c r="R263" s="7" t="str">
        <v>签证费</v>
      </c>
      <c r="S263" s="7" t="str">
        <v>CNY</v>
      </c>
    </row>
    <row r="264">
      <c r="A264" s="7">
        <v>263</v>
      </c>
      <c r="B264" s="52" t="str">
        <v>叶阳</v>
      </c>
      <c r="C264" s="5" t="str">
        <v>TV1N1613795201033646080</v>
      </c>
      <c r="D264" s="49" t="str">
        <v>中国</v>
      </c>
      <c r="E264" s="5" t="str">
        <v>北京</v>
      </c>
      <c r="F264" s="5" t="str">
        <v>美国</v>
      </c>
      <c r="G264" s="5" t="str">
        <v>商务</v>
      </c>
      <c r="H264" s="5" t="str">
        <v>已预约</v>
      </c>
      <c r="I264" s="50">
        <v>1184</v>
      </c>
      <c r="J264" s="6">
        <v>300</v>
      </c>
      <c r="K264" s="51">
        <v>0</v>
      </c>
      <c r="L264" s="53"/>
      <c r="M264" s="6">
        <f>K264*1.06</f>
      </c>
      <c r="N264" s="6">
        <f>I264+J264+M264</f>
      </c>
      <c r="O264" s="6">
        <f>I264+(J264+M264)*1.06</f>
      </c>
      <c r="P264" s="6">
        <f>(J264+M264)*0.06</f>
      </c>
      <c r="Q264" s="6">
        <f>O264-P264</f>
      </c>
      <c r="R264" s="7" t="str">
        <v>签证费</v>
      </c>
      <c r="S264" s="7" t="str">
        <v>CNY</v>
      </c>
    </row>
    <row r="265">
      <c r="A265" s="7">
        <v>264</v>
      </c>
      <c r="B265" s="52" t="str">
        <v>邱嘉其</v>
      </c>
      <c r="C265" s="5" t="str">
        <v>TV1N1613056812181340160</v>
      </c>
      <c r="D265" s="49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已预约</v>
      </c>
      <c r="I265" s="50">
        <v>1184</v>
      </c>
      <c r="J265" s="6">
        <v>300</v>
      </c>
      <c r="K265" s="51">
        <v>0</v>
      </c>
      <c r="L265" s="53"/>
      <c r="M265" s="6">
        <f>K265*1.06</f>
      </c>
      <c r="N265" s="6">
        <f>I265+J265+M265</f>
      </c>
      <c r="O265" s="6">
        <f>I265+(J265+M265)*1.06</f>
      </c>
      <c r="P265" s="6">
        <f>(J265+M265)*0.06</f>
      </c>
      <c r="Q265" s="6">
        <f>O265-P265</f>
      </c>
      <c r="R265" s="7" t="str">
        <v>签证费</v>
      </c>
      <c r="S265" s="7" t="str">
        <v>CNY</v>
      </c>
    </row>
    <row r="266">
      <c r="A266" s="7">
        <v>265</v>
      </c>
      <c r="B266" s="52" t="str">
        <v>张鹏飞</v>
      </c>
      <c r="C266" s="5" t="str">
        <v>TV1N1578586681705234432</v>
      </c>
      <c r="D266" s="49" t="str">
        <v>中国</v>
      </c>
      <c r="E266" s="5" t="str">
        <v>北京</v>
      </c>
      <c r="F266" s="5" t="str">
        <v>美国</v>
      </c>
      <c r="G266" s="5" t="str">
        <v>商务</v>
      </c>
      <c r="H266" s="5" t="str">
        <v>已预约</v>
      </c>
      <c r="I266" s="50">
        <v>1184</v>
      </c>
      <c r="J266" s="6">
        <v>300</v>
      </c>
      <c r="K266" s="51">
        <v>0</v>
      </c>
      <c r="L266" s="53"/>
      <c r="M266" s="6">
        <f>K266*1.06</f>
      </c>
      <c r="N266" s="6">
        <f>I266+J266+M266</f>
      </c>
      <c r="O266" s="6">
        <f>I266+(J266+M266)*1.06</f>
      </c>
      <c r="P266" s="6">
        <f>(J266+M266)*0.06</f>
      </c>
      <c r="Q266" s="6">
        <f>O266-P266</f>
      </c>
      <c r="R266" s="7" t="str">
        <v>签证费</v>
      </c>
      <c r="S266" s="7" t="str">
        <v>CNY</v>
      </c>
    </row>
    <row r="267">
      <c r="A267" s="7">
        <v>266</v>
      </c>
      <c r="B267" s="52" t="str">
        <v>华巍</v>
      </c>
      <c r="C267" s="5" t="str">
        <v>TV1N1621341427472359424</v>
      </c>
      <c r="D267" s="49" t="str">
        <v>中国</v>
      </c>
      <c r="E267" s="5" t="str">
        <v>北京</v>
      </c>
      <c r="F267" s="5" t="str">
        <v>加拿大</v>
      </c>
      <c r="G267" s="5" t="str">
        <v>商务</v>
      </c>
      <c r="H267" s="5" t="str">
        <v>已预约</v>
      </c>
      <c r="I267" s="50">
        <v>508.84</v>
      </c>
      <c r="J267" s="51">
        <v>300</v>
      </c>
      <c r="K267" s="51">
        <v>0</v>
      </c>
      <c r="L267" s="53"/>
      <c r="M267" s="6">
        <f>K267*1.06</f>
      </c>
      <c r="N267" s="6">
        <f>I267+J267+M267</f>
      </c>
      <c r="O267" s="6">
        <f>I267+(J267+M267)*1.06</f>
      </c>
      <c r="P267" s="6">
        <f>(J267+M267)*0.06</f>
      </c>
      <c r="Q267" s="6">
        <f>O267-P267</f>
      </c>
      <c r="R267" s="7" t="str">
        <v>签证费</v>
      </c>
      <c r="S267" s="7" t="str">
        <v>CNY</v>
      </c>
    </row>
    <row r="268">
      <c r="A268" s="7">
        <v>267</v>
      </c>
      <c r="B268" s="52" t="str">
        <v>周盛</v>
      </c>
      <c r="C268" s="5" t="str">
        <v>TV1N1587747846004555776</v>
      </c>
      <c r="D268" s="49" t="str">
        <v>中国</v>
      </c>
      <c r="E268" s="5" t="str">
        <v>北京</v>
      </c>
      <c r="F268" s="5" t="str">
        <v>新加坡</v>
      </c>
      <c r="G268" s="5" t="str">
        <v>商务</v>
      </c>
      <c r="H268" s="5" t="str">
        <v>已出签</v>
      </c>
      <c r="I268" s="50">
        <v>0</v>
      </c>
      <c r="J268" s="6">
        <v>0</v>
      </c>
      <c r="K268" s="51">
        <v>15</v>
      </c>
      <c r="L268" s="47" t="str">
        <v>照片费</v>
      </c>
      <c r="M268" s="6">
        <f>K268*1.06</f>
      </c>
      <c r="N268" s="6">
        <f>I268+J268+M268</f>
      </c>
      <c r="O268" s="6">
        <f>I268+(J268+M268)*1.06</f>
      </c>
      <c r="P268" s="6">
        <f>(J268+M268)*0.06</f>
      </c>
      <c r="Q268" s="6">
        <f>O268-P268</f>
      </c>
      <c r="R268" s="7" t="str">
        <v>签证费</v>
      </c>
      <c r="S268" s="7" t="str">
        <v>CNY</v>
      </c>
    </row>
    <row r="269">
      <c r="A269" s="7">
        <v>268</v>
      </c>
      <c r="B269" s="52" t="str" xml:space="preserve">
        <v>董岩 </v>
      </c>
      <c r="C269" s="5" t="str">
        <v>TV1N1605917607936045056</v>
      </c>
      <c r="D269" s="49" t="str">
        <v>中国</v>
      </c>
      <c r="E269" s="5" t="str">
        <v>北京</v>
      </c>
      <c r="F269" s="5" t="str">
        <v>新加坡</v>
      </c>
      <c r="G269" s="5" t="str">
        <v>商务</v>
      </c>
      <c r="H269" s="5" t="str">
        <v>已出签</v>
      </c>
      <c r="I269" s="50">
        <v>155.911</v>
      </c>
      <c r="J269" s="51">
        <v>146</v>
      </c>
      <c r="K269" s="51">
        <v>0</v>
      </c>
      <c r="L269" s="53"/>
      <c r="M269" s="6">
        <f>K269*1.06</f>
      </c>
      <c r="N269" s="6">
        <f>I269+J269+M269</f>
      </c>
      <c r="O269" s="6">
        <f>I269+(J269+M269)*1.06</f>
      </c>
      <c r="P269" s="6">
        <f>(J269+M269)*0.06</f>
      </c>
      <c r="Q269" s="6">
        <f>O269-P269</f>
      </c>
      <c r="R269" s="7" t="str">
        <v>签证费</v>
      </c>
      <c r="S269" s="7" t="str">
        <v>CNY</v>
      </c>
    </row>
    <row r="270">
      <c r="A270" s="7">
        <v>269</v>
      </c>
      <c r="B270" s="52" t="str">
        <v>吴迪</v>
      </c>
      <c r="C270" s="5" t="str">
        <v>TV1N1610526627175292928</v>
      </c>
      <c r="D270" s="49" t="str">
        <v>中国</v>
      </c>
      <c r="E270" s="5" t="str">
        <v>北京</v>
      </c>
      <c r="F270" s="5" t="str">
        <v>新加坡</v>
      </c>
      <c r="G270" s="5" t="str">
        <v>商务</v>
      </c>
      <c r="H270" s="5" t="str">
        <v>已出签</v>
      </c>
      <c r="I270" s="50">
        <v>156.926</v>
      </c>
      <c r="J270" s="51">
        <v>146</v>
      </c>
      <c r="K270" s="51">
        <v>0</v>
      </c>
      <c r="L270" s="53"/>
      <c r="M270" s="6">
        <f>K270*1.06</f>
      </c>
      <c r="N270" s="6">
        <f>I270+J270+M270</f>
      </c>
      <c r="O270" s="6">
        <f>I270+(J270+M270)*1.06</f>
      </c>
      <c r="P270" s="6">
        <f>(J270+M270)*0.06</f>
      </c>
      <c r="Q270" s="6">
        <f>O270-P270</f>
      </c>
      <c r="R270" s="7" t="str">
        <v>签证费</v>
      </c>
      <c r="S270" s="7" t="str">
        <v>CNY</v>
      </c>
    </row>
    <row r="271">
      <c r="A271" s="7">
        <v>270</v>
      </c>
      <c r="B271" s="52" t="str">
        <v>刘源新</v>
      </c>
      <c r="C271" s="5" t="str">
        <v>TV1N1610092860077830144</v>
      </c>
      <c r="D271" s="49" t="str">
        <v>中国</v>
      </c>
      <c r="E271" s="5" t="str">
        <v>北京</v>
      </c>
      <c r="F271" s="5" t="str">
        <v>新加坡</v>
      </c>
      <c r="G271" s="5" t="str">
        <v>商务</v>
      </c>
      <c r="H271" s="5" t="str">
        <v>已出签</v>
      </c>
      <c r="I271" s="50">
        <v>156.926</v>
      </c>
      <c r="J271" s="51">
        <v>146</v>
      </c>
      <c r="K271" s="51">
        <v>0</v>
      </c>
      <c r="L271" s="53"/>
      <c r="M271" s="6">
        <f>K271*1.06</f>
      </c>
      <c r="N271" s="6">
        <f>I271+J271+M271</f>
      </c>
      <c r="O271" s="6">
        <f>I271+(J271+M271)*1.06</f>
      </c>
      <c r="P271" s="6">
        <f>(J271+M271)*0.06</f>
      </c>
      <c r="Q271" s="6">
        <f>O271-P271</f>
      </c>
      <c r="R271" s="7" t="str">
        <v>签证费</v>
      </c>
      <c r="S271" s="7" t="str">
        <v>CNY</v>
      </c>
    </row>
    <row r="272">
      <c r="A272" s="7">
        <v>271</v>
      </c>
      <c r="B272" s="52" t="str">
        <v>张帅齐</v>
      </c>
      <c r="C272" s="5" t="str">
        <v>TV1N1612740432831655936</v>
      </c>
      <c r="D272" s="49" t="str">
        <v>中国</v>
      </c>
      <c r="E272" s="5" t="str">
        <v>北京</v>
      </c>
      <c r="F272" s="5" t="str">
        <v>新加坡</v>
      </c>
      <c r="G272" s="5" t="str">
        <v>商务</v>
      </c>
      <c r="H272" s="5" t="str">
        <v>已出签</v>
      </c>
      <c r="I272" s="50">
        <v>156.926</v>
      </c>
      <c r="J272" s="51">
        <v>146</v>
      </c>
      <c r="K272" s="51">
        <v>0</v>
      </c>
      <c r="L272" s="53"/>
      <c r="M272" s="6">
        <f>K272*1.06</f>
      </c>
      <c r="N272" s="6">
        <f>I272+J272+M272</f>
      </c>
      <c r="O272" s="6">
        <f>I272+(J272+M272)*1.06</f>
      </c>
      <c r="P272" s="6">
        <f>(J272+M272)*0.06</f>
      </c>
      <c r="Q272" s="6">
        <f>O272-P272</f>
      </c>
      <c r="R272" s="7" t="str">
        <v>签证费</v>
      </c>
      <c r="S272" s="7" t="str">
        <v>CNY</v>
      </c>
    </row>
    <row r="273">
      <c r="A273" s="7">
        <v>272</v>
      </c>
      <c r="B273" s="52" t="str">
        <v>庞瑶</v>
      </c>
      <c r="C273" s="5" t="str">
        <v>TV1N1613375778862919680</v>
      </c>
      <c r="D273" s="49" t="str">
        <v>中国</v>
      </c>
      <c r="E273" s="5" t="str">
        <v>北京</v>
      </c>
      <c r="F273" s="5" t="str">
        <v>新加坡</v>
      </c>
      <c r="G273" s="5" t="str">
        <v>商务</v>
      </c>
      <c r="H273" s="5" t="str">
        <v>已出签</v>
      </c>
      <c r="I273" s="50">
        <v>156.926</v>
      </c>
      <c r="J273" s="51">
        <v>146</v>
      </c>
      <c r="K273" s="51">
        <v>0</v>
      </c>
      <c r="L273" s="53"/>
      <c r="M273" s="6">
        <f>K273*1.06</f>
      </c>
      <c r="N273" s="6">
        <f>I273+J273+M273</f>
      </c>
      <c r="O273" s="6">
        <f>I273+(J273+M273)*1.06</f>
      </c>
      <c r="P273" s="6">
        <f>(J273+M273)*0.06</f>
      </c>
      <c r="Q273" s="6">
        <f>O273-P273</f>
      </c>
      <c r="R273" s="7" t="str">
        <v>签证费</v>
      </c>
      <c r="S273" s="7" t="str">
        <v>CNY</v>
      </c>
    </row>
    <row r="274">
      <c r="A274" s="7">
        <v>273</v>
      </c>
      <c r="B274" s="52" t="str">
        <v>奚玉莉</v>
      </c>
      <c r="C274" s="5" t="str">
        <v>TV1N1611560188334534656</v>
      </c>
      <c r="D274" s="49" t="str">
        <v>中国</v>
      </c>
      <c r="E274" s="5" t="str">
        <v>北京</v>
      </c>
      <c r="F274" s="5" t="str">
        <v>新加坡</v>
      </c>
      <c r="G274" s="5" t="str">
        <v>商务</v>
      </c>
      <c r="H274" s="5" t="str">
        <v>已出签</v>
      </c>
      <c r="I274" s="50">
        <v>156.926</v>
      </c>
      <c r="J274" s="51">
        <v>146</v>
      </c>
      <c r="K274" s="51">
        <v>0</v>
      </c>
      <c r="L274" s="53"/>
      <c r="M274" s="6">
        <f>K274*1.06</f>
      </c>
      <c r="N274" s="6">
        <f>I274+J274+M274</f>
      </c>
      <c r="O274" s="6">
        <f>I274+(J274+M274)*1.06</f>
      </c>
      <c r="P274" s="6">
        <f>(J274+M274)*0.06</f>
      </c>
      <c r="Q274" s="6">
        <f>O274-P274</f>
      </c>
      <c r="R274" s="7" t="str">
        <v>签证费</v>
      </c>
      <c r="S274" s="7" t="str">
        <v>CNY</v>
      </c>
    </row>
    <row r="275">
      <c r="A275" s="7">
        <v>274</v>
      </c>
      <c r="B275" s="52" t="str">
        <v>庄一凡</v>
      </c>
      <c r="C275" s="5" t="str">
        <v>TV1N1595008780314595328</v>
      </c>
      <c r="D275" s="49" t="str">
        <v>中国</v>
      </c>
      <c r="E275" s="5" t="str">
        <v>北京</v>
      </c>
      <c r="F275" s="5" t="str">
        <v>新加坡</v>
      </c>
      <c r="G275" s="5" t="str">
        <v>商务</v>
      </c>
      <c r="H275" s="5" t="str">
        <v>已出签</v>
      </c>
      <c r="I275" s="50">
        <v>156.926</v>
      </c>
      <c r="J275" s="51">
        <v>146</v>
      </c>
      <c r="K275" s="51">
        <v>0</v>
      </c>
      <c r="L275" s="53"/>
      <c r="M275" s="6">
        <f>K275*1.06</f>
      </c>
      <c r="N275" s="6">
        <f>I275+J275+M275</f>
      </c>
      <c r="O275" s="6">
        <f>I275+(J275+M275)*1.06</f>
      </c>
      <c r="P275" s="6">
        <f>(J275+M275)*0.06</f>
      </c>
      <c r="Q275" s="6">
        <f>O275-P275</f>
      </c>
      <c r="R275" s="7" t="str">
        <v>签证费</v>
      </c>
      <c r="S275" s="7" t="str">
        <v>CNY</v>
      </c>
    </row>
    <row r="276">
      <c r="A276" s="7">
        <v>275</v>
      </c>
      <c r="B276" s="52" t="str">
        <v>孙泽</v>
      </c>
      <c r="C276" s="5" t="str">
        <v>TV1N1610479901533843456</v>
      </c>
      <c r="D276" s="49" t="str">
        <v>中国</v>
      </c>
      <c r="E276" s="5" t="str">
        <v>北京</v>
      </c>
      <c r="F276" s="5" t="str">
        <v>新加坡</v>
      </c>
      <c r="G276" s="5" t="str">
        <v>商务</v>
      </c>
      <c r="H276" s="5" t="str">
        <v>已出签</v>
      </c>
      <c r="I276" s="50">
        <v>156.926</v>
      </c>
      <c r="J276" s="51">
        <v>146</v>
      </c>
      <c r="K276" s="51">
        <v>0</v>
      </c>
      <c r="L276" s="53"/>
      <c r="M276" s="6">
        <f>K276*1.06</f>
      </c>
      <c r="N276" s="6">
        <f>I276+J276+M276</f>
      </c>
      <c r="O276" s="6">
        <f>I276+(J276+M276)*1.06</f>
      </c>
      <c r="P276" s="6">
        <f>(J276+M276)*0.06</f>
      </c>
      <c r="Q276" s="6">
        <f>O276-P276</f>
      </c>
      <c r="R276" s="7" t="str">
        <v>签证费</v>
      </c>
      <c r="S276" s="7" t="str">
        <v>CNY</v>
      </c>
    </row>
    <row r="277">
      <c r="A277" s="7">
        <v>276</v>
      </c>
      <c r="B277" s="52" t="str">
        <v>孙先强</v>
      </c>
      <c r="C277" s="5" t="str">
        <v>TV1N1613820804889944064</v>
      </c>
      <c r="D277" s="49" t="str">
        <v>中国</v>
      </c>
      <c r="E277" s="5" t="str">
        <v>北京</v>
      </c>
      <c r="F277" s="5" t="str">
        <v>英国</v>
      </c>
      <c r="G277" s="5" t="str">
        <v>商务</v>
      </c>
      <c r="H277" s="5" t="str">
        <v>已预约</v>
      </c>
      <c r="I277" s="50">
        <v>874</v>
      </c>
      <c r="J277" s="51">
        <v>400</v>
      </c>
      <c r="K277" s="51">
        <v>92</v>
      </c>
      <c r="L277" s="47" t="str">
        <v>快递费</v>
      </c>
      <c r="M277" s="6">
        <f>K277*1.06</f>
      </c>
      <c r="N277" s="6">
        <f>I277+J277+M277</f>
      </c>
      <c r="O277" s="6">
        <f>I277+(J277+M277)*1.06</f>
      </c>
      <c r="P277" s="6">
        <f>(J277+M277)*0.06</f>
      </c>
      <c r="Q277" s="6">
        <f>O277-P277</f>
      </c>
      <c r="R277" s="7" t="str">
        <v>签证费</v>
      </c>
      <c r="S277" s="7" t="str">
        <v>CNY</v>
      </c>
    </row>
    <row r="278">
      <c r="A278" s="7">
        <v>277</v>
      </c>
      <c r="B278" s="52" t="str">
        <v>朱海峰</v>
      </c>
      <c r="C278" s="5" t="str">
        <v>TV1N1615673848367960064</v>
      </c>
      <c r="D278" s="49" t="str">
        <v>中国</v>
      </c>
      <c r="E278" s="5" t="str">
        <v>上海</v>
      </c>
      <c r="F278" s="5" t="str">
        <v>英国</v>
      </c>
      <c r="G278" s="5" t="str">
        <v>商务</v>
      </c>
      <c r="H278" s="5" t="str">
        <v>已预约</v>
      </c>
      <c r="I278" s="50">
        <v>874</v>
      </c>
      <c r="J278" s="51">
        <v>400</v>
      </c>
      <c r="K278" s="51">
        <v>8355</v>
      </c>
      <c r="L278" s="47" t="str">
        <v>24小时加急</v>
      </c>
      <c r="M278" s="6">
        <f>K278*1.06</f>
      </c>
      <c r="N278" s="6">
        <f>I278+J278+M278</f>
      </c>
      <c r="O278" s="6">
        <f>I278+(J278+M278)*1.06</f>
      </c>
      <c r="P278" s="6">
        <f>(J278+M278)*0.06</f>
      </c>
      <c r="Q278" s="6">
        <f>O278-P278</f>
      </c>
      <c r="R278" s="7" t="str">
        <v>签证费</v>
      </c>
      <c r="S278" s="7" t="str">
        <v>CNY</v>
      </c>
    </row>
    <row r="279">
      <c r="A279" s="7">
        <v>278</v>
      </c>
      <c r="B279" s="52" t="str">
        <v>郎双庆</v>
      </c>
      <c r="C279" s="5" t="str">
        <v>TV1N1615000641797091328</v>
      </c>
      <c r="D279" s="49" t="str">
        <v>中国</v>
      </c>
      <c r="E279" s="5" t="str">
        <v>上海</v>
      </c>
      <c r="F279" s="5" t="str">
        <v>英国</v>
      </c>
      <c r="G279" s="5" t="str">
        <v>商务</v>
      </c>
      <c r="H279" s="5" t="str">
        <v>已预约</v>
      </c>
      <c r="I279" s="50">
        <v>874</v>
      </c>
      <c r="J279" s="51">
        <v>400</v>
      </c>
      <c r="K279" s="51">
        <v>2277</v>
      </c>
      <c r="L279" s="47" t="str">
        <v>5工加急2185+快递92</v>
      </c>
      <c r="M279" s="6">
        <f>K279*1.06</f>
      </c>
      <c r="N279" s="6">
        <f>I279+J279+M279</f>
      </c>
      <c r="O279" s="6">
        <f>I279+(J279+M279)*1.06</f>
      </c>
      <c r="P279" s="6">
        <f>(J279+M279)*0.06</f>
      </c>
      <c r="Q279" s="6">
        <f>O279-P279</f>
      </c>
      <c r="R279" s="7" t="str">
        <v>签证费</v>
      </c>
      <c r="S279" s="7" t="str">
        <v>CNY</v>
      </c>
    </row>
    <row r="280">
      <c r="A280" s="7">
        <v>279</v>
      </c>
      <c r="B280" s="52" t="str">
        <v>林杨</v>
      </c>
      <c r="C280" s="5" t="str">
        <v>TV1N1610877998906937344</v>
      </c>
      <c r="D280" s="49" t="str">
        <v>中国</v>
      </c>
      <c r="E280" s="5" t="str">
        <v>北京</v>
      </c>
      <c r="F280" s="5" t="str">
        <v>美国</v>
      </c>
      <c r="G280" s="5" t="str">
        <v>商务</v>
      </c>
      <c r="H280" s="5" t="str">
        <v>已预约</v>
      </c>
      <c r="I280" s="50">
        <v>1120</v>
      </c>
      <c r="J280" s="6">
        <v>300</v>
      </c>
      <c r="K280" s="51">
        <v>0</v>
      </c>
      <c r="L280" s="53"/>
      <c r="M280" s="6">
        <f>K280*1.06</f>
      </c>
      <c r="N280" s="6">
        <f>I280+J280+M280</f>
      </c>
      <c r="O280" s="6">
        <f>I280+(J280+M280)*1.06</f>
      </c>
      <c r="P280" s="6">
        <f>(J280+M280)*0.06</f>
      </c>
      <c r="Q280" s="6">
        <f>O280-P280</f>
      </c>
      <c r="R280" s="7" t="str">
        <v>签证费</v>
      </c>
      <c r="S280" s="7" t="str">
        <v>CNY</v>
      </c>
    </row>
    <row r="281">
      <c r="A281" s="7">
        <v>280</v>
      </c>
      <c r="B281" s="52" t="str">
        <v>蒋淳</v>
      </c>
      <c r="C281" s="5" t="str">
        <v>TV1N1613696777357619200</v>
      </c>
      <c r="D281" s="49" t="str">
        <v>中国</v>
      </c>
      <c r="E281" s="5" t="str">
        <v>北京</v>
      </c>
      <c r="F281" s="5" t="str">
        <v>美国</v>
      </c>
      <c r="G281" s="5" t="str">
        <v>商务</v>
      </c>
      <c r="H281" s="5" t="str">
        <v>已预约</v>
      </c>
      <c r="I281" s="50">
        <v>1120</v>
      </c>
      <c r="J281" s="6">
        <v>300</v>
      </c>
      <c r="K281" s="51">
        <v>0</v>
      </c>
      <c r="L281" s="53"/>
      <c r="M281" s="6">
        <f>K281*1.06</f>
      </c>
      <c r="N281" s="6">
        <f>I281+J281+M281</f>
      </c>
      <c r="O281" s="6">
        <f>I281+(J281+M281)*1.06</f>
      </c>
      <c r="P281" s="6">
        <f>(J281+M281)*0.06</f>
      </c>
      <c r="Q281" s="6">
        <f>O281-P281</f>
      </c>
      <c r="R281" s="7" t="str">
        <v>签证费</v>
      </c>
      <c r="S281" s="7" t="str">
        <v>CNY</v>
      </c>
    </row>
    <row r="282">
      <c r="A282" s="7">
        <v>281</v>
      </c>
      <c r="B282" s="52" t="str">
        <v>李雁</v>
      </c>
      <c r="C282" s="5" t="str">
        <v>TV1N1616008223341215744</v>
      </c>
      <c r="D282" s="49" t="str">
        <v>中国</v>
      </c>
      <c r="E282" s="5" t="str">
        <v>北京</v>
      </c>
      <c r="F282" s="5" t="str">
        <v>美国</v>
      </c>
      <c r="G282" s="5" t="str">
        <v>商务</v>
      </c>
      <c r="H282" s="5" t="str">
        <v>已预约</v>
      </c>
      <c r="I282" s="50">
        <v>1120</v>
      </c>
      <c r="J282" s="6">
        <v>300</v>
      </c>
      <c r="K282" s="51">
        <v>0</v>
      </c>
      <c r="L282" s="53"/>
      <c r="M282" s="6">
        <f>K282*1.06</f>
      </c>
      <c r="N282" s="6">
        <f>I282+J282+M282</f>
      </c>
      <c r="O282" s="6">
        <f>I282+(J282+M282)*1.06</f>
      </c>
      <c r="P282" s="6">
        <f>(J282+M282)*0.06</f>
      </c>
      <c r="Q282" s="6">
        <f>O282-P282</f>
      </c>
      <c r="R282" s="7" t="str">
        <v>签证费</v>
      </c>
      <c r="S282" s="7" t="str">
        <v>CNY</v>
      </c>
    </row>
    <row r="283">
      <c r="A283" s="7">
        <v>282</v>
      </c>
      <c r="B283" s="52" t="str">
        <v>吕云鹏</v>
      </c>
      <c r="C283" s="5" t="str">
        <v>TV1N1614575379737481216</v>
      </c>
      <c r="D283" s="49" t="str">
        <v>中国</v>
      </c>
      <c r="E283" s="5" t="str">
        <v>北京</v>
      </c>
      <c r="F283" s="5" t="str">
        <v>美国</v>
      </c>
      <c r="G283" s="5" t="str">
        <v>商务</v>
      </c>
      <c r="H283" s="5" t="str">
        <v>已预约</v>
      </c>
      <c r="I283" s="50">
        <v>1184</v>
      </c>
      <c r="J283" s="6">
        <v>300</v>
      </c>
      <c r="K283" s="51">
        <v>0</v>
      </c>
      <c r="L283" s="53"/>
      <c r="M283" s="6">
        <f>K283*1.06</f>
      </c>
      <c r="N283" s="6">
        <f>I283+J283+M283</f>
      </c>
      <c r="O283" s="6">
        <f>I283+(J283+M283)*1.06</f>
      </c>
      <c r="P283" s="6">
        <f>(J283+M283)*0.06</f>
      </c>
      <c r="Q283" s="6">
        <f>O283-P283</f>
      </c>
      <c r="R283" s="7" t="str">
        <v>签证费</v>
      </c>
      <c r="S283" s="7" t="str">
        <v>CNY</v>
      </c>
    </row>
    <row r="284">
      <c r="A284" s="7">
        <v>283</v>
      </c>
      <c r="B284" s="52" t="str">
        <v>严路帆</v>
      </c>
      <c r="C284" s="5" t="str">
        <v>TV1N1613556468774547456</v>
      </c>
      <c r="D284" s="49" t="str">
        <v>中国</v>
      </c>
      <c r="E284" s="5" t="str">
        <v>北京</v>
      </c>
      <c r="F284" s="5" t="str">
        <v>美国</v>
      </c>
      <c r="G284" s="5" t="str">
        <v>商务</v>
      </c>
      <c r="H284" s="5" t="str">
        <v>已预约</v>
      </c>
      <c r="I284" s="50">
        <v>1184</v>
      </c>
      <c r="J284" s="6">
        <v>300</v>
      </c>
      <c r="K284" s="51">
        <v>0</v>
      </c>
      <c r="L284" s="53"/>
      <c r="M284" s="6">
        <f>K284*1.06</f>
      </c>
      <c r="N284" s="6">
        <f>I284+J284+M284</f>
      </c>
      <c r="O284" s="6">
        <f>I284+(J284+M284)*1.06</f>
      </c>
      <c r="P284" s="6">
        <f>(J284+M284)*0.06</f>
      </c>
      <c r="Q284" s="6">
        <f>O284-P284</f>
      </c>
      <c r="R284" s="7" t="str">
        <v>签证费</v>
      </c>
      <c r="S284" s="7" t="str">
        <v>CNY</v>
      </c>
    </row>
    <row r="285">
      <c r="A285" s="7">
        <v>284</v>
      </c>
      <c r="B285" s="52" t="str">
        <v>宫正</v>
      </c>
      <c r="C285" s="5" t="str">
        <v>TV1N1594878871575494656</v>
      </c>
      <c r="D285" s="49" t="str">
        <v>中国</v>
      </c>
      <c r="E285" s="5" t="str">
        <v>北京</v>
      </c>
      <c r="F285" s="5" t="str">
        <v>美国</v>
      </c>
      <c r="G285" s="5" t="str">
        <v>商务</v>
      </c>
      <c r="H285" s="5" t="str">
        <v>已预约</v>
      </c>
      <c r="I285" s="50">
        <v>1184</v>
      </c>
      <c r="J285" s="6">
        <v>300</v>
      </c>
      <c r="K285" s="51">
        <v>0</v>
      </c>
      <c r="L285" s="53"/>
      <c r="M285" s="6">
        <f>K285*1.06</f>
      </c>
      <c r="N285" s="6">
        <f>I285+J285+M285</f>
      </c>
      <c r="O285" s="6">
        <f>I285+(J285+M285)*1.06</f>
      </c>
      <c r="P285" s="6">
        <f>(J285+M285)*0.06</f>
      </c>
      <c r="Q285" s="6">
        <f>O285-P285</f>
      </c>
      <c r="R285" s="7" t="str">
        <v>签证费</v>
      </c>
      <c r="S285" s="7" t="str">
        <v>CNY</v>
      </c>
    </row>
    <row r="286">
      <c r="A286" s="7">
        <v>285</v>
      </c>
      <c r="B286" s="52" t="str">
        <v>耿子辰</v>
      </c>
      <c r="C286" s="5" t="str">
        <v>TV1N1613813363288518656</v>
      </c>
      <c r="D286" s="49" t="str">
        <v>中国</v>
      </c>
      <c r="E286" s="5" t="str">
        <v>北京</v>
      </c>
      <c r="F286" s="5" t="str">
        <v>美国</v>
      </c>
      <c r="G286" s="5" t="str">
        <v>商务</v>
      </c>
      <c r="H286" s="5" t="str">
        <v>已预约</v>
      </c>
      <c r="I286" s="50">
        <v>1184</v>
      </c>
      <c r="J286" s="6">
        <v>300</v>
      </c>
      <c r="K286" s="51">
        <v>0</v>
      </c>
      <c r="L286" s="53"/>
      <c r="M286" s="6">
        <f>K286*1.06</f>
      </c>
      <c r="N286" s="6">
        <f>I286+J286+M286</f>
      </c>
      <c r="O286" s="6">
        <f>I286+(J286+M286)*1.06</f>
      </c>
      <c r="P286" s="6">
        <f>(J286+M286)*0.06</f>
      </c>
      <c r="Q286" s="6">
        <f>O286-P286</f>
      </c>
      <c r="R286" s="7" t="str">
        <v>签证费</v>
      </c>
      <c r="S286" s="7" t="str">
        <v>CNY</v>
      </c>
    </row>
    <row r="287">
      <c r="A287" s="7">
        <v>286</v>
      </c>
      <c r="B287" s="52" t="str">
        <v>孟庆霄</v>
      </c>
      <c r="C287" s="5" t="str">
        <v>TV1N1585216955348754432</v>
      </c>
      <c r="D287" s="49" t="str">
        <v>中国</v>
      </c>
      <c r="E287" s="5" t="str">
        <v>北京</v>
      </c>
      <c r="F287" s="5" t="str">
        <v>美国</v>
      </c>
      <c r="G287" s="5" t="str">
        <v>商务</v>
      </c>
      <c r="H287" s="5" t="str">
        <v>已预约</v>
      </c>
      <c r="I287" s="50">
        <v>1184</v>
      </c>
      <c r="J287" s="6">
        <v>300</v>
      </c>
      <c r="K287" s="51">
        <v>0</v>
      </c>
      <c r="L287" s="53"/>
      <c r="M287" s="6">
        <f>K287*1.06</f>
      </c>
      <c r="N287" s="6">
        <f>I287+J287+M287</f>
      </c>
      <c r="O287" s="6">
        <f>I287+(J287+M287)*1.06</f>
      </c>
      <c r="P287" s="6">
        <f>(J287+M287)*0.06</f>
      </c>
      <c r="Q287" s="6">
        <f>O287-P287</f>
      </c>
      <c r="R287" s="7" t="str">
        <v>签证费</v>
      </c>
      <c r="S287" s="7" t="str">
        <v>CNY</v>
      </c>
    </row>
    <row r="288">
      <c r="A288" s="7">
        <v>287</v>
      </c>
      <c r="B288" s="52" t="str">
        <v>徐凯</v>
      </c>
      <c r="C288" s="5" t="str">
        <v>TV1N1613189788932313088</v>
      </c>
      <c r="D288" s="49" t="str">
        <v>中国</v>
      </c>
      <c r="E288" s="5" t="str">
        <v>北京</v>
      </c>
      <c r="F288" s="5" t="str">
        <v>美国</v>
      </c>
      <c r="G288" s="5" t="str">
        <v>商务</v>
      </c>
      <c r="H288" s="5" t="str">
        <v>已预约</v>
      </c>
      <c r="I288" s="50">
        <v>1184</v>
      </c>
      <c r="J288" s="6">
        <v>300</v>
      </c>
      <c r="K288" s="51">
        <v>0</v>
      </c>
      <c r="L288" s="53"/>
      <c r="M288" s="6">
        <f>K288*1.06</f>
      </c>
      <c r="N288" s="6">
        <f>I288+J288+M288</f>
      </c>
      <c r="O288" s="6">
        <f>I288+(J288+M288)*1.06</f>
      </c>
      <c r="P288" s="6">
        <f>(J288+M288)*0.06</f>
      </c>
      <c r="Q288" s="6">
        <f>O288-P288</f>
      </c>
      <c r="R288" s="7" t="str">
        <v>签证费</v>
      </c>
      <c r="S288" s="7" t="str">
        <v>CNY</v>
      </c>
    </row>
    <row r="289">
      <c r="A289" s="7">
        <v>288</v>
      </c>
      <c r="B289" s="52" t="str">
        <v>王明军</v>
      </c>
      <c r="C289" s="5" t="str">
        <v>TV1N1613189788932313088</v>
      </c>
      <c r="D289" s="49" t="str">
        <v>中国</v>
      </c>
      <c r="E289" s="5" t="str">
        <v>北京</v>
      </c>
      <c r="F289" s="5" t="str">
        <v>美国</v>
      </c>
      <c r="G289" s="5" t="str">
        <v>商务</v>
      </c>
      <c r="H289" s="5" t="str">
        <v>已预约</v>
      </c>
      <c r="I289" s="50">
        <v>1184</v>
      </c>
      <c r="J289" s="6">
        <v>300</v>
      </c>
      <c r="K289" s="51">
        <v>0</v>
      </c>
      <c r="L289" s="53"/>
      <c r="M289" s="6">
        <f>K289*1.06</f>
      </c>
      <c r="N289" s="6">
        <f>I289+J289+M289</f>
      </c>
      <c r="O289" s="6">
        <f>I289+(J289+M289)*1.06</f>
      </c>
      <c r="P289" s="6">
        <f>(J289+M289)*0.06</f>
      </c>
      <c r="Q289" s="6">
        <f>O289-P289</f>
      </c>
      <c r="R289" s="7" t="str">
        <v>签证费</v>
      </c>
      <c r="S289" s="7" t="str">
        <v>CNY</v>
      </c>
    </row>
    <row r="290">
      <c r="A290" s="7">
        <v>289</v>
      </c>
      <c r="B290" s="52" t="str">
        <v>张娜娜</v>
      </c>
      <c r="C290" s="5" t="str">
        <v>TV1N1615230718078304256</v>
      </c>
      <c r="D290" s="49" t="str">
        <v>中国</v>
      </c>
      <c r="E290" s="5" t="str">
        <v>北京</v>
      </c>
      <c r="F290" s="5" t="str">
        <v>美国</v>
      </c>
      <c r="G290" s="5" t="str">
        <v>商务</v>
      </c>
      <c r="H290" s="5" t="str">
        <v>已预约</v>
      </c>
      <c r="I290" s="50">
        <v>1184</v>
      </c>
      <c r="J290" s="6">
        <v>300</v>
      </c>
      <c r="K290" s="51">
        <v>0</v>
      </c>
      <c r="L290" s="53"/>
      <c r="M290" s="6">
        <f>K290*1.06</f>
      </c>
      <c r="N290" s="6">
        <f>I290+J290+M290</f>
      </c>
      <c r="O290" s="6">
        <f>I290+(J290+M290)*1.06</f>
      </c>
      <c r="P290" s="6">
        <f>(J290+M290)*0.06</f>
      </c>
      <c r="Q290" s="6">
        <f>O290-P290</f>
      </c>
      <c r="R290" s="7" t="str">
        <v>签证费</v>
      </c>
      <c r="S290" s="7" t="str">
        <v>CNY</v>
      </c>
    </row>
    <row r="291">
      <c r="A291" s="7">
        <v>290</v>
      </c>
      <c r="B291" s="52" t="str">
        <v>戴静莹</v>
      </c>
      <c r="C291" s="5" t="str">
        <v>TV1N1578962362289184768</v>
      </c>
      <c r="D291" s="49" t="str">
        <v>中国</v>
      </c>
      <c r="E291" s="5" t="str">
        <v>北京</v>
      </c>
      <c r="F291" s="5" t="str">
        <v>美国</v>
      </c>
      <c r="G291" s="5" t="str">
        <v>商务</v>
      </c>
      <c r="H291" s="5" t="str">
        <v>已预约</v>
      </c>
      <c r="I291" s="50">
        <v>1184</v>
      </c>
      <c r="J291" s="6">
        <v>300</v>
      </c>
      <c r="K291" s="51">
        <v>0</v>
      </c>
      <c r="L291" s="53"/>
      <c r="M291" s="6">
        <f>K291*1.06</f>
      </c>
      <c r="N291" s="6">
        <f>I291+J291+M291</f>
      </c>
      <c r="O291" s="6">
        <f>I291+(J291+M291)*1.06</f>
      </c>
      <c r="P291" s="6">
        <f>(J291+M291)*0.06</f>
      </c>
      <c r="Q291" s="6">
        <f>O291-P291</f>
      </c>
      <c r="R291" s="7" t="str">
        <v>签证费</v>
      </c>
      <c r="S291" s="7" t="str">
        <v>CNY</v>
      </c>
    </row>
    <row r="292">
      <c r="A292" s="7">
        <v>291</v>
      </c>
      <c r="B292" s="52" t="str">
        <v>雷昕同</v>
      </c>
      <c r="C292" s="5" t="str">
        <v>TV1N1614470084424212480</v>
      </c>
      <c r="D292" s="49" t="str">
        <v>中国</v>
      </c>
      <c r="E292" s="5" t="str">
        <v>北京</v>
      </c>
      <c r="F292" s="5" t="str">
        <v>美国</v>
      </c>
      <c r="G292" s="5" t="str">
        <v>商务</v>
      </c>
      <c r="H292" s="5" t="str">
        <v>已预约</v>
      </c>
      <c r="I292" s="50">
        <v>1184</v>
      </c>
      <c r="J292" s="6">
        <v>300</v>
      </c>
      <c r="K292" s="51">
        <v>0</v>
      </c>
      <c r="L292" s="53"/>
      <c r="M292" s="6">
        <f>K292*1.06</f>
      </c>
      <c r="N292" s="6">
        <f>I292+J292+M292</f>
      </c>
      <c r="O292" s="6">
        <f>I292+(J292+M292)*1.06</f>
      </c>
      <c r="P292" s="6">
        <f>(J292+M292)*0.06</f>
      </c>
      <c r="Q292" s="6">
        <f>O292-P292</f>
      </c>
      <c r="R292" s="7" t="str">
        <v>签证费</v>
      </c>
      <c r="S292" s="7" t="str">
        <v>CNY</v>
      </c>
    </row>
    <row r="293">
      <c r="A293" s="7">
        <v>292</v>
      </c>
      <c r="B293" s="52" t="str">
        <v>冯伟国</v>
      </c>
      <c r="C293" s="5" t="str">
        <v>TV1N1613800668573298688</v>
      </c>
      <c r="D293" s="49" t="str">
        <v>中国</v>
      </c>
      <c r="E293" s="5" t="str">
        <v>北京</v>
      </c>
      <c r="F293" s="5" t="str">
        <v>美国</v>
      </c>
      <c r="G293" s="5" t="str">
        <v>商务</v>
      </c>
      <c r="H293" s="5" t="str">
        <v>已预约</v>
      </c>
      <c r="I293" s="50">
        <v>1184</v>
      </c>
      <c r="J293" s="6">
        <v>300</v>
      </c>
      <c r="K293" s="51">
        <v>0</v>
      </c>
      <c r="L293" s="53"/>
      <c r="M293" s="6">
        <f>K293*1.06</f>
      </c>
      <c r="N293" s="6">
        <f>I293+J293+M293</f>
      </c>
      <c r="O293" s="6">
        <f>I293+(J293+M293)*1.06</f>
      </c>
      <c r="P293" s="6">
        <f>(J293+M293)*0.06</f>
      </c>
      <c r="Q293" s="6">
        <f>O293-P293</f>
      </c>
      <c r="R293" s="7" t="str">
        <v>签证费</v>
      </c>
      <c r="S293" s="7" t="str">
        <v>CNY</v>
      </c>
    </row>
    <row r="294">
      <c r="A294" s="7">
        <v>293</v>
      </c>
      <c r="B294" s="52" t="str">
        <v>张永辉</v>
      </c>
      <c r="C294" s="5" t="str">
        <v>TV1N1616271516211400704</v>
      </c>
      <c r="D294" s="49" t="str">
        <v>中国</v>
      </c>
      <c r="E294" s="5" t="str">
        <v>北京</v>
      </c>
      <c r="F294" s="5" t="str">
        <v>美国</v>
      </c>
      <c r="G294" s="5" t="str">
        <v>商务</v>
      </c>
      <c r="H294" s="5" t="str">
        <v>已预约</v>
      </c>
      <c r="I294" s="50">
        <v>1184</v>
      </c>
      <c r="J294" s="6">
        <v>300</v>
      </c>
      <c r="K294" s="51">
        <v>0</v>
      </c>
      <c r="L294" s="53"/>
      <c r="M294" s="6">
        <f>K294*1.06</f>
      </c>
      <c r="N294" s="6">
        <f>I294+J294+M294</f>
      </c>
      <c r="O294" s="6">
        <f>I294+(J294+M294)*1.06</f>
      </c>
      <c r="P294" s="6">
        <f>(J294+M294)*0.06</f>
      </c>
      <c r="Q294" s="6">
        <f>O294-P294</f>
      </c>
      <c r="R294" s="7" t="str">
        <v>签证费</v>
      </c>
      <c r="S294" s="7" t="str">
        <v>CNY</v>
      </c>
    </row>
    <row r="295">
      <c r="A295" s="7">
        <v>294</v>
      </c>
      <c r="B295" s="52" t="str">
        <v>Gabby-韩雨琪</v>
      </c>
      <c r="C295" s="5" t="str">
        <v>TV1N1602917040443502592</v>
      </c>
      <c r="D295" s="49" t="str">
        <v>中国</v>
      </c>
      <c r="E295" s="5" t="str">
        <v>北京</v>
      </c>
      <c r="F295" s="5" t="str">
        <v>美国</v>
      </c>
      <c r="G295" s="5" t="str">
        <v>商务</v>
      </c>
      <c r="H295" s="5" t="str">
        <v>已预约</v>
      </c>
      <c r="I295" s="50">
        <v>1184</v>
      </c>
      <c r="J295" s="6">
        <v>300</v>
      </c>
      <c r="K295" s="51">
        <v>0</v>
      </c>
      <c r="L295" s="53"/>
      <c r="M295" s="6">
        <f>K295*1.06</f>
      </c>
      <c r="N295" s="6">
        <f>I295+J295+M295</f>
      </c>
      <c r="O295" s="6">
        <f>I295+(J295+M295)*1.06</f>
      </c>
      <c r="P295" s="6">
        <f>(J295+M295)*0.06</f>
      </c>
      <c r="Q295" s="6">
        <f>O295-P295</f>
      </c>
      <c r="R295" s="7" t="str">
        <v>签证费</v>
      </c>
      <c r="S295" s="7" t="str">
        <v>CNY</v>
      </c>
    </row>
    <row r="296">
      <c r="A296" s="7">
        <v>295</v>
      </c>
      <c r="B296" s="52" t="str">
        <v>周怡多</v>
      </c>
      <c r="C296" s="5" t="str">
        <v>TV1N1613377877030010880</v>
      </c>
      <c r="D296" s="49" t="str">
        <v>中国</v>
      </c>
      <c r="E296" s="5" t="str">
        <v>北京</v>
      </c>
      <c r="F296" s="5" t="str">
        <v>美国</v>
      </c>
      <c r="G296" s="5" t="str">
        <v>商务</v>
      </c>
      <c r="H296" s="5" t="str">
        <v>已预约</v>
      </c>
      <c r="I296" s="50">
        <v>1184</v>
      </c>
      <c r="J296" s="6">
        <v>300</v>
      </c>
      <c r="K296" s="51">
        <v>0</v>
      </c>
      <c r="L296" s="53"/>
      <c r="M296" s="6">
        <f>K296*1.06</f>
      </c>
      <c r="N296" s="6">
        <f>I296+J296+M296</f>
      </c>
      <c r="O296" s="6">
        <f>I296+(J296+M296)*1.06</f>
      </c>
      <c r="P296" s="6">
        <f>(J296+M296)*0.06</f>
      </c>
      <c r="Q296" s="6">
        <f>O296-P296</f>
      </c>
      <c r="R296" s="7" t="str">
        <v>签证费</v>
      </c>
      <c r="S296" s="7" t="str">
        <v>CNY</v>
      </c>
    </row>
    <row r="297">
      <c r="A297" s="7">
        <v>296</v>
      </c>
      <c r="B297" s="52" t="str">
        <v>李文彬</v>
      </c>
      <c r="C297" s="5" t="str">
        <v>TV1N1616003178239361024</v>
      </c>
      <c r="D297" s="49" t="str">
        <v>中国</v>
      </c>
      <c r="E297" s="5" t="str">
        <v>北京</v>
      </c>
      <c r="F297" s="5" t="str">
        <v>美国</v>
      </c>
      <c r="G297" s="5" t="str">
        <v>商务</v>
      </c>
      <c r="H297" s="5" t="str">
        <v>已预约</v>
      </c>
      <c r="I297" s="50">
        <v>1184</v>
      </c>
      <c r="J297" s="6">
        <v>300</v>
      </c>
      <c r="K297" s="51">
        <v>0</v>
      </c>
      <c r="L297" s="53"/>
      <c r="M297" s="6">
        <f>K297*1.06</f>
      </c>
      <c r="N297" s="6">
        <f>I297+J297+M297</f>
      </c>
      <c r="O297" s="6">
        <f>I297+(J297+M297)*1.06</f>
      </c>
      <c r="P297" s="6">
        <f>(J297+M297)*0.06</f>
      </c>
      <c r="Q297" s="6">
        <f>O297-P297</f>
      </c>
      <c r="R297" s="7" t="str">
        <v>签证费</v>
      </c>
      <c r="S297" s="7" t="str">
        <v>CNY</v>
      </c>
    </row>
    <row r="298">
      <c r="A298" s="7">
        <v>297</v>
      </c>
      <c r="B298" s="52" t="str">
        <v>李嘉亮</v>
      </c>
      <c r="C298" s="5" t="str">
        <v>TV1N1614901946686562304</v>
      </c>
      <c r="D298" s="49" t="str">
        <v>中国</v>
      </c>
      <c r="E298" s="5" t="str">
        <v>北京</v>
      </c>
      <c r="F298" s="5" t="str">
        <v>美国</v>
      </c>
      <c r="G298" s="5" t="str">
        <v>商务</v>
      </c>
      <c r="H298" s="5" t="str">
        <v>已预约</v>
      </c>
      <c r="I298" s="50">
        <v>1184</v>
      </c>
      <c r="J298" s="6">
        <v>300</v>
      </c>
      <c r="K298" s="51">
        <v>0</v>
      </c>
      <c r="L298" s="53"/>
      <c r="M298" s="6">
        <f>K298*1.06</f>
      </c>
      <c r="N298" s="6">
        <f>I298+J298+M298</f>
      </c>
      <c r="O298" s="6">
        <f>I298+(J298+M298)*1.06</f>
      </c>
      <c r="P298" s="6">
        <f>(J298+M298)*0.06</f>
      </c>
      <c r="Q298" s="6">
        <f>O298-P298</f>
      </c>
      <c r="R298" s="7" t="str">
        <v>签证费</v>
      </c>
      <c r="S298" s="7" t="str">
        <v>CNY</v>
      </c>
    </row>
    <row r="299">
      <c r="A299" s="7">
        <v>298</v>
      </c>
      <c r="B299" s="52" t="str">
        <v>王璐</v>
      </c>
      <c r="C299" s="5" t="str">
        <v>TV1N1614923135496945664</v>
      </c>
      <c r="D299" s="49" t="str">
        <v>中国</v>
      </c>
      <c r="E299" s="5" t="str">
        <v>北京</v>
      </c>
      <c r="F299" s="5" t="str">
        <v>美国</v>
      </c>
      <c r="G299" s="5" t="str">
        <v>商务</v>
      </c>
      <c r="H299" s="5" t="str">
        <v>已预约</v>
      </c>
      <c r="I299" s="50">
        <v>1184</v>
      </c>
      <c r="J299" s="6">
        <v>300</v>
      </c>
      <c r="K299" s="51">
        <v>0</v>
      </c>
      <c r="L299" s="53"/>
      <c r="M299" s="6">
        <f>K299*1.06</f>
      </c>
      <c r="N299" s="6">
        <f>I299+J299+M299</f>
      </c>
      <c r="O299" s="6">
        <f>I299+(J299+M299)*1.06</f>
      </c>
      <c r="P299" s="6">
        <f>(J299+M299)*0.06</f>
      </c>
      <c r="Q299" s="6">
        <f>O299-P299</f>
      </c>
      <c r="R299" s="7" t="str">
        <v>签证费</v>
      </c>
      <c r="S299" s="7" t="str">
        <v>CNY</v>
      </c>
    </row>
    <row r="300">
      <c r="A300" s="7">
        <v>299</v>
      </c>
      <c r="B300" s="52" t="str">
        <v>李政锦</v>
      </c>
      <c r="C300" s="5" t="str">
        <v>TV1N1613462963062665216</v>
      </c>
      <c r="D300" s="49" t="str">
        <v>中国</v>
      </c>
      <c r="E300" s="5" t="str">
        <v>北京</v>
      </c>
      <c r="F300" s="5" t="str">
        <v>美国</v>
      </c>
      <c r="G300" s="5" t="str">
        <v>商务</v>
      </c>
      <c r="H300" s="5" t="str">
        <v>已预约</v>
      </c>
      <c r="I300" s="50">
        <v>1184</v>
      </c>
      <c r="J300" s="6">
        <v>300</v>
      </c>
      <c r="K300" s="51">
        <v>0</v>
      </c>
      <c r="L300" s="53"/>
      <c r="M300" s="6">
        <f>K300*1.06</f>
      </c>
      <c r="N300" s="6">
        <f>I300+J300+M300</f>
      </c>
      <c r="O300" s="6">
        <f>I300+(J300+M300)*1.06</f>
      </c>
      <c r="P300" s="6">
        <f>(J300+M300)*0.06</f>
      </c>
      <c r="Q300" s="6">
        <f>O300-P300</f>
      </c>
      <c r="R300" s="7" t="str">
        <v>签证费</v>
      </c>
      <c r="S300" s="7" t="str">
        <v>CNY</v>
      </c>
    </row>
    <row r="301">
      <c r="A301" s="7">
        <v>300</v>
      </c>
      <c r="B301" s="52" t="str">
        <v>麻伶毅</v>
      </c>
      <c r="C301" s="5" t="str">
        <v>TV1N1610863839859400704</v>
      </c>
      <c r="D301" s="49" t="str">
        <v>中国</v>
      </c>
      <c r="E301" s="5" t="str">
        <v>北京</v>
      </c>
      <c r="F301" s="5" t="str">
        <v>美国</v>
      </c>
      <c r="G301" s="5" t="str">
        <v>商务</v>
      </c>
      <c r="H301" s="5" t="str">
        <v>已预约</v>
      </c>
      <c r="I301" s="50">
        <v>1184</v>
      </c>
      <c r="J301" s="6">
        <v>300</v>
      </c>
      <c r="K301" s="51">
        <v>0</v>
      </c>
      <c r="L301" s="53"/>
      <c r="M301" s="6">
        <f>K301*1.06</f>
      </c>
      <c r="N301" s="6">
        <f>I301+J301+M301</f>
      </c>
      <c r="O301" s="6">
        <f>I301+(J301+M301)*1.06</f>
      </c>
      <c r="P301" s="6">
        <f>(J301+M301)*0.06</f>
      </c>
      <c r="Q301" s="6">
        <f>O301-P301</f>
      </c>
      <c r="R301" s="7" t="str">
        <v>签证费</v>
      </c>
      <c r="S301" s="7" t="str">
        <v>CNY</v>
      </c>
    </row>
    <row r="302">
      <c r="A302" s="7">
        <v>301</v>
      </c>
      <c r="B302" s="52" t="str">
        <v>姜怡鸣</v>
      </c>
      <c r="C302" s="5" t="str">
        <v>TV1N1613374530482929664</v>
      </c>
      <c r="D302" s="49" t="str">
        <v>中国</v>
      </c>
      <c r="E302" s="5" t="str">
        <v>北京</v>
      </c>
      <c r="F302" s="5" t="str">
        <v>美国</v>
      </c>
      <c r="G302" s="5" t="str">
        <v>商务</v>
      </c>
      <c r="H302" s="5" t="str">
        <v>已预约</v>
      </c>
      <c r="I302" s="50">
        <v>1184</v>
      </c>
      <c r="J302" s="6">
        <v>300</v>
      </c>
      <c r="K302" s="51">
        <v>0</v>
      </c>
      <c r="L302" s="53"/>
      <c r="M302" s="6">
        <f>K302*1.06</f>
      </c>
      <c r="N302" s="6">
        <f>I302+J302+M302</f>
      </c>
      <c r="O302" s="6">
        <f>I302+(J302+M302)*1.06</f>
      </c>
      <c r="P302" s="6">
        <f>(J302+M302)*0.06</f>
      </c>
      <c r="Q302" s="6">
        <f>O302-P302</f>
      </c>
      <c r="R302" s="7" t="str">
        <v>签证费</v>
      </c>
      <c r="S302" s="7" t="str">
        <v>CNY</v>
      </c>
    </row>
    <row r="303">
      <c r="A303" s="7">
        <v>302</v>
      </c>
      <c r="B303" s="52" t="str">
        <v>喻仲斌</v>
      </c>
      <c r="C303" s="5" t="str">
        <v>TV1N1614184624116310016</v>
      </c>
      <c r="D303" s="49" t="str">
        <v>中国</v>
      </c>
      <c r="E303" s="5" t="str">
        <v>北京</v>
      </c>
      <c r="F303" s="5" t="str">
        <v>美国</v>
      </c>
      <c r="G303" s="5" t="str">
        <v>商务</v>
      </c>
      <c r="H303" s="5" t="str">
        <v>已预约</v>
      </c>
      <c r="I303" s="50">
        <v>1184</v>
      </c>
      <c r="J303" s="6">
        <v>300</v>
      </c>
      <c r="K303" s="51">
        <v>0</v>
      </c>
      <c r="L303" s="53"/>
      <c r="M303" s="6">
        <f>K303*1.06</f>
      </c>
      <c r="N303" s="6">
        <f>I303+J303+M303</f>
      </c>
      <c r="O303" s="6">
        <f>I303+(J303+M303)*1.06</f>
      </c>
      <c r="P303" s="6">
        <f>(J303+M303)*0.06</f>
      </c>
      <c r="Q303" s="6">
        <f>O303-P303</f>
      </c>
      <c r="R303" s="7" t="str">
        <v>签证费</v>
      </c>
      <c r="S303" s="7" t="str">
        <v>CNY</v>
      </c>
    </row>
    <row r="304">
      <c r="A304" s="7">
        <v>303</v>
      </c>
      <c r="B304" s="52" t="str">
        <v>凌敏</v>
      </c>
      <c r="C304" s="5" t="str">
        <v>TV1N1613795429522714624</v>
      </c>
      <c r="D304" s="49" t="str">
        <v>中国</v>
      </c>
      <c r="E304" s="5" t="str">
        <v>北京</v>
      </c>
      <c r="F304" s="5" t="str">
        <v>美国</v>
      </c>
      <c r="G304" s="5" t="str">
        <v>商务</v>
      </c>
      <c r="H304" s="5" t="str">
        <v>已预约</v>
      </c>
      <c r="I304" s="50">
        <v>1184</v>
      </c>
      <c r="J304" s="6">
        <v>300</v>
      </c>
      <c r="K304" s="51">
        <v>0</v>
      </c>
      <c r="L304" s="53"/>
      <c r="M304" s="6">
        <f>K304*1.06</f>
      </c>
      <c r="N304" s="6">
        <f>I304+J304+M304</f>
      </c>
      <c r="O304" s="6">
        <f>I304+(J304+M304)*1.06</f>
      </c>
      <c r="P304" s="6">
        <f>(J304+M304)*0.06</f>
      </c>
      <c r="Q304" s="6">
        <f>O304-P304</f>
      </c>
      <c r="R304" s="7" t="str">
        <v>签证费</v>
      </c>
      <c r="S304" s="7" t="str">
        <v>CNY</v>
      </c>
    </row>
    <row r="305">
      <c r="A305" s="7">
        <v>304</v>
      </c>
      <c r="B305" s="52" t="str">
        <v>韩羽霄</v>
      </c>
      <c r="C305" s="5" t="str">
        <v>TV1N1614903789773078528</v>
      </c>
      <c r="D305" s="49" t="str">
        <v>中国</v>
      </c>
      <c r="E305" s="5" t="str">
        <v>北京</v>
      </c>
      <c r="F305" s="5" t="str">
        <v>美国</v>
      </c>
      <c r="G305" s="5" t="str">
        <v>商务</v>
      </c>
      <c r="H305" s="5" t="str">
        <v>已预约</v>
      </c>
      <c r="I305" s="50">
        <v>1184</v>
      </c>
      <c r="J305" s="6">
        <v>300</v>
      </c>
      <c r="K305" s="51">
        <v>0</v>
      </c>
      <c r="L305" s="53"/>
      <c r="M305" s="6">
        <f>K305*1.06</f>
      </c>
      <c r="N305" s="6">
        <f>I305+J305+M305</f>
      </c>
      <c r="O305" s="6">
        <f>I305+(J305+M305)*1.06</f>
      </c>
      <c r="P305" s="6">
        <f>(J305+M305)*0.06</f>
      </c>
      <c r="Q305" s="6">
        <f>O305-P305</f>
      </c>
      <c r="R305" s="7" t="str">
        <v>签证费</v>
      </c>
      <c r="S305" s="7" t="str">
        <v>CNY</v>
      </c>
    </row>
    <row r="306">
      <c r="A306" s="7">
        <v>305</v>
      </c>
      <c r="B306" s="52" t="str">
        <v>邹煜</v>
      </c>
      <c r="C306" s="5" t="str">
        <v>TV1N1613014594011729920</v>
      </c>
      <c r="D306" s="49" t="str">
        <v>中国</v>
      </c>
      <c r="E306" s="5" t="str">
        <v>北京</v>
      </c>
      <c r="F306" s="5" t="str">
        <v>美国</v>
      </c>
      <c r="G306" s="5" t="str">
        <v>商务</v>
      </c>
      <c r="H306" s="5" t="str">
        <v>已预约</v>
      </c>
      <c r="I306" s="50">
        <v>1184</v>
      </c>
      <c r="J306" s="6">
        <v>300</v>
      </c>
      <c r="K306" s="51">
        <v>0</v>
      </c>
      <c r="L306" s="53"/>
      <c r="M306" s="6">
        <f>K306*1.06</f>
      </c>
      <c r="N306" s="6">
        <f>I306+J306+M306</f>
      </c>
      <c r="O306" s="6">
        <f>I306+(J306+M306)*1.06</f>
      </c>
      <c r="P306" s="6">
        <f>(J306+M306)*0.06</f>
      </c>
      <c r="Q306" s="6">
        <f>O306-P306</f>
      </c>
      <c r="R306" s="7" t="str">
        <v>签证费</v>
      </c>
      <c r="S306" s="7" t="str">
        <v>CNY</v>
      </c>
    </row>
    <row r="307">
      <c r="A307" s="7">
        <v>306</v>
      </c>
      <c r="B307" s="52" t="str">
        <v>王美程</v>
      </c>
      <c r="C307" s="5" t="str">
        <v>TV1N1619222807308972032</v>
      </c>
      <c r="D307" s="49" t="str">
        <v>中国</v>
      </c>
      <c r="E307" s="5" t="str">
        <v>北京</v>
      </c>
      <c r="F307" s="5" t="str">
        <v>西班牙</v>
      </c>
      <c r="G307" s="5" t="str">
        <v>商务</v>
      </c>
      <c r="H307" s="5"/>
      <c r="I307" s="50">
        <v>0</v>
      </c>
      <c r="J307" s="51">
        <v>0</v>
      </c>
      <c r="K307" s="51">
        <v>18</v>
      </c>
      <c r="L307" s="47" t="str">
        <v>快递费</v>
      </c>
      <c r="M307" s="6">
        <f>K307*1.06</f>
      </c>
      <c r="N307" s="6">
        <f>I307+J307+M307</f>
      </c>
      <c r="O307" s="6">
        <f>I307+(J307+M307)*1.06</f>
      </c>
      <c r="P307" s="6">
        <f>(J307+M307)*0.06</f>
      </c>
      <c r="Q307" s="6">
        <f>O307-P307</f>
      </c>
      <c r="R307" s="7" t="str">
        <v>签证费</v>
      </c>
      <c r="S307" s="7" t="str">
        <v>CNY</v>
      </c>
    </row>
    <row r="308">
      <c r="A308" s="7">
        <v>307</v>
      </c>
      <c r="B308" s="52" t="str">
        <v>陈萌</v>
      </c>
      <c r="C308" s="5" t="str">
        <v>TV1N1612375904352755712</v>
      </c>
      <c r="D308" s="49" t="str">
        <v>中国</v>
      </c>
      <c r="E308" s="5" t="str">
        <v>北京</v>
      </c>
      <c r="F308" s="5" t="str">
        <v>新加坡</v>
      </c>
      <c r="G308" s="5" t="str">
        <v>商务</v>
      </c>
      <c r="H308" s="5" t="str">
        <v>已出签</v>
      </c>
      <c r="I308" s="50">
        <v>156.926</v>
      </c>
      <c r="J308" s="51">
        <v>146</v>
      </c>
      <c r="K308" s="51">
        <v>0</v>
      </c>
      <c r="L308" s="53"/>
      <c r="M308" s="6">
        <f>K308*1.06</f>
      </c>
      <c r="N308" s="6">
        <f>I308+J308+M308</f>
      </c>
      <c r="O308" s="6">
        <f>I308+(J308+M308)*1.06</f>
      </c>
      <c r="P308" s="6">
        <f>(J308+M308)*0.06</f>
      </c>
      <c r="Q308" s="6">
        <f>O308-P308</f>
      </c>
      <c r="R308" s="7" t="str">
        <v>签证费</v>
      </c>
      <c r="S308" s="7" t="str">
        <v>CNY</v>
      </c>
    </row>
    <row r="309">
      <c r="A309" s="7">
        <v>308</v>
      </c>
      <c r="B309" s="52" t="str">
        <v>曹诚</v>
      </c>
      <c r="C309" s="5" t="str">
        <v>TV1N1608396749214588928</v>
      </c>
      <c r="D309" s="49" t="str">
        <v>中国</v>
      </c>
      <c r="E309" s="5" t="str">
        <v>北京</v>
      </c>
      <c r="F309" s="5" t="str">
        <v>新加坡</v>
      </c>
      <c r="G309" s="5" t="str">
        <v>商务</v>
      </c>
      <c r="H309" s="5" t="str">
        <v>已出签</v>
      </c>
      <c r="I309" s="50">
        <v>146.558</v>
      </c>
      <c r="J309" s="51">
        <v>146</v>
      </c>
      <c r="K309" s="51">
        <v>0</v>
      </c>
      <c r="L309" s="54"/>
      <c r="M309" s="6">
        <f>K309*1.06</f>
      </c>
      <c r="N309" s="6">
        <f>I309+J309+M309</f>
      </c>
      <c r="O309" s="6">
        <f>I309+(J309+M309)*1.06</f>
      </c>
      <c r="P309" s="6">
        <f>(J309+M309)*0.06</f>
      </c>
      <c r="Q309" s="6">
        <f>O309-P309</f>
      </c>
      <c r="R309" s="7" t="str">
        <v>签证费</v>
      </c>
      <c r="S309" s="7" t="str">
        <v>CNY</v>
      </c>
    </row>
    <row r="310">
      <c r="A310" s="7">
        <v>309</v>
      </c>
      <c r="B310" s="52" t="str">
        <v>王衎</v>
      </c>
      <c r="C310" s="5" t="str">
        <v>TV1N1612326405760622592</v>
      </c>
      <c r="D310" s="49" t="str">
        <v>中国</v>
      </c>
      <c r="E310" s="5" t="str">
        <v>北京</v>
      </c>
      <c r="F310" s="5" t="str">
        <v>新加坡</v>
      </c>
      <c r="G310" s="5" t="str">
        <v>商务</v>
      </c>
      <c r="H310" s="5" t="str">
        <v>已出签</v>
      </c>
      <c r="I310" s="50">
        <v>156.25</v>
      </c>
      <c r="J310" s="51">
        <v>146</v>
      </c>
      <c r="K310" s="51">
        <v>0</v>
      </c>
      <c r="L310" s="54"/>
      <c r="M310" s="6">
        <f>K310*1.06</f>
      </c>
      <c r="N310" s="6">
        <f>I310+J310+M310</f>
      </c>
      <c r="O310" s="6">
        <f>I310+(J310+M310)*1.06</f>
      </c>
      <c r="P310" s="6">
        <f>(J310+M310)*0.06</f>
      </c>
      <c r="Q310" s="6">
        <f>O310-P310</f>
      </c>
      <c r="R310" s="7" t="str">
        <v>签证费</v>
      </c>
      <c r="S310" s="7" t="str">
        <v>CNY</v>
      </c>
    </row>
    <row r="311">
      <c r="A311" s="7">
        <v>310</v>
      </c>
      <c r="B311" s="52" t="str">
        <v>苏星宇</v>
      </c>
      <c r="C311" s="5" t="str">
        <v>TV1N1600075508866658304</v>
      </c>
      <c r="D311" s="49" t="str">
        <v>中国</v>
      </c>
      <c r="E311" s="5" t="str">
        <v>北京</v>
      </c>
      <c r="F311" s="5" t="str">
        <v>英国</v>
      </c>
      <c r="G311" s="5" t="str">
        <v>商务</v>
      </c>
      <c r="H311" s="5" t="str">
        <v>已出签</v>
      </c>
      <c r="I311" s="50">
        <v>0</v>
      </c>
      <c r="J311" s="61">
        <v>0</v>
      </c>
      <c r="K311" s="51">
        <v>667</v>
      </c>
      <c r="L311" s="47" t="str">
        <v>借护照+邮寄</v>
      </c>
      <c r="M311" s="6">
        <f>K311*1.06</f>
      </c>
      <c r="N311" s="6">
        <f>I311+J311+M311</f>
      </c>
      <c r="O311" s="6">
        <f>I311+(J311+M311)*1.06</f>
      </c>
      <c r="P311" s="6">
        <f>(J311+M311)*0.06</f>
      </c>
      <c r="Q311" s="6">
        <f>O311-P311</f>
      </c>
      <c r="R311" s="7" t="str">
        <v>签证费</v>
      </c>
      <c r="S311" s="7" t="str">
        <v>CNY</v>
      </c>
    </row>
    <row r="312">
      <c r="A312" s="58" t="str">
        <v>合计</v>
      </c>
      <c r="B312" s="58"/>
      <c r="C312" s="58"/>
      <c r="D312" s="58"/>
      <c r="E312" s="58"/>
      <c r="F312" s="58"/>
      <c r="G312" s="58"/>
      <c r="H312" s="58"/>
      <c r="I312" s="59">
        <f>SUM(I2:I311)</f>
      </c>
      <c r="J312" s="59">
        <f>SUM(J2:J311)</f>
      </c>
      <c r="K312" s="59">
        <f>SUM(K2:K311)</f>
      </c>
      <c r="L312" s="59"/>
      <c r="M312" s="59">
        <f>SUM(M2:M311)</f>
      </c>
      <c r="N312" s="59">
        <f>SUM(N2:N311)</f>
      </c>
      <c r="O312" s="59">
        <f>SUM(O2:O311)</f>
      </c>
      <c r="P312" s="59">
        <f>SUM(P2:P311)</f>
      </c>
      <c r="Q312" s="59">
        <f>SUM(Q2:Q311)</f>
      </c>
    </row>
    <row r="313">
      <c r="A313" s="42"/>
      <c r="B313" s="40"/>
      <c r="D313" s="1"/>
      <c r="E313" s="1"/>
      <c r="F313" s="1"/>
      <c r="G313" s="1"/>
      <c r="H313" s="1"/>
      <c r="I313" s="43"/>
      <c r="J313" s="41"/>
      <c r="K313" s="44"/>
      <c r="L313" s="45"/>
      <c r="M313" s="46"/>
    </row>
    <row r="314">
      <c r="A314" s="42"/>
      <c r="B314" s="40"/>
      <c r="D314" s="1"/>
      <c r="E314" s="1"/>
      <c r="F314" s="1"/>
      <c r="G314" s="1"/>
      <c r="H314" s="1"/>
      <c r="I314" s="43"/>
      <c r="J314" s="41"/>
      <c r="K314" s="44"/>
      <c r="L314" s="45"/>
      <c r="M314" s="46"/>
    </row>
    <row r="315">
      <c r="A315" s="42"/>
      <c r="B315" s="40"/>
      <c r="D315" s="1"/>
      <c r="E315" s="1"/>
      <c r="F315" s="1"/>
      <c r="G315" s="1"/>
      <c r="H315" s="1"/>
      <c r="I315" s="43"/>
      <c r="J315" s="41"/>
      <c r="K315" s="44"/>
      <c r="L315" s="45"/>
      <c r="M315" s="46"/>
    </row>
    <row r="316">
      <c r="A316" s="42"/>
      <c r="B316" s="40"/>
      <c r="D316" s="1"/>
      <c r="E316" s="1"/>
      <c r="F316" s="1"/>
      <c r="G316" s="1"/>
      <c r="H316" s="1"/>
      <c r="I316" s="43"/>
      <c r="J316" s="41"/>
      <c r="K316" s="44"/>
      <c r="L316" s="45"/>
      <c r="M316" s="46"/>
    </row>
    <row r="317">
      <c r="A317" s="42"/>
      <c r="B317" s="40"/>
      <c r="D317" s="1"/>
      <c r="E317" s="1"/>
      <c r="F317" s="1"/>
      <c r="G317" s="1"/>
      <c r="H317" s="1"/>
      <c r="I317" s="43"/>
      <c r="J317" s="41"/>
      <c r="K317" s="44"/>
      <c r="L317" s="45"/>
      <c r="M317" s="46"/>
    </row>
    <row r="318">
      <c r="A318" s="42"/>
      <c r="B318" s="40"/>
      <c r="D318" s="1"/>
      <c r="E318" s="1"/>
      <c r="F318" s="1"/>
      <c r="G318" s="1"/>
      <c r="H318" s="1"/>
      <c r="I318" s="43"/>
      <c r="J318" s="41"/>
      <c r="K318" s="44"/>
      <c r="L318" s="45"/>
      <c r="M318" s="46"/>
    </row>
    <row r="319">
      <c r="A319" s="42"/>
      <c r="B319" s="40"/>
      <c r="D319" s="1"/>
      <c r="E319" s="1"/>
      <c r="F319" s="1"/>
      <c r="G319" s="1"/>
      <c r="H319" s="1"/>
      <c r="I319" s="43"/>
      <c r="J319" s="41"/>
      <c r="K319" s="44"/>
      <c r="L319" s="45"/>
      <c r="M319" s="46"/>
    </row>
    <row r="320">
      <c r="A320" s="42"/>
      <c r="B320" s="40"/>
      <c r="D320" s="1"/>
      <c r="E320" s="1"/>
      <c r="F320" s="1"/>
      <c r="G320" s="1"/>
      <c r="H320" s="1"/>
      <c r="I320" s="43"/>
      <c r="J320" s="41"/>
      <c r="K320" s="44"/>
      <c r="L320" s="45"/>
      <c r="M320" s="46"/>
    </row>
    <row r="321">
      <c r="A321" s="42"/>
      <c r="B321" s="40"/>
      <c r="D321" s="1"/>
      <c r="E321" s="1"/>
      <c r="F321" s="1"/>
      <c r="G321" s="1"/>
      <c r="H321" s="1"/>
      <c r="I321" s="43"/>
      <c r="J321" s="41"/>
      <c r="K321" s="44"/>
      <c r="L321" s="45"/>
      <c r="M321" s="46"/>
    </row>
    <row r="322">
      <c r="A322" s="42"/>
      <c r="B322" s="40"/>
      <c r="D322" s="1"/>
      <c r="E322" s="1"/>
      <c r="F322" s="1"/>
      <c r="G322" s="1"/>
      <c r="H322" s="1"/>
      <c r="I322" s="43"/>
      <c r="J322" s="41"/>
      <c r="K322" s="44"/>
      <c r="L322" s="45"/>
      <c r="M322" s="46"/>
    </row>
    <row r="323">
      <c r="A323" s="42"/>
      <c r="B323" s="40"/>
      <c r="D323" s="1"/>
      <c r="E323" s="1"/>
      <c r="F323" s="1"/>
      <c r="G323" s="1"/>
      <c r="H323" s="1"/>
      <c r="I323" s="43"/>
      <c r="J323" s="41"/>
      <c r="K323" s="44"/>
      <c r="L323" s="45"/>
      <c r="M323" s="46"/>
    </row>
    <row r="324">
      <c r="A324" s="42"/>
      <c r="B324" s="40"/>
      <c r="D324" s="1"/>
      <c r="E324" s="1"/>
      <c r="F324" s="1"/>
      <c r="G324" s="1"/>
      <c r="H324" s="1"/>
      <c r="I324" s="43"/>
      <c r="J324" s="41"/>
      <c r="K324" s="44"/>
      <c r="L324" s="45"/>
      <c r="M324" s="46"/>
    </row>
    <row r="325">
      <c r="A325" s="42"/>
      <c r="B325" s="40"/>
      <c r="D325" s="1"/>
      <c r="E325" s="1"/>
      <c r="F325" s="1"/>
      <c r="G325" s="1"/>
      <c r="H325" s="1"/>
      <c r="I325" s="43"/>
      <c r="J325" s="41"/>
      <c r="K325" s="44"/>
      <c r="L325" s="45"/>
      <c r="M325" s="46"/>
    </row>
    <row r="326">
      <c r="A326" s="42"/>
      <c r="B326" s="40"/>
      <c r="D326" s="1"/>
      <c r="E326" s="1"/>
      <c r="F326" s="1"/>
      <c r="G326" s="1"/>
      <c r="H326" s="1"/>
      <c r="I326" s="43"/>
      <c r="J326" s="41"/>
      <c r="K326" s="44"/>
      <c r="L326" s="45"/>
      <c r="M326" s="46"/>
    </row>
    <row r="327">
      <c r="A327" s="42"/>
      <c r="B327" s="40"/>
      <c r="D327" s="1"/>
      <c r="E327" s="1"/>
      <c r="F327" s="1"/>
      <c r="G327" s="1"/>
      <c r="H327" s="1"/>
      <c r="I327" s="43"/>
      <c r="J327" s="41"/>
      <c r="K327" s="44"/>
      <c r="L327" s="45"/>
      <c r="M327" s="46"/>
    </row>
    <row r="328">
      <c r="A328" s="42"/>
      <c r="B328" s="40"/>
      <c r="D328" s="1"/>
      <c r="E328" s="1"/>
      <c r="F328" s="1"/>
      <c r="G328" s="1"/>
      <c r="H328" s="1"/>
      <c r="I328" s="43"/>
      <c r="J328" s="41"/>
      <c r="K328" s="44"/>
      <c r="L328" s="45"/>
      <c r="M328" s="46"/>
    </row>
    <row r="329">
      <c r="A329" s="42"/>
      <c r="B329" s="40"/>
      <c r="D329" s="1"/>
      <c r="E329" s="1"/>
      <c r="F329" s="1"/>
      <c r="G329" s="1"/>
      <c r="H329" s="1"/>
      <c r="I329" s="43"/>
      <c r="J329" s="41"/>
      <c r="K329" s="44"/>
      <c r="L329" s="45"/>
      <c r="M329" s="46"/>
    </row>
    <row r="330">
      <c r="A330" s="42"/>
      <c r="B330" s="40"/>
      <c r="D330" s="1"/>
      <c r="E330" s="1"/>
      <c r="F330" s="1"/>
      <c r="G330" s="1"/>
      <c r="H330" s="1"/>
      <c r="I330" s="43"/>
      <c r="J330" s="41"/>
      <c r="K330" s="44"/>
      <c r="L330" s="45"/>
      <c r="M330" s="46"/>
    </row>
    <row r="331">
      <c r="A331" s="42"/>
      <c r="B331" s="40"/>
      <c r="D331" s="1"/>
      <c r="E331" s="1"/>
      <c r="F331" s="1"/>
      <c r="G331" s="1"/>
      <c r="H331" s="1"/>
      <c r="I331" s="43"/>
      <c r="J331" s="41"/>
      <c r="K331" s="44"/>
      <c r="L331" s="45"/>
      <c r="M331" s="46"/>
    </row>
    <row r="332">
      <c r="A332" s="42"/>
      <c r="B332" s="40"/>
      <c r="D332" s="1"/>
      <c r="E332" s="1"/>
      <c r="F332" s="1"/>
      <c r="G332" s="1"/>
      <c r="H332" s="1"/>
      <c r="I332" s="43"/>
      <c r="J332" s="41"/>
      <c r="K332" s="44"/>
      <c r="L332" s="45"/>
      <c r="M332" s="46"/>
    </row>
    <row r="333">
      <c r="A333" s="42"/>
      <c r="B333" s="40"/>
      <c r="D333" s="1"/>
      <c r="E333" s="1"/>
      <c r="F333" s="1"/>
      <c r="G333" s="1"/>
      <c r="H333" s="1"/>
      <c r="I333" s="43"/>
      <c r="J333" s="41"/>
      <c r="K333" s="44"/>
      <c r="L333" s="45"/>
      <c r="M333" s="46"/>
    </row>
    <row r="334">
      <c r="A334" s="42"/>
      <c r="B334" s="40"/>
      <c r="D334" s="1"/>
      <c r="E334" s="1"/>
      <c r="F334" s="1"/>
      <c r="G334" s="1"/>
      <c r="H334" s="1"/>
      <c r="I334" s="43"/>
      <c r="J334" s="41"/>
      <c r="K334" s="44"/>
      <c r="L334" s="45"/>
      <c r="M334" s="46"/>
    </row>
    <row r="335">
      <c r="A335" s="42"/>
      <c r="B335" s="40"/>
      <c r="D335" s="1"/>
      <c r="E335" s="1"/>
      <c r="F335" s="1"/>
      <c r="G335" s="1"/>
      <c r="H335" s="1"/>
      <c r="I335" s="43"/>
      <c r="J335" s="41"/>
      <c r="K335" s="44"/>
      <c r="L335" s="45"/>
      <c r="M335" s="46"/>
    </row>
    <row r="336">
      <c r="A336" s="42"/>
      <c r="B336" s="40"/>
      <c r="D336" s="1"/>
      <c r="E336" s="1"/>
      <c r="F336" s="1"/>
      <c r="G336" s="1"/>
      <c r="H336" s="1"/>
      <c r="I336" s="43"/>
      <c r="J336" s="41"/>
      <c r="K336" s="44"/>
      <c r="L336" s="45"/>
      <c r="M336" s="46"/>
    </row>
    <row r="337">
      <c r="A337" s="42"/>
      <c r="B337" s="40"/>
      <c r="D337" s="1"/>
      <c r="E337" s="1"/>
      <c r="F337" s="1"/>
      <c r="G337" s="1"/>
      <c r="H337" s="1"/>
      <c r="I337" s="43"/>
      <c r="J337" s="41"/>
      <c r="K337" s="44"/>
      <c r="L337" s="45"/>
      <c r="M337" s="46"/>
    </row>
    <row r="338">
      <c r="A338" s="42"/>
      <c r="B338" s="40"/>
      <c r="D338" s="1"/>
      <c r="E338" s="1"/>
      <c r="F338" s="1"/>
      <c r="G338" s="1"/>
      <c r="H338" s="1"/>
      <c r="I338" s="43"/>
      <c r="J338" s="41"/>
      <c r="K338" s="44"/>
      <c r="L338" s="45"/>
      <c r="M338" s="46"/>
    </row>
    <row r="339">
      <c r="A339" s="42"/>
      <c r="B339" s="40"/>
      <c r="D339" s="1"/>
      <c r="E339" s="1"/>
      <c r="F339" s="1"/>
      <c r="G339" s="1"/>
      <c r="H339" s="1"/>
      <c r="I339" s="43"/>
      <c r="J339" s="41"/>
      <c r="K339" s="44"/>
      <c r="L339" s="45"/>
      <c r="M339" s="46"/>
    </row>
    <row r="340">
      <c r="A340" s="42"/>
      <c r="B340" s="40"/>
      <c r="D340" s="1"/>
      <c r="E340" s="1"/>
      <c r="F340" s="1"/>
      <c r="G340" s="1"/>
      <c r="H340" s="1"/>
      <c r="I340" s="43"/>
      <c r="J340" s="41"/>
      <c r="K340" s="44"/>
      <c r="L340" s="45"/>
      <c r="M340" s="46"/>
    </row>
    <row r="341">
      <c r="A341" s="42"/>
      <c r="B341" s="40"/>
      <c r="D341" s="1"/>
      <c r="E341" s="1"/>
      <c r="F341" s="1"/>
      <c r="G341" s="1"/>
      <c r="H341" s="1"/>
      <c r="I341" s="43"/>
      <c r="J341" s="41"/>
      <c r="K341" s="44"/>
      <c r="L341" s="45"/>
      <c r="M341" s="46"/>
    </row>
    <row r="342">
      <c r="A342" s="42"/>
      <c r="B342" s="40"/>
      <c r="D342" s="1"/>
      <c r="E342" s="1"/>
      <c r="F342" s="1"/>
      <c r="G342" s="1"/>
      <c r="H342" s="1"/>
      <c r="I342" s="43"/>
      <c r="J342" s="41"/>
      <c r="K342" s="44"/>
      <c r="L342" s="45"/>
      <c r="M342" s="46"/>
    </row>
    <row r="343">
      <c r="A343" s="42"/>
      <c r="B343" s="40"/>
      <c r="D343" s="1"/>
      <c r="E343" s="1"/>
      <c r="F343" s="1"/>
      <c r="G343" s="1"/>
      <c r="H343" s="1"/>
      <c r="I343" s="43"/>
      <c r="J343" s="41"/>
      <c r="K343" s="44"/>
      <c r="L343" s="45"/>
      <c r="M343" s="46"/>
    </row>
    <row r="344">
      <c r="A344" s="42"/>
      <c r="B344" s="40"/>
      <c r="D344" s="1"/>
      <c r="E344" s="1"/>
      <c r="F344" s="1"/>
      <c r="G344" s="1"/>
      <c r="H344" s="1"/>
      <c r="I344" s="43"/>
      <c r="J344" s="41"/>
      <c r="K344" s="44"/>
      <c r="L344" s="45"/>
      <c r="M344" s="46"/>
    </row>
    <row r="345">
      <c r="A345" s="42"/>
      <c r="B345" s="40"/>
      <c r="D345" s="1"/>
      <c r="E345" s="1"/>
      <c r="F345" s="1"/>
      <c r="G345" s="1"/>
      <c r="H345" s="1"/>
      <c r="I345" s="43"/>
      <c r="J345" s="41"/>
      <c r="K345" s="44"/>
      <c r="L345" s="45"/>
      <c r="M345" s="46"/>
    </row>
    <row r="346">
      <c r="A346" s="42"/>
      <c r="B346" s="40"/>
      <c r="D346" s="1"/>
      <c r="E346" s="1"/>
      <c r="F346" s="1"/>
      <c r="G346" s="1"/>
      <c r="H346" s="1"/>
      <c r="I346" s="43"/>
      <c r="J346" s="41"/>
      <c r="K346" s="44"/>
      <c r="L346" s="45"/>
      <c r="M346" s="46"/>
    </row>
    <row r="347">
      <c r="A347" s="42"/>
      <c r="B347" s="40"/>
      <c r="D347" s="1"/>
      <c r="E347" s="1"/>
      <c r="F347" s="1"/>
      <c r="G347" s="1"/>
      <c r="H347" s="1"/>
      <c r="I347" s="43"/>
      <c r="J347" s="41"/>
      <c r="K347" s="44"/>
      <c r="L347" s="45"/>
      <c r="M347" s="46"/>
    </row>
    <row r="348">
      <c r="A348" s="42"/>
      <c r="B348" s="40"/>
      <c r="D348" s="1"/>
      <c r="E348" s="1"/>
      <c r="F348" s="1"/>
      <c r="G348" s="1"/>
      <c r="H348" s="1"/>
      <c r="I348" s="43"/>
      <c r="J348" s="41"/>
      <c r="K348" s="44"/>
      <c r="L348" s="45"/>
      <c r="M348" s="46"/>
    </row>
    <row r="349">
      <c r="A349" s="42"/>
      <c r="B349" s="40"/>
      <c r="D349" s="1"/>
      <c r="E349" s="1"/>
      <c r="F349" s="1"/>
      <c r="G349" s="1"/>
      <c r="H349" s="1"/>
      <c r="I349" s="43"/>
      <c r="J349" s="41"/>
      <c r="K349" s="44"/>
      <c r="L349" s="45"/>
      <c r="M349" s="46"/>
    </row>
  </sheetData>
  <mergeCells>
    <mergeCell ref="A312:H312"/>
  </mergeCells>
  <dataValidations count="2">
    <dataValidation allowBlank="true" errorStyle="stop" showErrorMessage="true" sqref="G2:G311" type="list">
      <formula1>"商务,旅游,包签,转移签,翻译,照片,落地签"</formula1>
    </dataValidation>
    <dataValidation allowBlank="true" errorStyle="stop" showErrorMessage="true" sqref="H2:H306 H308:H311" type="list">
      <formula1>"已出签,已送签,受理中,已完成,已预约"</formula1>
    </dataValidation>
  </dataValidations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3"/>
    <col collapsed="false" customWidth="true" hidden="false" max="4" min="4" style="0" width="9"/>
    <col collapsed="false" customWidth="true" hidden="false" max="5" min="5" style="0" width="10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6"/>
    <col collapsed="false" customWidth="true" hidden="false" max="10" min="10" style="0" width="17"/>
    <col collapsed="false" customWidth="true" hidden="false" max="11" min="11" style="0" width="19"/>
    <col collapsed="false" customWidth="true" hidden="false" max="12" min="12" style="0" width="42"/>
    <col collapsed="false" customWidth="true" hidden="false" max="13" min="13" style="0" width="17"/>
    <col collapsed="false" customWidth="true" hidden="false" max="14" min="14" style="0" width="24"/>
    <col collapsed="false" customWidth="true" hidden="false" max="15" min="15" style="0" width="27"/>
    <col collapsed="false" customWidth="true" hidden="false" max="16" min="16" style="0" width="19"/>
    <col collapsed="false" customWidth="true" hidden="false" max="17" min="17" style="0" width="19"/>
    <col collapsed="false" customWidth="true" hidden="false" max="18" min="18" style="0" width="19"/>
    <col collapsed="false" customWidth="true" hidden="false" max="19" min="19" style="0" width="7"/>
  </cols>
  <sheetData>
    <row r="1">
      <c r="A1" s="27" t="str">
        <v>序号</v>
      </c>
      <c r="B1" s="27" t="str">
        <v>姓名</v>
      </c>
      <c r="C1" s="27" t="str">
        <v>case编号</v>
      </c>
      <c r="D1" s="27" t="str">
        <v>出发地</v>
      </c>
      <c r="E1" s="27" t="str">
        <v>领区</v>
      </c>
      <c r="F1" s="27" t="str">
        <v>签证国家</v>
      </c>
      <c r="G1" s="27" t="str">
        <v>签证类型</v>
      </c>
      <c r="H1" s="27" t="str">
        <v>签证状态</v>
      </c>
      <c r="I1" s="68" t="str">
        <v>政府费用+签证中心费用合计
（以信用卡刷卡人民币记录为准）</v>
      </c>
      <c r="J1" s="66" t="str">
        <v>供应商服务费
（签证）</v>
      </c>
      <c r="K1" s="67" t="str">
        <v>其他杂费
（康辉代付or字节报销杂费）</v>
      </c>
      <c r="L1" s="72" t="str">
        <v>其他杂费说明
（包含翻译/洗照片/打车/快递/加急费/护照借出费等）</v>
      </c>
      <c r="M1" s="29" t="str">
        <v>其他杂费含服务费
*1.06</v>
      </c>
      <c r="N1" s="73" t="str">
        <v>总金额（不含税 ）
（签证费用+签证服务费+其他杂费含服务费）</v>
      </c>
      <c r="O1" s="69" t="str">
        <v>总金额（含税）
（签证费用+[{签证服务费+其他杂费含服务费}含税6%]）</v>
      </c>
      <c r="P1" s="71" t="str">
        <v>可抵扣税额
（开专票的情况下，票面的税额）</v>
      </c>
      <c r="Q1" s="30" t="str">
        <v>不可抵扣金额
（总金额-可抵扣税额）</v>
      </c>
      <c r="R1" s="27" t="str">
        <v>费用描述</v>
      </c>
      <c r="S1" s="70" t="str">
        <v>币种</v>
      </c>
    </row>
    <row r="2">
      <c r="A2" s="7">
        <v>1</v>
      </c>
      <c r="B2" s="62" t="str">
        <v>陈星豫</v>
      </c>
      <c r="C2" s="62"/>
      <c r="D2" s="63" t="str">
        <v>中国</v>
      </c>
      <c r="E2" s="63" t="str">
        <v>北京</v>
      </c>
      <c r="F2" s="63" t="str">
        <v>新加坡</v>
      </c>
      <c r="G2" s="63" t="str">
        <v>商务</v>
      </c>
      <c r="H2" s="63" t="str">
        <v>已出签</v>
      </c>
      <c r="I2" s="64">
        <v>160.6958</v>
      </c>
      <c r="J2" s="64">
        <v>146</v>
      </c>
      <c r="K2" s="64">
        <v>0</v>
      </c>
      <c r="L2" s="63"/>
      <c r="M2" s="6">
        <f>K2*1.06</f>
      </c>
      <c r="N2" s="6">
        <f>I2+J2+M2</f>
      </c>
      <c r="O2" s="6">
        <f>I2+(J2+M2)*1.06</f>
      </c>
      <c r="P2" s="6">
        <f>(M2+J2)*0.06</f>
      </c>
      <c r="Q2" s="6">
        <f>O2-P2</f>
      </c>
      <c r="R2" s="6" t="str">
        <v>签证费</v>
      </c>
      <c r="S2" s="65" t="str">
        <v>CNY</v>
      </c>
    </row>
    <row r="3">
      <c r="A3" s="7">
        <v>2</v>
      </c>
      <c r="B3" s="62" t="str">
        <v>刘翔</v>
      </c>
      <c r="C3" s="62"/>
      <c r="D3" s="63" t="str">
        <v>中国</v>
      </c>
      <c r="E3" s="63" t="str">
        <v>北京</v>
      </c>
      <c r="F3" s="63" t="str">
        <v>新加坡</v>
      </c>
      <c r="G3" s="63" t="str">
        <v>商务</v>
      </c>
      <c r="H3" s="63" t="str">
        <v>已出签</v>
      </c>
      <c r="I3" s="64">
        <v>160.6958</v>
      </c>
      <c r="J3" s="64">
        <v>146</v>
      </c>
      <c r="K3" s="64">
        <v>0</v>
      </c>
      <c r="L3" s="63"/>
      <c r="M3" s="6">
        <f>K3*1.06</f>
      </c>
      <c r="N3" s="6">
        <f>I3+J3+M3</f>
      </c>
      <c r="O3" s="6">
        <f>I3+(J3+M3)*1.06</f>
      </c>
      <c r="P3" s="6">
        <f>(M3+J3)*0.06</f>
      </c>
      <c r="Q3" s="6">
        <f>O3-P3</f>
      </c>
      <c r="R3" s="6" t="str">
        <v>签证费</v>
      </c>
      <c r="S3" s="65" t="str">
        <v>CNY</v>
      </c>
    </row>
    <row r="4">
      <c r="A4" s="7">
        <v>3</v>
      </c>
      <c r="B4" s="62" t="str">
        <v>王舵</v>
      </c>
      <c r="C4" s="62"/>
      <c r="D4" s="63" t="str">
        <v>中国</v>
      </c>
      <c r="E4" s="63" t="str">
        <v>北京</v>
      </c>
      <c r="F4" s="63" t="str">
        <v>新加坡</v>
      </c>
      <c r="G4" s="63" t="str">
        <v>商务</v>
      </c>
      <c r="H4" s="63" t="str">
        <v>已出签</v>
      </c>
      <c r="I4" s="64">
        <v>160.6958</v>
      </c>
      <c r="J4" s="64">
        <v>146</v>
      </c>
      <c r="K4" s="64">
        <v>0</v>
      </c>
      <c r="L4" s="63"/>
      <c r="M4" s="6">
        <f>K4*1.06</f>
      </c>
      <c r="N4" s="6">
        <f>I4+J4+M4</f>
      </c>
      <c r="O4" s="6">
        <f>I4+(J4+M4)*1.06</f>
      </c>
      <c r="P4" s="6">
        <f>(M4+J4)*0.06</f>
      </c>
      <c r="Q4" s="6">
        <f>O4-P4</f>
      </c>
      <c r="R4" s="6" t="str">
        <v>签证费</v>
      </c>
      <c r="S4" s="65" t="str">
        <v>CNY</v>
      </c>
    </row>
    <row r="5">
      <c r="A5" s="7">
        <v>4</v>
      </c>
      <c r="B5" s="62" t="str">
        <v>张雯昕</v>
      </c>
      <c r="C5" s="62"/>
      <c r="D5" s="63" t="str">
        <v>中国</v>
      </c>
      <c r="E5" s="63" t="str">
        <v>北京</v>
      </c>
      <c r="F5" s="63" t="str">
        <v>新加坡</v>
      </c>
      <c r="G5" s="63" t="str">
        <v>商务</v>
      </c>
      <c r="H5" s="63" t="str">
        <v>已出签</v>
      </c>
      <c r="I5" s="64">
        <v>160.6958</v>
      </c>
      <c r="J5" s="64">
        <v>146</v>
      </c>
      <c r="K5" s="64">
        <v>0</v>
      </c>
      <c r="L5" s="63"/>
      <c r="M5" s="6">
        <f>K5*1.06</f>
      </c>
      <c r="N5" s="6">
        <f>I5+J5+M5</f>
      </c>
      <c r="O5" s="6">
        <f>I5+(J5+M5)*1.06</f>
      </c>
      <c r="P5" s="6">
        <f>(M5+J5)*0.06</f>
      </c>
      <c r="Q5" s="6">
        <f>O5-P5</f>
      </c>
      <c r="R5" s="6" t="str">
        <v>签证费</v>
      </c>
      <c r="S5" s="65" t="str">
        <v>CNY</v>
      </c>
    </row>
    <row r="6">
      <c r="A6" s="7">
        <v>5</v>
      </c>
      <c r="B6" s="62" t="str">
        <v>廉圣英</v>
      </c>
      <c r="C6" s="62"/>
      <c r="D6" s="63" t="str">
        <v>中国</v>
      </c>
      <c r="E6" s="63" t="str">
        <v>北京</v>
      </c>
      <c r="F6" s="63" t="str">
        <v>新加坡</v>
      </c>
      <c r="G6" s="63" t="str">
        <v>商务</v>
      </c>
      <c r="H6" s="63" t="str">
        <v>已出签</v>
      </c>
      <c r="I6" s="64">
        <v>160.6958</v>
      </c>
      <c r="J6" s="64">
        <v>146</v>
      </c>
      <c r="K6" s="64">
        <v>0</v>
      </c>
      <c r="L6" s="63"/>
      <c r="M6" s="6">
        <f>K6*1.06</f>
      </c>
      <c r="N6" s="6">
        <f>I6+J6+M6</f>
      </c>
      <c r="O6" s="6">
        <f>I6+(J6+M6)*1.06</f>
      </c>
      <c r="P6" s="6">
        <f>(M6+J6)*0.06</f>
      </c>
      <c r="Q6" s="6">
        <f>O6-P6</f>
      </c>
      <c r="R6" s="6" t="str">
        <v>签证费</v>
      </c>
      <c r="S6" s="65" t="str">
        <v>CNY</v>
      </c>
    </row>
    <row r="7">
      <c r="A7" s="7">
        <v>6</v>
      </c>
      <c r="B7" s="62" t="str">
        <v>黄舒洋</v>
      </c>
      <c r="C7" s="62"/>
      <c r="D7" s="63" t="str">
        <v>中国</v>
      </c>
      <c r="E7" s="63" t="str">
        <v>北京</v>
      </c>
      <c r="F7" s="63" t="str">
        <v>新加坡</v>
      </c>
      <c r="G7" s="63" t="str">
        <v>商务</v>
      </c>
      <c r="H7" s="63" t="str">
        <v>已出签</v>
      </c>
      <c r="I7" s="64">
        <v>160.6958</v>
      </c>
      <c r="J7" s="64">
        <v>146</v>
      </c>
      <c r="K7" s="64">
        <v>0</v>
      </c>
      <c r="L7" s="63"/>
      <c r="M7" s="6">
        <f>K7*1.06</f>
      </c>
      <c r="N7" s="6">
        <f>I7+J7+M7</f>
      </c>
      <c r="O7" s="6">
        <f>I7+(J7+M7)*1.06</f>
      </c>
      <c r="P7" s="6">
        <f>(M7+J7)*0.06</f>
      </c>
      <c r="Q7" s="6">
        <f>O7-P7</f>
      </c>
      <c r="R7" s="6" t="str">
        <v>签证费</v>
      </c>
      <c r="S7" s="65" t="str">
        <v>CNY</v>
      </c>
    </row>
    <row r="8">
      <c r="A8" s="7">
        <v>7</v>
      </c>
      <c r="B8" s="62" t="str">
        <v>程波</v>
      </c>
      <c r="C8" s="62"/>
      <c r="D8" s="63" t="str">
        <v>中国</v>
      </c>
      <c r="E8" s="63" t="str">
        <v>北京</v>
      </c>
      <c r="F8" s="63" t="str">
        <v>新加坡</v>
      </c>
      <c r="G8" s="63" t="str">
        <v>商务</v>
      </c>
      <c r="H8" s="63" t="str">
        <v>已出签</v>
      </c>
      <c r="I8" s="64">
        <v>160.6958</v>
      </c>
      <c r="J8" s="64">
        <v>146</v>
      </c>
      <c r="K8" s="64">
        <v>0</v>
      </c>
      <c r="L8" s="63"/>
      <c r="M8" s="6">
        <f>K8*1.06</f>
      </c>
      <c r="N8" s="6">
        <f>I8+J8+M8</f>
      </c>
      <c r="O8" s="6">
        <f>I8+(J8+M8)*1.06</f>
      </c>
      <c r="P8" s="6">
        <f>(M8+J8)*0.06</f>
      </c>
      <c r="Q8" s="6">
        <f>O8-P8</f>
      </c>
      <c r="R8" s="6" t="str">
        <v>签证费</v>
      </c>
      <c r="S8" s="65" t="str">
        <v>CNY</v>
      </c>
    </row>
    <row r="9">
      <c r="A9" s="7">
        <v>8</v>
      </c>
      <c r="B9" s="62" t="str">
        <v>陈思思</v>
      </c>
      <c r="C9" s="62"/>
      <c r="D9" s="63" t="str">
        <v>中国</v>
      </c>
      <c r="E9" s="63" t="str">
        <v>北京</v>
      </c>
      <c r="F9" s="63" t="str">
        <v>新加坡</v>
      </c>
      <c r="G9" s="63" t="str">
        <v>商务</v>
      </c>
      <c r="H9" s="63" t="str">
        <v>已出签</v>
      </c>
      <c r="I9" s="64">
        <v>160.6958</v>
      </c>
      <c r="J9" s="64">
        <v>146</v>
      </c>
      <c r="K9" s="64">
        <v>0</v>
      </c>
      <c r="L9" s="63"/>
      <c r="M9" s="6">
        <f>K9*1.06</f>
      </c>
      <c r="N9" s="6">
        <f>I9+J9+M9</f>
      </c>
      <c r="O9" s="6">
        <f>I9+(J9+M9)*1.06</f>
      </c>
      <c r="P9" s="6">
        <f>(M9+J9)*0.06</f>
      </c>
      <c r="Q9" s="6">
        <f>O9-P9</f>
      </c>
      <c r="R9" s="6" t="str">
        <v>签证费</v>
      </c>
      <c r="S9" s="65" t="str">
        <v>CNY</v>
      </c>
    </row>
    <row r="10">
      <c r="A10" s="7">
        <v>9</v>
      </c>
      <c r="B10" s="62" t="str">
        <v>杨立东</v>
      </c>
      <c r="C10" s="62"/>
      <c r="D10" s="63" t="str">
        <v>中国</v>
      </c>
      <c r="E10" s="63" t="str">
        <v>北京</v>
      </c>
      <c r="F10" s="63" t="str">
        <v>新加坡</v>
      </c>
      <c r="G10" s="63" t="str">
        <v>商务</v>
      </c>
      <c r="H10" s="63" t="str">
        <v>已出签</v>
      </c>
      <c r="I10" s="64">
        <v>160.6958</v>
      </c>
      <c r="J10" s="64">
        <v>146</v>
      </c>
      <c r="K10" s="64">
        <v>0</v>
      </c>
      <c r="L10" s="63"/>
      <c r="M10" s="6">
        <f>K10*1.06</f>
      </c>
      <c r="N10" s="6">
        <f>I10+J10+M10</f>
      </c>
      <c r="O10" s="6">
        <f>I10+(J10+M10)*1.06</f>
      </c>
      <c r="P10" s="6">
        <f>(M10+J10)*0.06</f>
      </c>
      <c r="Q10" s="6">
        <f>O10-P10</f>
      </c>
      <c r="R10" s="6" t="str">
        <v>签证费</v>
      </c>
      <c r="S10" s="65" t="str">
        <v>CNY</v>
      </c>
    </row>
    <row r="11">
      <c r="A11" s="7">
        <v>10</v>
      </c>
      <c r="B11" s="62" t="str">
        <v>辛鑫</v>
      </c>
      <c r="C11" s="62"/>
      <c r="D11" s="63" t="str">
        <v>中国</v>
      </c>
      <c r="E11" s="63" t="str">
        <v>北京</v>
      </c>
      <c r="F11" s="63" t="str">
        <v>新加坡</v>
      </c>
      <c r="G11" s="63" t="str">
        <v>商务</v>
      </c>
      <c r="H11" s="63" t="str">
        <v>已出签</v>
      </c>
      <c r="I11" s="64">
        <v>160.6958</v>
      </c>
      <c r="J11" s="64">
        <v>146</v>
      </c>
      <c r="K11" s="64">
        <v>0</v>
      </c>
      <c r="L11" s="63"/>
      <c r="M11" s="6">
        <f>K11*1.06</f>
      </c>
      <c r="N11" s="6">
        <f>I11+J11+M11</f>
      </c>
      <c r="O11" s="6">
        <f>I11+(J11+M11)*1.06</f>
      </c>
      <c r="P11" s="6">
        <f>(M11+J11)*0.06</f>
      </c>
      <c r="Q11" s="6">
        <f>O11-P11</f>
      </c>
      <c r="R11" s="6" t="str">
        <v>签证费</v>
      </c>
      <c r="S11" s="65" t="str">
        <v>CNY</v>
      </c>
    </row>
    <row r="12">
      <c r="A12" s="7">
        <v>11</v>
      </c>
      <c r="B12" s="62" t="str">
        <v>谢庆奇</v>
      </c>
      <c r="C12" s="62"/>
      <c r="D12" s="63" t="str">
        <v>中国</v>
      </c>
      <c r="E12" s="63" t="str">
        <v>北京</v>
      </c>
      <c r="F12" s="63" t="str">
        <v>新加坡</v>
      </c>
      <c r="G12" s="63" t="str">
        <v>商务</v>
      </c>
      <c r="H12" s="63" t="str">
        <v>已出签</v>
      </c>
      <c r="I12" s="64">
        <v>160.6958</v>
      </c>
      <c r="J12" s="64">
        <v>146</v>
      </c>
      <c r="K12" s="64">
        <v>0</v>
      </c>
      <c r="L12" s="63"/>
      <c r="M12" s="6">
        <f>K12*1.06</f>
      </c>
      <c r="N12" s="6">
        <f>I12+J12+M12</f>
      </c>
      <c r="O12" s="6">
        <f>I12+(J12+M12)*1.06</f>
      </c>
      <c r="P12" s="6">
        <f>(M12+J12)*0.06</f>
      </c>
      <c r="Q12" s="6">
        <f>O12-P12</f>
      </c>
      <c r="R12" s="6" t="str">
        <v>签证费</v>
      </c>
      <c r="S12" s="65" t="str">
        <v>CNY</v>
      </c>
    </row>
    <row r="13">
      <c r="A13" s="7">
        <v>12</v>
      </c>
      <c r="B13" s="62" t="str">
        <v>浦圆虹</v>
      </c>
      <c r="C13" s="62"/>
      <c r="D13" s="63" t="str">
        <v>中国</v>
      </c>
      <c r="E13" s="63" t="str">
        <v>北京</v>
      </c>
      <c r="F13" s="63" t="str">
        <v>法国</v>
      </c>
      <c r="G13" s="63" t="str">
        <v>商务</v>
      </c>
      <c r="H13" s="63" t="str">
        <v>已预约</v>
      </c>
      <c r="I13" s="64">
        <v>594</v>
      </c>
      <c r="J13" s="64">
        <v>300</v>
      </c>
      <c r="K13" s="64">
        <v>844</v>
      </c>
      <c r="L13" s="63" t="str">
        <v>交通费30+签证中心服务费814</v>
      </c>
      <c r="M13" s="6">
        <f>K13*1.06</f>
      </c>
      <c r="N13" s="6">
        <f>I13+J13+M13</f>
      </c>
      <c r="O13" s="6">
        <f>I13+(J13+M13)*1.06</f>
      </c>
      <c r="P13" s="6">
        <f>(M13+J13)*0.06</f>
      </c>
      <c r="Q13" s="6">
        <f>O13-P13</f>
      </c>
      <c r="R13" s="6" t="str">
        <v>签证费</v>
      </c>
      <c r="S13" s="65" t="str">
        <v>CNY</v>
      </c>
    </row>
    <row r="14">
      <c r="A14" s="7">
        <v>13</v>
      </c>
      <c r="B14" s="62" t="str">
        <v>张旭阳</v>
      </c>
      <c r="C14" s="62"/>
      <c r="D14" s="63" t="str">
        <v>中国</v>
      </c>
      <c r="E14" s="63" t="str">
        <v>北京</v>
      </c>
      <c r="F14" s="63" t="str">
        <v>法国</v>
      </c>
      <c r="G14" s="63" t="str">
        <v>商务</v>
      </c>
      <c r="H14" s="63" t="str">
        <v>已预约</v>
      </c>
      <c r="I14" s="64">
        <v>594</v>
      </c>
      <c r="J14" s="64">
        <v>300</v>
      </c>
      <c r="K14" s="64">
        <v>814</v>
      </c>
      <c r="L14" s="63" t="str">
        <v>签证中心服务费814</v>
      </c>
      <c r="M14" s="6">
        <f>K14*1.06</f>
      </c>
      <c r="N14" s="6">
        <f>I14+J14+M14</f>
      </c>
      <c r="O14" s="6">
        <f>I14+(J14+M14)*1.06</f>
      </c>
      <c r="P14" s="6">
        <f>(M14+J14)*0.06</f>
      </c>
      <c r="Q14" s="6">
        <f>O14-P14</f>
      </c>
      <c r="R14" s="6" t="str">
        <v>签证费</v>
      </c>
      <c r="S14" s="65" t="str">
        <v>CNY</v>
      </c>
    </row>
    <row r="15">
      <c r="A15" s="7">
        <v>14</v>
      </c>
      <c r="B15" s="62" t="str">
        <v>谢文诗</v>
      </c>
      <c r="C15" s="62"/>
      <c r="D15" s="63" t="str">
        <v>中国</v>
      </c>
      <c r="E15" s="63" t="str">
        <v>北京</v>
      </c>
      <c r="F15" s="63" t="str">
        <v>法国</v>
      </c>
      <c r="G15" s="63" t="str">
        <v>商务</v>
      </c>
      <c r="H15" s="63" t="str">
        <v>已预约</v>
      </c>
      <c r="I15" s="64">
        <v>594</v>
      </c>
      <c r="J15" s="64">
        <v>300</v>
      </c>
      <c r="K15" s="64">
        <v>847</v>
      </c>
      <c r="L15" s="63" t="str">
        <v>交通费33+签证中心服务费814</v>
      </c>
      <c r="M15" s="6">
        <f>K15*1.06</f>
      </c>
      <c r="N15" s="6">
        <f>I15+J15+M15</f>
      </c>
      <c r="O15" s="6">
        <f>I15+(J15+M15)*1.06</f>
      </c>
      <c r="P15" s="6">
        <f>(M15+J15)*0.06</f>
      </c>
      <c r="Q15" s="6">
        <f>O15-P15</f>
      </c>
      <c r="R15" s="6" t="str">
        <v>签证费</v>
      </c>
      <c r="S15" s="65" t="str">
        <v>CNY</v>
      </c>
    </row>
    <row r="16">
      <c r="A16" s="7">
        <v>15</v>
      </c>
      <c r="B16" s="62" t="str">
        <v>林晔（杨萌一起送）</v>
      </c>
      <c r="C16" s="62"/>
      <c r="D16" s="63" t="str">
        <v>中国</v>
      </c>
      <c r="E16" s="63" t="str">
        <v>北京</v>
      </c>
      <c r="F16" s="63" t="str">
        <v>法国</v>
      </c>
      <c r="G16" s="63" t="str">
        <v>商务</v>
      </c>
      <c r="H16" s="63" t="str">
        <v>已预约</v>
      </c>
      <c r="I16" s="64">
        <v>594</v>
      </c>
      <c r="J16" s="64">
        <v>300</v>
      </c>
      <c r="K16" s="64">
        <v>862</v>
      </c>
      <c r="L16" s="63" t="str">
        <v>15快递费+交通费33+签证中心服务费814</v>
      </c>
      <c r="M16" s="6">
        <f>K16*1.06</f>
      </c>
      <c r="N16" s="6">
        <f>I16+J16+M16</f>
      </c>
      <c r="O16" s="6">
        <f>I16+(J16+M16)*1.06</f>
      </c>
      <c r="P16" s="6">
        <f>(M16+J16)*0.06</f>
      </c>
      <c r="Q16" s="6">
        <f>O16-P16</f>
      </c>
      <c r="R16" s="6" t="str">
        <v>签证费</v>
      </c>
      <c r="S16" s="65" t="str">
        <v>CNY</v>
      </c>
    </row>
    <row r="17">
      <c r="A17" s="7">
        <v>16</v>
      </c>
      <c r="B17" s="62" t="str">
        <v>康晨</v>
      </c>
      <c r="C17" s="62"/>
      <c r="D17" s="63" t="str">
        <v>中国</v>
      </c>
      <c r="E17" s="63" t="str">
        <v>北京</v>
      </c>
      <c r="F17" s="63" t="str">
        <v>西班牙</v>
      </c>
      <c r="G17" s="63" t="str">
        <v>商务</v>
      </c>
      <c r="H17" s="63" t="str">
        <v>已预约</v>
      </c>
      <c r="I17" s="64">
        <v>593</v>
      </c>
      <c r="J17" s="6">
        <v>300</v>
      </c>
      <c r="K17" s="6">
        <v>555</v>
      </c>
      <c r="L17" s="7" t="str">
        <v>加急号380+签证中心服务费175</v>
      </c>
      <c r="M17" s="6">
        <f>K17*1.06</f>
      </c>
      <c r="N17" s="6">
        <f>I17+J17+M17</f>
      </c>
      <c r="O17" s="6">
        <f>I17+(J17+M17)*1.06</f>
      </c>
      <c r="P17" s="6">
        <f>(M17+J17)*0.06</f>
      </c>
      <c r="Q17" s="6">
        <f>O17-P17</f>
      </c>
      <c r="R17" s="6" t="str">
        <v>签证费</v>
      </c>
      <c r="S17" s="65" t="str">
        <v>CNY</v>
      </c>
    </row>
    <row r="18">
      <c r="A18" s="7">
        <v>17</v>
      </c>
      <c r="B18" s="62" t="str">
        <v>陈乐瑶</v>
      </c>
      <c r="C18" s="62"/>
      <c r="D18" s="63" t="str">
        <v>中国</v>
      </c>
      <c r="E18" s="63" t="str">
        <v>北京</v>
      </c>
      <c r="F18" s="63" t="str">
        <v>法国</v>
      </c>
      <c r="G18" s="63" t="str">
        <v>商务</v>
      </c>
      <c r="H18" s="63" t="str">
        <v>已预约</v>
      </c>
      <c r="I18" s="64">
        <v>594</v>
      </c>
      <c r="J18" s="64">
        <v>300</v>
      </c>
      <c r="K18" s="64">
        <v>346</v>
      </c>
      <c r="L18" s="63" t="str">
        <v>签证中心服务费346</v>
      </c>
      <c r="M18" s="6">
        <f>K18*1.06</f>
      </c>
      <c r="N18" s="6">
        <f>I18+J18+M18</f>
      </c>
      <c r="O18" s="6">
        <f>I18+(J18+M18)*1.06</f>
      </c>
      <c r="P18" s="6">
        <f>(M18+J18)*0.06</f>
      </c>
      <c r="Q18" s="6">
        <f>O18-P18</f>
      </c>
      <c r="R18" s="6" t="str">
        <v>签证费</v>
      </c>
      <c r="S18" s="65" t="str">
        <v>CNY</v>
      </c>
    </row>
    <row r="19">
      <c r="A19" s="7">
        <v>18</v>
      </c>
      <c r="B19" s="62" t="str">
        <v>邱远</v>
      </c>
      <c r="C19" s="62"/>
      <c r="D19" s="63" t="str">
        <v>中国</v>
      </c>
      <c r="E19" s="63" t="str">
        <v>北京</v>
      </c>
      <c r="F19" s="63" t="str">
        <v>法国</v>
      </c>
      <c r="G19" s="63" t="str">
        <v>商务</v>
      </c>
      <c r="H19" s="63" t="str">
        <v>已预约</v>
      </c>
      <c r="I19" s="64">
        <v>594</v>
      </c>
      <c r="J19" s="64">
        <v>300</v>
      </c>
      <c r="K19" s="64">
        <v>382</v>
      </c>
      <c r="L19" s="63" t="str">
        <v>交通费36+签证中心服务费346</v>
      </c>
      <c r="M19" s="6">
        <f>K19*1.06</f>
      </c>
      <c r="N19" s="6">
        <f>I19+J19+M19</f>
      </c>
      <c r="O19" s="6">
        <f>I19+(J19+M19)*1.06</f>
      </c>
      <c r="P19" s="6">
        <f>(M19+J19)*0.06</f>
      </c>
      <c r="Q19" s="6">
        <f>O19-P19</f>
      </c>
      <c r="R19" s="6" t="str">
        <v>签证费</v>
      </c>
      <c r="S19" s="65" t="str">
        <v>CNY</v>
      </c>
    </row>
    <row r="20">
      <c r="A20" s="7">
        <v>19</v>
      </c>
      <c r="B20" s="62" t="str">
        <v>吴启锐</v>
      </c>
      <c r="C20" s="62"/>
      <c r="D20" s="63" t="str">
        <v>中国</v>
      </c>
      <c r="E20" s="63" t="str">
        <v>北京</v>
      </c>
      <c r="F20" s="63" t="str">
        <v>法国</v>
      </c>
      <c r="G20" s="63" t="str">
        <v>商务</v>
      </c>
      <c r="H20" s="63" t="str">
        <v>已预约</v>
      </c>
      <c r="I20" s="64">
        <v>594</v>
      </c>
      <c r="J20" s="64">
        <v>300</v>
      </c>
      <c r="K20" s="64">
        <v>377</v>
      </c>
      <c r="L20" s="63" t="str">
        <v>交通费31+签证中心服务费346</v>
      </c>
      <c r="M20" s="6">
        <f>K20*1.06</f>
      </c>
      <c r="N20" s="6">
        <f>I20+J20+M20</f>
      </c>
      <c r="O20" s="6">
        <f>I20+(J20+M20)*1.06</f>
      </c>
      <c r="P20" s="6">
        <f>(M20+J20)*0.06</f>
      </c>
      <c r="Q20" s="6">
        <f>O20-P20</f>
      </c>
      <c r="R20" s="6" t="str">
        <v>签证费</v>
      </c>
      <c r="S20" s="65" t="str">
        <v>CNY</v>
      </c>
    </row>
    <row r="21">
      <c r="A21" s="7">
        <v>20</v>
      </c>
      <c r="B21" s="74" t="str">
        <v>周橼媛</v>
      </c>
      <c r="C21" s="36"/>
      <c r="D21" s="63" t="str">
        <v>中国</v>
      </c>
      <c r="E21" s="63" t="str">
        <v>北京</v>
      </c>
      <c r="F21" s="63" t="str">
        <v>法国</v>
      </c>
      <c r="G21" s="63" t="str">
        <v>商务</v>
      </c>
      <c r="H21" s="63" t="str">
        <v>已预约</v>
      </c>
      <c r="I21" s="64">
        <v>594</v>
      </c>
      <c r="J21" s="64">
        <v>300</v>
      </c>
      <c r="K21" s="64">
        <v>331</v>
      </c>
      <c r="L21" s="63" t="str">
        <v>交通费15+签证中心服务费316</v>
      </c>
      <c r="M21" s="6">
        <f>K21*1.06</f>
      </c>
      <c r="N21" s="6">
        <f>I21+J21+M21</f>
      </c>
      <c r="O21" s="6">
        <f>I21+(J21+M21)*1.06</f>
      </c>
      <c r="P21" s="6">
        <f>(M21+J21)*0.06</f>
      </c>
      <c r="Q21" s="6">
        <f>O21-P21</f>
      </c>
      <c r="R21" s="6" t="str">
        <v>签证费</v>
      </c>
      <c r="S21" s="65" t="str">
        <v>CNY</v>
      </c>
    </row>
    <row r="22">
      <c r="A22" s="7">
        <v>21</v>
      </c>
      <c r="B22" s="62" t="str">
        <v>黄业欣</v>
      </c>
      <c r="C22" s="62"/>
      <c r="D22" s="63" t="str">
        <v>中国</v>
      </c>
      <c r="E22" s="63" t="str">
        <v>北京</v>
      </c>
      <c r="F22" s="63" t="str">
        <v>法国</v>
      </c>
      <c r="G22" s="63" t="str">
        <v>商务</v>
      </c>
      <c r="H22" s="63" t="str">
        <v>已预约</v>
      </c>
      <c r="I22" s="64">
        <v>594</v>
      </c>
      <c r="J22" s="64">
        <v>300</v>
      </c>
      <c r="K22" s="64">
        <v>697</v>
      </c>
      <c r="L22" s="63" t="str">
        <v>签证中心服务费697</v>
      </c>
      <c r="M22" s="6">
        <f>K22*1.06</f>
      </c>
      <c r="N22" s="6">
        <f>I22+J22+M22</f>
      </c>
      <c r="O22" s="6">
        <f>I22+(J22+M22)*1.06</f>
      </c>
      <c r="P22" s="6">
        <f>(M22+J22)*0.06</f>
      </c>
      <c r="Q22" s="6">
        <f>O22-P22</f>
      </c>
      <c r="R22" s="6" t="str">
        <v>签证费</v>
      </c>
      <c r="S22" s="65" t="str">
        <v>CNY</v>
      </c>
    </row>
    <row r="23">
      <c r="A23" s="7">
        <v>22</v>
      </c>
      <c r="B23" s="62" t="str">
        <v>李心心</v>
      </c>
      <c r="C23" s="62"/>
      <c r="D23" s="63" t="str">
        <v>中国</v>
      </c>
      <c r="E23" s="63" t="str">
        <v>北京</v>
      </c>
      <c r="F23" s="63" t="str">
        <v>法国</v>
      </c>
      <c r="G23" s="63" t="str">
        <v>商务</v>
      </c>
      <c r="H23" s="63" t="str">
        <v>已预约</v>
      </c>
      <c r="I23" s="64">
        <v>594</v>
      </c>
      <c r="J23" s="64">
        <v>300</v>
      </c>
      <c r="K23" s="64">
        <v>345</v>
      </c>
      <c r="L23" s="63" t="str">
        <v>交通费29+签证中心服务费316</v>
      </c>
      <c r="M23" s="6">
        <f>K23*1.06</f>
      </c>
      <c r="N23" s="6">
        <f>I23+J23+M23</f>
      </c>
      <c r="O23" s="6">
        <f>I23+(J23+M23)*1.06</f>
      </c>
      <c r="P23" s="6">
        <f>(M23+J23)*0.06</f>
      </c>
      <c r="Q23" s="6">
        <f>O23-P23</f>
      </c>
      <c r="R23" s="6" t="str">
        <v>签证费</v>
      </c>
      <c r="S23" s="65" t="str">
        <v>CNY</v>
      </c>
    </row>
    <row r="24">
      <c r="A24" s="7">
        <v>23</v>
      </c>
      <c r="B24" s="62" t="str">
        <v>王艾</v>
      </c>
      <c r="C24" s="62"/>
      <c r="D24" s="63" t="str">
        <v>中国</v>
      </c>
      <c r="E24" s="63" t="str">
        <v>北京</v>
      </c>
      <c r="F24" s="63" t="str">
        <v>新加坡</v>
      </c>
      <c r="G24" s="63" t="str">
        <v>商务</v>
      </c>
      <c r="H24" s="63" t="str">
        <v>已出签</v>
      </c>
      <c r="I24" s="64">
        <v>160.4191</v>
      </c>
      <c r="J24" s="64">
        <v>146</v>
      </c>
      <c r="K24" s="64">
        <v>0</v>
      </c>
      <c r="L24" s="63"/>
      <c r="M24" s="6">
        <f>K24*1.06</f>
      </c>
      <c r="N24" s="6">
        <f>I24+J24+M24</f>
      </c>
      <c r="O24" s="6">
        <f>I24+(J24+M24)*1.06</f>
      </c>
      <c r="P24" s="6">
        <f>(M24+J24)*0.06</f>
      </c>
      <c r="Q24" s="6">
        <f>O24-P24</f>
      </c>
      <c r="R24" s="6" t="str">
        <v>签证费</v>
      </c>
      <c r="S24" s="65" t="str">
        <v>CNY</v>
      </c>
    </row>
    <row r="25">
      <c r="A25" s="7">
        <v>24</v>
      </c>
      <c r="B25" s="62" t="str">
        <v>李淼</v>
      </c>
      <c r="C25" s="62"/>
      <c r="D25" s="63" t="str">
        <v>中国</v>
      </c>
      <c r="E25" s="63" t="str">
        <v>北京</v>
      </c>
      <c r="F25" s="63" t="str">
        <v>新加坡</v>
      </c>
      <c r="G25" s="63" t="str">
        <v>商务</v>
      </c>
      <c r="H25" s="63" t="str">
        <v>已出签</v>
      </c>
      <c r="I25" s="64">
        <v>160.6958</v>
      </c>
      <c r="J25" s="64">
        <v>146</v>
      </c>
      <c r="K25" s="64">
        <v>0</v>
      </c>
      <c r="L25" s="63"/>
      <c r="M25" s="6">
        <f>K25*1.06</f>
      </c>
      <c r="N25" s="6">
        <f>I25+J25+M25</f>
      </c>
      <c r="O25" s="6">
        <f>I25+(J25+M25)*1.06</f>
      </c>
      <c r="P25" s="6">
        <f>(M25+J25)*0.06</f>
      </c>
      <c r="Q25" s="6">
        <f>O25-P25</f>
      </c>
      <c r="R25" s="6" t="str">
        <v>签证费</v>
      </c>
      <c r="S25" s="65" t="str">
        <v>CNY</v>
      </c>
    </row>
    <row r="26">
      <c r="A26" s="7">
        <v>25</v>
      </c>
      <c r="B26" s="62" t="str">
        <v>阴婕</v>
      </c>
      <c r="C26" s="62"/>
      <c r="D26" s="63" t="str">
        <v>中国</v>
      </c>
      <c r="E26" s="63" t="str">
        <v>北京</v>
      </c>
      <c r="F26" s="63" t="str">
        <v>新加坡</v>
      </c>
      <c r="G26" s="63" t="str">
        <v>商务</v>
      </c>
      <c r="H26" s="63" t="str">
        <v>已出签</v>
      </c>
      <c r="I26" s="64">
        <v>160.6958</v>
      </c>
      <c r="J26" s="64">
        <v>146</v>
      </c>
      <c r="K26" s="64">
        <v>0</v>
      </c>
      <c r="L26" s="63"/>
      <c r="M26" s="6">
        <f>K26*1.06</f>
      </c>
      <c r="N26" s="6">
        <f>I26+J26+M26</f>
      </c>
      <c r="O26" s="6">
        <f>I26+(J26+M26)*1.06</f>
      </c>
      <c r="P26" s="6">
        <f>(M26+J26)*0.06</f>
      </c>
      <c r="Q26" s="6">
        <f>O26-P26</f>
      </c>
      <c r="R26" s="6" t="str">
        <v>签证费</v>
      </c>
      <c r="S26" s="65" t="str">
        <v>CNY</v>
      </c>
    </row>
    <row r="27">
      <c r="A27" s="7">
        <v>26</v>
      </c>
      <c r="B27" s="62" t="str">
        <v>朱丽佳</v>
      </c>
      <c r="C27" s="62"/>
      <c r="D27" s="63" t="str">
        <v>中国</v>
      </c>
      <c r="E27" s="63" t="str">
        <v>北京</v>
      </c>
      <c r="F27" s="63" t="str">
        <v>新加坡</v>
      </c>
      <c r="G27" s="63" t="str">
        <v>商务</v>
      </c>
      <c r="H27" s="63" t="str">
        <v>已出签</v>
      </c>
      <c r="I27" s="64">
        <v>160.6958</v>
      </c>
      <c r="J27" s="64">
        <v>146</v>
      </c>
      <c r="K27" s="64">
        <v>0</v>
      </c>
      <c r="L27" s="63"/>
      <c r="M27" s="6">
        <f>K27*1.06</f>
      </c>
      <c r="N27" s="6">
        <f>I27+J27+M27</f>
      </c>
      <c r="O27" s="6">
        <f>I27+(J27+M27)*1.06</f>
      </c>
      <c r="P27" s="6">
        <f>(M27+J27)*0.06</f>
      </c>
      <c r="Q27" s="6">
        <f>O27-P27</f>
      </c>
      <c r="R27" s="6" t="str">
        <v>签证费</v>
      </c>
      <c r="S27" s="65" t="str">
        <v>CNY</v>
      </c>
    </row>
    <row r="28">
      <c r="A28" s="7">
        <v>27</v>
      </c>
      <c r="B28" s="62" t="str">
        <v>于玥</v>
      </c>
      <c r="C28" s="62"/>
      <c r="D28" s="63" t="str">
        <v>中国</v>
      </c>
      <c r="E28" s="63" t="str">
        <v>北京</v>
      </c>
      <c r="F28" s="63" t="str">
        <v>新加坡</v>
      </c>
      <c r="G28" s="63" t="str">
        <v>商务</v>
      </c>
      <c r="H28" s="63" t="str">
        <v>已出签</v>
      </c>
      <c r="I28" s="64">
        <v>160.6958</v>
      </c>
      <c r="J28" s="64">
        <v>146</v>
      </c>
      <c r="K28" s="64">
        <v>0</v>
      </c>
      <c r="L28" s="63"/>
      <c r="M28" s="6">
        <f>K28*1.06</f>
      </c>
      <c r="N28" s="6">
        <f>I28+J28+M28</f>
      </c>
      <c r="O28" s="6">
        <f>I28+(J28+M28)*1.06</f>
      </c>
      <c r="P28" s="6">
        <f>(M28+J28)*0.06</f>
      </c>
      <c r="Q28" s="6">
        <f>O28-P28</f>
      </c>
      <c r="R28" s="6" t="str">
        <v>签证费</v>
      </c>
      <c r="S28" s="65" t="str">
        <v>CNY</v>
      </c>
    </row>
    <row r="29">
      <c r="A29" s="7">
        <v>28</v>
      </c>
      <c r="B29" s="62" t="str">
        <v>屈哲</v>
      </c>
      <c r="C29" s="62"/>
      <c r="D29" s="63" t="str">
        <v>中国</v>
      </c>
      <c r="E29" s="63" t="str">
        <v>北京</v>
      </c>
      <c r="F29" s="63" t="str">
        <v>新加坡</v>
      </c>
      <c r="G29" s="63" t="str">
        <v>商务</v>
      </c>
      <c r="H29" s="63" t="str">
        <v>已出签</v>
      </c>
      <c r="I29" s="64">
        <v>160.6958</v>
      </c>
      <c r="J29" s="64">
        <v>146</v>
      </c>
      <c r="K29" s="64">
        <v>0</v>
      </c>
      <c r="L29" s="63"/>
      <c r="M29" s="6">
        <f>K29*1.06</f>
      </c>
      <c r="N29" s="6">
        <f>I29+J29+M29</f>
      </c>
      <c r="O29" s="6">
        <f>I29+(J29+M29)*1.06</f>
      </c>
      <c r="P29" s="6">
        <f>(M29+J29)*0.06</f>
      </c>
      <c r="Q29" s="6">
        <f>O29-P29</f>
      </c>
      <c r="R29" s="6" t="str">
        <v>签证费</v>
      </c>
      <c r="S29" s="65" t="str">
        <v>CNY</v>
      </c>
    </row>
    <row r="30">
      <c r="A30" s="7">
        <v>29</v>
      </c>
      <c r="B30" s="62" t="str">
        <v>水恒熠</v>
      </c>
      <c r="C30" s="62"/>
      <c r="D30" s="63" t="str">
        <v>中国</v>
      </c>
      <c r="E30" s="63" t="str">
        <v>北京</v>
      </c>
      <c r="F30" s="63" t="str">
        <v>新加坡</v>
      </c>
      <c r="G30" s="63" t="str">
        <v>商务</v>
      </c>
      <c r="H30" s="63" t="str">
        <v>已出签</v>
      </c>
      <c r="I30" s="64">
        <v>160.6958</v>
      </c>
      <c r="J30" s="64">
        <v>146</v>
      </c>
      <c r="K30" s="64">
        <v>0</v>
      </c>
      <c r="L30" s="63"/>
      <c r="M30" s="6">
        <f>K30*1.06</f>
      </c>
      <c r="N30" s="6">
        <f>I30+J30+M30</f>
      </c>
      <c r="O30" s="6">
        <f>I30+(J30+M30)*1.06</f>
      </c>
      <c r="P30" s="6">
        <f>(M30+J30)*0.06</f>
      </c>
      <c r="Q30" s="6">
        <f>O30-P30</f>
      </c>
      <c r="R30" s="6" t="str">
        <v>签证费</v>
      </c>
      <c r="S30" s="65" t="str">
        <v>CNY</v>
      </c>
    </row>
    <row r="31">
      <c r="A31" s="7">
        <v>30</v>
      </c>
      <c r="B31" s="62" t="str">
        <v>张瑞杰</v>
      </c>
      <c r="C31" s="62"/>
      <c r="D31" s="63" t="str">
        <v>中国</v>
      </c>
      <c r="E31" s="63" t="str">
        <v>北京</v>
      </c>
      <c r="F31" s="63" t="str">
        <v>新加坡</v>
      </c>
      <c r="G31" s="63" t="str">
        <v>商务</v>
      </c>
      <c r="H31" s="63" t="str">
        <v>已出签</v>
      </c>
      <c r="I31" s="64">
        <v>160.6266</v>
      </c>
      <c r="J31" s="64">
        <v>146</v>
      </c>
      <c r="K31" s="64">
        <v>0</v>
      </c>
      <c r="L31" s="63"/>
      <c r="M31" s="6">
        <f>K31*1.06</f>
      </c>
      <c r="N31" s="6">
        <f>I31+J31+M31</f>
      </c>
      <c r="O31" s="6">
        <f>I31+(J31+M31)*1.06</f>
      </c>
      <c r="P31" s="6">
        <f>(M31+J31)*0.06</f>
      </c>
      <c r="Q31" s="6">
        <f>O31-P31</f>
      </c>
      <c r="R31" s="6" t="str">
        <v>签证费</v>
      </c>
      <c r="S31" s="65" t="str">
        <v>CNY</v>
      </c>
    </row>
    <row r="32">
      <c r="A32" s="7">
        <v>31</v>
      </c>
      <c r="B32" s="62" t="str">
        <v>徐烨</v>
      </c>
      <c r="C32" s="62"/>
      <c r="D32" s="63" t="str">
        <v>中国</v>
      </c>
      <c r="E32" s="63" t="str">
        <v>北京</v>
      </c>
      <c r="F32" s="63" t="str">
        <v>新加坡</v>
      </c>
      <c r="G32" s="63" t="str">
        <v>商务</v>
      </c>
      <c r="H32" s="63" t="str">
        <v>已出签</v>
      </c>
      <c r="I32" s="64">
        <v>160.6958</v>
      </c>
      <c r="J32" s="64">
        <v>146</v>
      </c>
      <c r="K32" s="64">
        <v>0</v>
      </c>
      <c r="L32" s="63"/>
      <c r="M32" s="6">
        <f>K32*1.06</f>
      </c>
      <c r="N32" s="6">
        <f>I32+J32+M32</f>
      </c>
      <c r="O32" s="6">
        <f>I32+(J32+M32)*1.06</f>
      </c>
      <c r="P32" s="6">
        <f>(M32+J32)*0.06</f>
      </c>
      <c r="Q32" s="6">
        <f>O32-P32</f>
      </c>
      <c r="R32" s="6" t="str">
        <v>签证费</v>
      </c>
      <c r="S32" s="65" t="str">
        <v>CNY</v>
      </c>
    </row>
    <row r="33">
      <c r="A33" s="7">
        <v>32</v>
      </c>
      <c r="B33" s="62" t="str">
        <v>张翔</v>
      </c>
      <c r="C33" s="62"/>
      <c r="D33" s="63" t="str">
        <v>中国</v>
      </c>
      <c r="E33" s="63" t="str">
        <v>北京</v>
      </c>
      <c r="F33" s="63" t="str">
        <v>新加坡</v>
      </c>
      <c r="G33" s="63" t="str">
        <v>商务</v>
      </c>
      <c r="H33" s="63" t="str">
        <v>已出签</v>
      </c>
      <c r="I33" s="64">
        <v>160.4191</v>
      </c>
      <c r="J33" s="64">
        <v>146</v>
      </c>
      <c r="K33" s="64">
        <v>0</v>
      </c>
      <c r="L33" s="63"/>
      <c r="M33" s="6">
        <f>K33*1.06</f>
      </c>
      <c r="N33" s="6">
        <f>I33+J33+M33</f>
      </c>
      <c r="O33" s="6">
        <f>I33+(J33+M33)*1.06</f>
      </c>
      <c r="P33" s="6">
        <f>(M33+J33)*0.06</f>
      </c>
      <c r="Q33" s="6">
        <f>O33-P33</f>
      </c>
      <c r="R33" s="6" t="str">
        <v>签证费</v>
      </c>
      <c r="S33" s="65" t="str">
        <v>CNY</v>
      </c>
    </row>
    <row r="34">
      <c r="A34" s="7">
        <v>33</v>
      </c>
      <c r="B34" s="62" t="str">
        <v>张涛</v>
      </c>
      <c r="C34" s="62"/>
      <c r="D34" s="63" t="str">
        <v>中国</v>
      </c>
      <c r="E34" s="63" t="str">
        <v>北京</v>
      </c>
      <c r="F34" s="63" t="str">
        <v>新加坡</v>
      </c>
      <c r="G34" s="63" t="str">
        <v>商务</v>
      </c>
      <c r="H34" s="63" t="str">
        <v>已出签</v>
      </c>
      <c r="I34" s="64">
        <v>160.4191</v>
      </c>
      <c r="J34" s="64">
        <v>146</v>
      </c>
      <c r="K34" s="64">
        <v>0</v>
      </c>
      <c r="L34" s="63"/>
      <c r="M34" s="6">
        <f>K34*1.06</f>
      </c>
      <c r="N34" s="6">
        <f>I34+J34+M34</f>
      </c>
      <c r="O34" s="6">
        <f>I34+(J34+M34)*1.06</f>
      </c>
      <c r="P34" s="6">
        <f>(M34+J34)*0.06</f>
      </c>
      <c r="Q34" s="6">
        <f>O34-P34</f>
      </c>
      <c r="R34" s="6" t="str">
        <v>签证费</v>
      </c>
      <c r="S34" s="65" t="str">
        <v>CNY</v>
      </c>
    </row>
    <row r="35">
      <c r="A35" s="7">
        <v>34</v>
      </c>
      <c r="B35" s="62" t="str">
        <v>周恺</v>
      </c>
      <c r="C35" s="62" t="str">
        <v>TV1N1615187791578927104</v>
      </c>
      <c r="D35" s="63" t="str">
        <v>中国</v>
      </c>
      <c r="E35" s="63" t="str">
        <v>北京</v>
      </c>
      <c r="F35" s="63" t="str">
        <v>爱尔兰</v>
      </c>
      <c r="G35" s="63" t="str">
        <v>商务</v>
      </c>
      <c r="H35" s="63" t="str">
        <v>已出签</v>
      </c>
      <c r="I35" s="64">
        <v>740</v>
      </c>
      <c r="J35" s="64">
        <v>400</v>
      </c>
      <c r="K35" s="64">
        <v>475</v>
      </c>
      <c r="L35" s="63" t="str">
        <v>交通费15+签证中心服务费377+快递83</v>
      </c>
      <c r="M35" s="6">
        <f>K35*1.06</f>
      </c>
      <c r="N35" s="6">
        <f>I35+J35+M35</f>
      </c>
      <c r="O35" s="6">
        <f>I35+(J35+M35)*1.06</f>
      </c>
      <c r="P35" s="6">
        <f>(M35+J35)*0.06</f>
      </c>
      <c r="Q35" s="6">
        <f>O35-P35</f>
      </c>
      <c r="R35" s="6" t="str">
        <v>签证费</v>
      </c>
      <c r="S35" s="65" t="str">
        <v>CNY</v>
      </c>
    </row>
    <row r="36">
      <c r="A36" s="7">
        <v>35</v>
      </c>
      <c r="B36" s="62" t="str">
        <v>王少敏</v>
      </c>
      <c r="C36" s="62" t="str">
        <v>TV1N1615585652795768832</v>
      </c>
      <c r="D36" s="63" t="str">
        <v>中国</v>
      </c>
      <c r="E36" s="63" t="str">
        <v>北京</v>
      </c>
      <c r="F36" s="63" t="str">
        <v>英国</v>
      </c>
      <c r="G36" s="63" t="str">
        <v>商务</v>
      </c>
      <c r="H36" s="63" t="str">
        <v>已预约</v>
      </c>
      <c r="I36" s="64">
        <v>870</v>
      </c>
      <c r="J36" s="63">
        <v>400</v>
      </c>
      <c r="K36" s="64">
        <v>92</v>
      </c>
      <c r="L36" s="63" t="str">
        <v>邮寄</v>
      </c>
      <c r="M36" s="6">
        <f>K36*1.06</f>
      </c>
      <c r="N36" s="6">
        <f>I36+J36+M36</f>
      </c>
      <c r="O36" s="6">
        <f>I36+(J36+M36)*1.06</f>
      </c>
      <c r="P36" s="6">
        <f>(M36+J36)*0.06</f>
      </c>
      <c r="Q36" s="6">
        <f>O36-P36</f>
      </c>
      <c r="R36" s="6" t="str">
        <v>签证费</v>
      </c>
      <c r="S36" s="65" t="str">
        <v>CNY</v>
      </c>
    </row>
    <row r="37">
      <c r="A37" s="7">
        <v>36</v>
      </c>
      <c r="B37" s="62" t="str">
        <v>潘星宇</v>
      </c>
      <c r="C37" s="62" t="str">
        <v>TV1N1615192950363181056</v>
      </c>
      <c r="D37" s="63" t="str">
        <v>中国</v>
      </c>
      <c r="E37" s="63" t="str">
        <v>北京</v>
      </c>
      <c r="F37" s="63" t="str">
        <v>英国</v>
      </c>
      <c r="G37" s="63" t="str">
        <v>商务</v>
      </c>
      <c r="H37" s="63" t="str">
        <v>已预约</v>
      </c>
      <c r="I37" s="64">
        <v>870</v>
      </c>
      <c r="J37" s="63">
        <v>400</v>
      </c>
      <c r="K37" s="64">
        <v>667</v>
      </c>
      <c r="L37" s="63" t="str">
        <v>邮寄+借护照</v>
      </c>
      <c r="M37" s="6">
        <f>K37*1.06</f>
      </c>
      <c r="N37" s="6">
        <f>I37+J37+M37</f>
      </c>
      <c r="O37" s="6">
        <f>I37+(J37+M37)*1.06</f>
      </c>
      <c r="P37" s="6">
        <f>(M37+J37)*0.06</f>
      </c>
      <c r="Q37" s="6">
        <f>O37-P37</f>
      </c>
      <c r="R37" s="6" t="str">
        <v>签证费</v>
      </c>
      <c r="S37" s="65" t="str">
        <v>CNY</v>
      </c>
    </row>
    <row r="38">
      <c r="A38" s="7">
        <v>37</v>
      </c>
      <c r="B38" s="62" t="str">
        <v>朱瑞</v>
      </c>
      <c r="C38" s="62" t="str">
        <v>TV1N1614996948800499712</v>
      </c>
      <c r="D38" s="63" t="str">
        <v>中国</v>
      </c>
      <c r="E38" s="63" t="str">
        <v>上海</v>
      </c>
      <c r="F38" s="63" t="str">
        <v>英国</v>
      </c>
      <c r="G38" s="63" t="str">
        <v>商务</v>
      </c>
      <c r="H38" s="63" t="str">
        <v>已预约</v>
      </c>
      <c r="I38" s="64">
        <v>870</v>
      </c>
      <c r="J38" s="63">
        <v>400</v>
      </c>
      <c r="K38" s="64">
        <v>2267</v>
      </c>
      <c r="L38" s="63" t="str">
        <v>邮寄+5工加急</v>
      </c>
      <c r="M38" s="6">
        <f>K38*1.06</f>
      </c>
      <c r="N38" s="6">
        <f>I38+J38+M38</f>
      </c>
      <c r="O38" s="6">
        <f>I38+(J38+M38)*1.06</f>
      </c>
      <c r="P38" s="6">
        <f>(M38+J38)*0.06</f>
      </c>
      <c r="Q38" s="6">
        <f>O38-P38</f>
      </c>
      <c r="R38" s="6" t="str">
        <v>签证费</v>
      </c>
      <c r="S38" s="65" t="str">
        <v>CNY</v>
      </c>
    </row>
    <row r="39">
      <c r="A39" s="7">
        <v>38</v>
      </c>
      <c r="B39" s="62" t="str">
        <v>陶志</v>
      </c>
      <c r="C39" s="62" t="str">
        <v>TV1N1619148480349712384</v>
      </c>
      <c r="D39" s="63" t="str">
        <v>中国</v>
      </c>
      <c r="E39" s="63" t="str">
        <v>上海</v>
      </c>
      <c r="F39" s="63" t="str">
        <v>英国</v>
      </c>
      <c r="G39" s="63" t="str">
        <v>商务</v>
      </c>
      <c r="H39" s="63" t="str">
        <v>已预约</v>
      </c>
      <c r="I39" s="64">
        <v>874</v>
      </c>
      <c r="J39" s="63">
        <v>400</v>
      </c>
      <c r="K39" s="64">
        <v>2267</v>
      </c>
      <c r="L39" s="63" t="str">
        <v>邮寄+5工加急</v>
      </c>
      <c r="M39" s="6">
        <f>K39*1.06</f>
      </c>
      <c r="N39" s="6">
        <f>I39+J39+M39</f>
      </c>
      <c r="O39" s="6">
        <f>I39+(J39+M39)*1.06</f>
      </c>
      <c r="P39" s="6">
        <f>(M39+J39)*0.06</f>
      </c>
      <c r="Q39" s="6">
        <f>O39-P39</f>
      </c>
      <c r="R39" s="6" t="str">
        <v>签证费</v>
      </c>
      <c r="S39" s="65" t="str">
        <v>CNY</v>
      </c>
    </row>
    <row r="40">
      <c r="A40" s="7">
        <v>39</v>
      </c>
      <c r="B40" s="62" t="str">
        <v>陈伊纯</v>
      </c>
      <c r="C40" s="62" t="str">
        <v>TV1N1615226170781696000</v>
      </c>
      <c r="D40" s="63" t="str">
        <v>中国</v>
      </c>
      <c r="E40" s="63" t="str">
        <v>广州</v>
      </c>
      <c r="F40" s="63" t="str">
        <v>英国</v>
      </c>
      <c r="G40" s="63" t="str">
        <v>商务</v>
      </c>
      <c r="H40" s="63" t="str">
        <v>已预约</v>
      </c>
      <c r="I40" s="64">
        <v>870</v>
      </c>
      <c r="J40" s="63">
        <v>400</v>
      </c>
      <c r="K40" s="64">
        <v>8355</v>
      </c>
      <c r="L40" s="63" t="str">
        <v>24小时加急</v>
      </c>
      <c r="M40" s="6">
        <f>K40*1.06</f>
      </c>
      <c r="N40" s="6">
        <f>I40+J40+M40</f>
      </c>
      <c r="O40" s="6">
        <f>I40+(J40+M40)*1.06</f>
      </c>
      <c r="P40" s="6">
        <f>(M40+J40)*0.06</f>
      </c>
      <c r="Q40" s="6">
        <f>O40-P40</f>
      </c>
      <c r="R40" s="6" t="str">
        <v>签证费</v>
      </c>
      <c r="S40" s="65" t="str">
        <v>CNY</v>
      </c>
    </row>
    <row r="41">
      <c r="A41" s="7">
        <v>40</v>
      </c>
      <c r="B41" s="62" t="str">
        <v>赖阿莉</v>
      </c>
      <c r="C41" s="62"/>
      <c r="D41" s="63" t="str">
        <v>中国</v>
      </c>
      <c r="E41" s="63" t="str">
        <v>北京</v>
      </c>
      <c r="F41" s="63" t="str">
        <v>新加坡</v>
      </c>
      <c r="G41" s="63" t="str">
        <v>商务</v>
      </c>
      <c r="H41" s="63" t="str">
        <v>已出签</v>
      </c>
      <c r="I41" s="64">
        <v>160.6266</v>
      </c>
      <c r="J41" s="64">
        <v>146</v>
      </c>
      <c r="K41" s="64">
        <v>0</v>
      </c>
      <c r="L41" s="63"/>
      <c r="M41" s="6">
        <f>K41*1.06</f>
      </c>
      <c r="N41" s="6">
        <f>I41+J41+M41</f>
      </c>
      <c r="O41" s="6">
        <f>I41+(J41+M41)*1.06</f>
      </c>
      <c r="P41" s="6">
        <f>(M41+J41)*0.06</f>
      </c>
      <c r="Q41" s="6">
        <f>O41-P41</f>
      </c>
      <c r="R41" s="6" t="str">
        <v>签证费</v>
      </c>
      <c r="S41" s="65" t="str">
        <v>CNY</v>
      </c>
    </row>
    <row r="42">
      <c r="A42" s="7">
        <v>41</v>
      </c>
      <c r="B42" s="62" t="str" xml:space="preserve">
        <v>涂晴 </v>
      </c>
      <c r="C42" s="62"/>
      <c r="D42" s="63" t="str">
        <v>中国</v>
      </c>
      <c r="E42" s="63" t="str">
        <v>北京</v>
      </c>
      <c r="F42" s="63" t="str">
        <v>新加坡</v>
      </c>
      <c r="G42" s="63" t="str">
        <v>商务</v>
      </c>
      <c r="H42" s="63" t="str">
        <v>已出签</v>
      </c>
      <c r="I42" s="64">
        <v>160.6266</v>
      </c>
      <c r="J42" s="64">
        <v>146</v>
      </c>
      <c r="K42" s="64">
        <v>0</v>
      </c>
      <c r="L42" s="63"/>
      <c r="M42" s="6">
        <f>K42*1.06</f>
      </c>
      <c r="N42" s="6">
        <f>I42+J42+M42</f>
      </c>
      <c r="O42" s="6">
        <f>I42+(J42+M42)*1.06</f>
      </c>
      <c r="P42" s="6">
        <f>(M42+J42)*0.06</f>
      </c>
      <c r="Q42" s="6">
        <f>O42-P42</f>
      </c>
      <c r="R42" s="6" t="str">
        <v>签证费</v>
      </c>
      <c r="S42" s="65" t="str">
        <v>CNY</v>
      </c>
    </row>
    <row r="43">
      <c r="A43" s="7">
        <v>42</v>
      </c>
      <c r="B43" s="62" t="str">
        <v>李珺</v>
      </c>
      <c r="C43" s="62"/>
      <c r="D43" s="63" t="str">
        <v>中国</v>
      </c>
      <c r="E43" s="63" t="str">
        <v>北京</v>
      </c>
      <c r="F43" s="63" t="str">
        <v>新加坡</v>
      </c>
      <c r="G43" s="63" t="str">
        <v>商务</v>
      </c>
      <c r="H43" s="63" t="str">
        <v>已出签</v>
      </c>
      <c r="I43" s="64">
        <v>160.9725</v>
      </c>
      <c r="J43" s="64">
        <v>146</v>
      </c>
      <c r="K43" s="64">
        <v>0</v>
      </c>
      <c r="L43" s="63"/>
      <c r="M43" s="6">
        <f>K43*1.06</f>
      </c>
      <c r="N43" s="6">
        <f>I43+J43+M43</f>
      </c>
      <c r="O43" s="6">
        <f>I43+(J43+M43)*1.06</f>
      </c>
      <c r="P43" s="6">
        <f>(M43+J43)*0.06</f>
      </c>
      <c r="Q43" s="6">
        <f>O43-P43</f>
      </c>
      <c r="R43" s="6" t="str">
        <v>签证费</v>
      </c>
      <c r="S43" s="65" t="str">
        <v>CNY</v>
      </c>
    </row>
    <row r="44">
      <c r="A44" s="7">
        <v>43</v>
      </c>
      <c r="B44" s="62" t="str">
        <v>王雅珺</v>
      </c>
      <c r="C44" s="62"/>
      <c r="D44" s="63" t="str">
        <v>中国</v>
      </c>
      <c r="E44" s="63" t="str">
        <v>北京</v>
      </c>
      <c r="F44" s="63" t="str">
        <v>新加坡</v>
      </c>
      <c r="G44" s="63" t="str">
        <v>商务</v>
      </c>
      <c r="H44" s="63" t="str">
        <v>已出签</v>
      </c>
      <c r="I44" s="64">
        <v>160.4191</v>
      </c>
      <c r="J44" s="64">
        <v>146</v>
      </c>
      <c r="K44" s="64">
        <v>0</v>
      </c>
      <c r="L44" s="63"/>
      <c r="M44" s="6">
        <f>K44*1.06</f>
      </c>
      <c r="N44" s="6">
        <f>I44+J44+M44</f>
      </c>
      <c r="O44" s="6">
        <f>I44+(J44+M44)*1.06</f>
      </c>
      <c r="P44" s="6">
        <f>(M44+J44)*0.06</f>
      </c>
      <c r="Q44" s="6">
        <f>O44-P44</f>
      </c>
      <c r="R44" s="6" t="str">
        <v>签证费</v>
      </c>
      <c r="S44" s="65" t="str">
        <v>CNY</v>
      </c>
    </row>
    <row r="45">
      <c r="A45" s="7">
        <v>44</v>
      </c>
      <c r="B45" s="62" t="str">
        <v>樊书宇</v>
      </c>
      <c r="C45" s="62"/>
      <c r="D45" s="63" t="str">
        <v>中国</v>
      </c>
      <c r="E45" s="63" t="str">
        <v>北京</v>
      </c>
      <c r="F45" s="63" t="str">
        <v>新加坡</v>
      </c>
      <c r="G45" s="63" t="str">
        <v>商务</v>
      </c>
      <c r="H45" s="63" t="str">
        <v>已出签</v>
      </c>
      <c r="I45" s="64">
        <v>160.4191</v>
      </c>
      <c r="J45" s="64">
        <v>146</v>
      </c>
      <c r="K45" s="64">
        <v>0</v>
      </c>
      <c r="L45" s="63"/>
      <c r="M45" s="6">
        <f>K45*1.06</f>
      </c>
      <c r="N45" s="6">
        <f>I45+J45+M45</f>
      </c>
      <c r="O45" s="6">
        <f>I45+(J45+M45)*1.06</f>
      </c>
      <c r="P45" s="6">
        <f>(M45+J45)*0.06</f>
      </c>
      <c r="Q45" s="6">
        <f>O45-P45</f>
      </c>
      <c r="R45" s="6" t="str">
        <v>签证费</v>
      </c>
      <c r="S45" s="65" t="str">
        <v>CNY</v>
      </c>
    </row>
    <row r="46">
      <c r="A46" s="7">
        <v>45</v>
      </c>
      <c r="B46" s="62" t="str">
        <v>刘小坚</v>
      </c>
      <c r="C46" s="62"/>
      <c r="D46" s="63" t="str">
        <v>中国</v>
      </c>
      <c r="E46" s="63" t="str">
        <v>北京</v>
      </c>
      <c r="F46" s="63" t="str">
        <v>新加坡</v>
      </c>
      <c r="G46" s="63" t="str">
        <v>商务</v>
      </c>
      <c r="H46" s="63" t="str">
        <v>已出签</v>
      </c>
      <c r="I46" s="64">
        <v>160.6266</v>
      </c>
      <c r="J46" s="64">
        <v>146</v>
      </c>
      <c r="K46" s="64">
        <v>0</v>
      </c>
      <c r="L46" s="63"/>
      <c r="M46" s="6">
        <f>K46*1.06</f>
      </c>
      <c r="N46" s="6">
        <f>I46+J46+M46</f>
      </c>
      <c r="O46" s="6">
        <f>I46+(J46+M46)*1.06</f>
      </c>
      <c r="P46" s="6">
        <f>(M46+J46)*0.06</f>
      </c>
      <c r="Q46" s="6">
        <f>O46-P46</f>
      </c>
      <c r="R46" s="6" t="str">
        <v>签证费</v>
      </c>
      <c r="S46" s="65" t="str">
        <v>CNY</v>
      </c>
    </row>
    <row r="47">
      <c r="A47" s="7">
        <v>46</v>
      </c>
      <c r="B47" s="62" t="str">
        <v>王晓杰</v>
      </c>
      <c r="C47" s="62"/>
      <c r="D47" s="63" t="str">
        <v>中国</v>
      </c>
      <c r="E47" s="63" t="str">
        <v>北京</v>
      </c>
      <c r="F47" s="63" t="str">
        <v>新加坡</v>
      </c>
      <c r="G47" s="63" t="str">
        <v>商务</v>
      </c>
      <c r="H47" s="63" t="str">
        <v>已出签</v>
      </c>
      <c r="I47" s="64">
        <v>160.9725</v>
      </c>
      <c r="J47" s="64">
        <v>146</v>
      </c>
      <c r="K47" s="64">
        <v>0</v>
      </c>
      <c r="L47" s="63"/>
      <c r="M47" s="6">
        <f>K47*1.06</f>
      </c>
      <c r="N47" s="6">
        <f>I47+J47+M47</f>
      </c>
      <c r="O47" s="6">
        <f>I47+(J47+M47)*1.06</f>
      </c>
      <c r="P47" s="6">
        <f>(M47+J47)*0.06</f>
      </c>
      <c r="Q47" s="6">
        <f>O47-P47</f>
      </c>
      <c r="R47" s="6" t="str">
        <v>签证费</v>
      </c>
      <c r="S47" s="65" t="str">
        <v>CNY</v>
      </c>
    </row>
    <row r="48">
      <c r="A48" s="7">
        <v>47</v>
      </c>
      <c r="B48" s="62" t="str">
        <v>王帅</v>
      </c>
      <c r="C48" s="62"/>
      <c r="D48" s="63" t="str">
        <v>中国</v>
      </c>
      <c r="E48" s="63" t="str">
        <v>北京</v>
      </c>
      <c r="F48" s="63" t="str">
        <v>新加坡</v>
      </c>
      <c r="G48" s="63" t="str">
        <v>商务</v>
      </c>
      <c r="H48" s="63" t="str">
        <v>已出签</v>
      </c>
      <c r="I48" s="64">
        <v>160.4191</v>
      </c>
      <c r="J48" s="64">
        <v>146</v>
      </c>
      <c r="K48" s="64">
        <v>0</v>
      </c>
      <c r="L48" s="63"/>
      <c r="M48" s="6">
        <f>K48*1.06</f>
      </c>
      <c r="N48" s="6">
        <f>I48+J48+M48</f>
      </c>
      <c r="O48" s="6">
        <f>I48+(J48+M48)*1.06</f>
      </c>
      <c r="P48" s="6">
        <f>(M48+J48)*0.06</f>
      </c>
      <c r="Q48" s="6">
        <f>O48-P48</f>
      </c>
      <c r="R48" s="6" t="str">
        <v>签证费</v>
      </c>
      <c r="S48" s="65" t="str">
        <v>CNY</v>
      </c>
    </row>
    <row r="49">
      <c r="A49" s="7">
        <v>48</v>
      </c>
      <c r="B49" s="62" t="str">
        <v>盖婷</v>
      </c>
      <c r="C49" s="62"/>
      <c r="D49" s="63" t="str">
        <v>中国</v>
      </c>
      <c r="E49" s="63" t="str">
        <v>北京</v>
      </c>
      <c r="F49" s="63" t="str">
        <v>新加坡</v>
      </c>
      <c r="G49" s="63" t="str">
        <v>商务</v>
      </c>
      <c r="H49" s="63" t="str">
        <v>已出签</v>
      </c>
      <c r="I49" s="64">
        <v>160.6266</v>
      </c>
      <c r="J49" s="64">
        <v>146</v>
      </c>
      <c r="K49" s="64">
        <v>0</v>
      </c>
      <c r="L49" s="63"/>
      <c r="M49" s="6">
        <f>K49*1.06</f>
      </c>
      <c r="N49" s="6">
        <f>I49+J49+M49</f>
      </c>
      <c r="O49" s="6">
        <f>I49+(J49+M49)*1.06</f>
      </c>
      <c r="P49" s="6">
        <f>(M49+J49)*0.06</f>
      </c>
      <c r="Q49" s="6">
        <f>O49-P49</f>
      </c>
      <c r="R49" s="6" t="str">
        <v>签证费</v>
      </c>
      <c r="S49" s="65" t="str">
        <v>CNY</v>
      </c>
    </row>
    <row r="50">
      <c r="A50" s="7">
        <v>49</v>
      </c>
      <c r="B50" s="62" t="str">
        <v>刘靖妍</v>
      </c>
      <c r="C50" s="62"/>
      <c r="D50" s="63" t="str">
        <v>中国</v>
      </c>
      <c r="E50" s="63" t="str">
        <v>北京</v>
      </c>
      <c r="F50" s="63" t="str">
        <v>西班牙</v>
      </c>
      <c r="G50" s="63" t="str">
        <v>商务</v>
      </c>
      <c r="H50" s="63" t="str">
        <v>已预约</v>
      </c>
      <c r="I50" s="64">
        <v>593</v>
      </c>
      <c r="J50" s="6">
        <v>300</v>
      </c>
      <c r="K50" s="6">
        <v>875</v>
      </c>
      <c r="L50" s="7" t="str">
        <v>加急号700+签证中心服务费175</v>
      </c>
      <c r="M50" s="6">
        <f>K50*1.06</f>
      </c>
      <c r="N50" s="6">
        <f>I50+J50+M50</f>
      </c>
      <c r="O50" s="6">
        <f>I50+(J50+M50)*1.06</f>
      </c>
      <c r="P50" s="6">
        <f>(M50+J50)*0.06</f>
      </c>
      <c r="Q50" s="6">
        <f>O50-P50</f>
      </c>
      <c r="R50" s="6" t="str">
        <v>签证费</v>
      </c>
      <c r="S50" s="65" t="str">
        <v>CNY</v>
      </c>
    </row>
    <row r="51">
      <c r="A51" s="7">
        <v>50</v>
      </c>
      <c r="B51" s="62" t="str">
        <v>黄雨涵</v>
      </c>
      <c r="C51" s="62"/>
      <c r="D51" s="63" t="str">
        <v>中国</v>
      </c>
      <c r="E51" s="63" t="str">
        <v>北京</v>
      </c>
      <c r="F51" s="63" t="str">
        <v>西班牙</v>
      </c>
      <c r="G51" s="63" t="str">
        <v>商务</v>
      </c>
      <c r="H51" s="63" t="str">
        <v>已预约</v>
      </c>
      <c r="I51" s="64">
        <v>593</v>
      </c>
      <c r="J51" s="6">
        <v>300</v>
      </c>
      <c r="K51" s="6">
        <v>875</v>
      </c>
      <c r="L51" s="7" t="str">
        <v>加急号700+签证中心服务费175</v>
      </c>
      <c r="M51" s="6">
        <f>K51*1.06</f>
      </c>
      <c r="N51" s="6">
        <f>I51+J51+M51</f>
      </c>
      <c r="O51" s="6">
        <f>I51+(J51+M51)*1.06</f>
      </c>
      <c r="P51" s="6">
        <f>(M51+J51)*0.06</f>
      </c>
      <c r="Q51" s="6">
        <f>O51-P51</f>
      </c>
      <c r="R51" s="6" t="str">
        <v>签证费</v>
      </c>
      <c r="S51" s="65" t="str">
        <v>CNY</v>
      </c>
    </row>
    <row r="52">
      <c r="A52" s="7">
        <v>51</v>
      </c>
      <c r="B52" s="62" t="str">
        <v>马博涵</v>
      </c>
      <c r="C52" s="62" t="str">
        <v>TV1N1614099260206690304</v>
      </c>
      <c r="D52" s="63" t="str">
        <v>中国</v>
      </c>
      <c r="E52" s="63" t="str">
        <v>北京</v>
      </c>
      <c r="F52" s="63" t="str">
        <v>美国</v>
      </c>
      <c r="G52" s="63" t="str">
        <v>商务</v>
      </c>
      <c r="H52" s="63" t="str">
        <v>已预约</v>
      </c>
      <c r="I52" s="64">
        <v>1120</v>
      </c>
      <c r="J52" s="64">
        <v>300</v>
      </c>
      <c r="K52" s="64">
        <v>0</v>
      </c>
      <c r="L52" s="63"/>
      <c r="M52" s="6">
        <f>K52*1.06</f>
      </c>
      <c r="N52" s="6">
        <f>I52+J52+M52</f>
      </c>
      <c r="O52" s="6">
        <f>I52+(J52+M52)*1.06</f>
      </c>
      <c r="P52" s="6">
        <f>(M52+J52)*0.06</f>
      </c>
      <c r="Q52" s="6">
        <f>O52-P52</f>
      </c>
      <c r="R52" s="6" t="str">
        <v>签证费</v>
      </c>
      <c r="S52" s="65" t="str">
        <v>CNY</v>
      </c>
    </row>
    <row r="53">
      <c r="A53" s="7">
        <v>52</v>
      </c>
      <c r="B53" s="62" t="str">
        <v>陈骏</v>
      </c>
      <c r="C53" s="62" t="str">
        <v>TV1N1614917727365369856</v>
      </c>
      <c r="D53" s="63" t="str">
        <v>中国</v>
      </c>
      <c r="E53" s="63" t="str">
        <v>北京</v>
      </c>
      <c r="F53" s="63" t="str">
        <v>美国</v>
      </c>
      <c r="G53" s="63" t="str">
        <v>商务</v>
      </c>
      <c r="H53" s="63" t="str">
        <v>已预约</v>
      </c>
      <c r="I53" s="64">
        <v>1120</v>
      </c>
      <c r="J53" s="64">
        <v>300</v>
      </c>
      <c r="K53" s="64">
        <v>0</v>
      </c>
      <c r="L53" s="63"/>
      <c r="M53" s="6">
        <f>K53*1.06</f>
      </c>
      <c r="N53" s="6">
        <f>I53+J53+M53</f>
      </c>
      <c r="O53" s="6">
        <f>I53+(J53+M53)*1.06</f>
      </c>
      <c r="P53" s="6">
        <f>(M53+J53)*0.06</f>
      </c>
      <c r="Q53" s="6">
        <f>O53-P53</f>
      </c>
      <c r="R53" s="6" t="str">
        <v>签证费</v>
      </c>
      <c r="S53" s="65" t="str">
        <v>CNY</v>
      </c>
    </row>
    <row r="54">
      <c r="A54" s="7">
        <v>53</v>
      </c>
      <c r="B54" s="62" t="str">
        <v>马蕴博</v>
      </c>
      <c r="C54" s="62" t="str">
        <v>TV1N1608648722094563328</v>
      </c>
      <c r="D54" s="63" t="str">
        <v>中国</v>
      </c>
      <c r="E54" s="63" t="str">
        <v>北京</v>
      </c>
      <c r="F54" s="63" t="str">
        <v>美国</v>
      </c>
      <c r="G54" s="63" t="str">
        <v>商务</v>
      </c>
      <c r="H54" s="63" t="str">
        <v>已预约</v>
      </c>
      <c r="I54" s="64">
        <v>1120</v>
      </c>
      <c r="J54" s="64">
        <v>300</v>
      </c>
      <c r="K54" s="64">
        <v>0</v>
      </c>
      <c r="L54" s="63"/>
      <c r="M54" s="6">
        <f>K54*1.06</f>
      </c>
      <c r="N54" s="6">
        <f>I54+J54+M54</f>
      </c>
      <c r="O54" s="6">
        <f>I54+(J54+M54)*1.06</f>
      </c>
      <c r="P54" s="6">
        <f>(M54+J54)*0.06</f>
      </c>
      <c r="Q54" s="6">
        <f>O54-P54</f>
      </c>
      <c r="R54" s="6" t="str">
        <v>签证费</v>
      </c>
      <c r="S54" s="65" t="str">
        <v>CNY</v>
      </c>
    </row>
    <row r="55">
      <c r="A55" s="7">
        <v>54</v>
      </c>
      <c r="B55" s="62" t="str">
        <v>宋巧霖</v>
      </c>
      <c r="C55" s="62" t="str">
        <v>TV1N1614621476514238464</v>
      </c>
      <c r="D55" s="63" t="str">
        <v>中国</v>
      </c>
      <c r="E55" s="63" t="str">
        <v>北京</v>
      </c>
      <c r="F55" s="63" t="str">
        <v>美国</v>
      </c>
      <c r="G55" s="63" t="str">
        <v>商务</v>
      </c>
      <c r="H55" s="63" t="str">
        <v>已预约</v>
      </c>
      <c r="I55" s="64">
        <v>1120</v>
      </c>
      <c r="J55" s="64">
        <v>300</v>
      </c>
      <c r="K55" s="64">
        <v>0</v>
      </c>
      <c r="L55" s="63"/>
      <c r="M55" s="6">
        <f>K55*1.06</f>
      </c>
      <c r="N55" s="6">
        <f>I55+J55+M55</f>
      </c>
      <c r="O55" s="6">
        <f>I55+(J55+M55)*1.06</f>
      </c>
      <c r="P55" s="6">
        <f>(M55+J55)*0.06</f>
      </c>
      <c r="Q55" s="6">
        <f>O55-P55</f>
      </c>
      <c r="R55" s="6" t="str">
        <v>签证费</v>
      </c>
      <c r="S55" s="65" t="str">
        <v>CNY</v>
      </c>
    </row>
    <row r="56">
      <c r="A56" s="7">
        <v>55</v>
      </c>
      <c r="B56" s="62" t="str">
        <v>尤田</v>
      </c>
      <c r="C56" s="62" t="str">
        <v>TV1N1612282982789812224</v>
      </c>
      <c r="D56" s="63" t="str">
        <v>中国</v>
      </c>
      <c r="E56" s="63" t="str">
        <v>北京</v>
      </c>
      <c r="F56" s="63" t="str">
        <v>美国</v>
      </c>
      <c r="G56" s="63" t="str">
        <v>商务</v>
      </c>
      <c r="H56" s="63" t="str">
        <v>已预约</v>
      </c>
      <c r="I56" s="64">
        <v>1120</v>
      </c>
      <c r="J56" s="64">
        <v>300</v>
      </c>
      <c r="K56" s="64">
        <v>0</v>
      </c>
      <c r="L56" s="63"/>
      <c r="M56" s="6">
        <f>K56*1.06</f>
      </c>
      <c r="N56" s="6">
        <f>I56+J56+M56</f>
      </c>
      <c r="O56" s="6">
        <f>I56+(J56+M56)*1.06</f>
      </c>
      <c r="P56" s="6">
        <f>(M56+J56)*0.06</f>
      </c>
      <c r="Q56" s="6">
        <f>O56-P56</f>
      </c>
      <c r="R56" s="6" t="str">
        <v>签证费</v>
      </c>
      <c r="S56" s="65" t="str">
        <v>CNY</v>
      </c>
    </row>
    <row r="57">
      <c r="A57" s="7">
        <v>56</v>
      </c>
      <c r="B57" s="62" t="str">
        <v>潘星宇</v>
      </c>
      <c r="C57" s="62" t="str">
        <v>TV1N1613897181131415552</v>
      </c>
      <c r="D57" s="63" t="str">
        <v>中国</v>
      </c>
      <c r="E57" s="63" t="str">
        <v>北京</v>
      </c>
      <c r="F57" s="63" t="str">
        <v>美国</v>
      </c>
      <c r="G57" s="63" t="str">
        <v>商务</v>
      </c>
      <c r="H57" s="63" t="str">
        <v>已预约</v>
      </c>
      <c r="I57" s="64">
        <v>1120</v>
      </c>
      <c r="J57" s="64">
        <v>300</v>
      </c>
      <c r="K57" s="64">
        <v>0</v>
      </c>
      <c r="L57" s="63"/>
      <c r="M57" s="6">
        <f>K57*1.06</f>
      </c>
      <c r="N57" s="6">
        <f>I57+J57+M57</f>
      </c>
      <c r="O57" s="6">
        <f>I57+(J57+M57)*1.06</f>
      </c>
      <c r="P57" s="6">
        <f>(M57+J57)*0.06</f>
      </c>
      <c r="Q57" s="6">
        <f>O57-P57</f>
      </c>
      <c r="R57" s="6" t="str">
        <v>签证费</v>
      </c>
      <c r="S57" s="65" t="str">
        <v>CNY</v>
      </c>
    </row>
    <row r="58">
      <c r="A58" s="7">
        <v>57</v>
      </c>
      <c r="B58" s="62" t="str">
        <v>严施畅</v>
      </c>
      <c r="C58" s="62" t="str">
        <v>TV1N1613829589784178688</v>
      </c>
      <c r="D58" s="63" t="str">
        <v>中国</v>
      </c>
      <c r="E58" s="63" t="str">
        <v>北京</v>
      </c>
      <c r="F58" s="63" t="str">
        <v>美国</v>
      </c>
      <c r="G58" s="63" t="str">
        <v>商务</v>
      </c>
      <c r="H58" s="63" t="str">
        <v>已预约</v>
      </c>
      <c r="I58" s="64">
        <v>1120</v>
      </c>
      <c r="J58" s="64">
        <v>300</v>
      </c>
      <c r="K58" s="64">
        <v>0</v>
      </c>
      <c r="L58" s="63"/>
      <c r="M58" s="6">
        <f>K58*1.06</f>
      </c>
      <c r="N58" s="6">
        <f>I58+J58+M58</f>
      </c>
      <c r="O58" s="6">
        <f>I58+(J58+M58)*1.06</f>
      </c>
      <c r="P58" s="6">
        <f>(M58+J58)*0.06</f>
      </c>
      <c r="Q58" s="6">
        <f>O58-P58</f>
      </c>
      <c r="R58" s="6" t="str">
        <v>签证费</v>
      </c>
      <c r="S58" s="65" t="str">
        <v>CNY</v>
      </c>
    </row>
    <row r="59">
      <c r="A59" s="7">
        <v>58</v>
      </c>
      <c r="B59" s="62" t="str">
        <v>李嗣振</v>
      </c>
      <c r="C59" s="62" t="str">
        <v>TV1N1616280842577686528</v>
      </c>
      <c r="D59" s="63" t="str">
        <v>中国</v>
      </c>
      <c r="E59" s="63" t="str">
        <v>北京</v>
      </c>
      <c r="F59" s="63" t="str">
        <v>美国</v>
      </c>
      <c r="G59" s="63" t="str">
        <v>商务</v>
      </c>
      <c r="H59" s="63" t="str">
        <v>已预约</v>
      </c>
      <c r="I59" s="64">
        <v>1120</v>
      </c>
      <c r="J59" s="64">
        <v>300</v>
      </c>
      <c r="K59" s="64">
        <v>0</v>
      </c>
      <c r="L59" s="63"/>
      <c r="M59" s="6">
        <f>K59*1.06</f>
      </c>
      <c r="N59" s="6">
        <f>I59+J59+M59</f>
      </c>
      <c r="O59" s="6">
        <f>I59+(J59+M59)*1.06</f>
      </c>
      <c r="P59" s="6">
        <f>(M59+J59)*0.06</f>
      </c>
      <c r="Q59" s="6">
        <f>O59-P59</f>
      </c>
      <c r="R59" s="6" t="str">
        <v>签证费</v>
      </c>
      <c r="S59" s="65" t="str">
        <v>CNY</v>
      </c>
    </row>
    <row r="60">
      <c r="A60" s="7">
        <v>59</v>
      </c>
      <c r="B60" s="62" t="str">
        <v>李慧蛟</v>
      </c>
      <c r="C60" s="62" t="str">
        <v>TV1N1619968817559781376</v>
      </c>
      <c r="D60" s="63" t="str">
        <v>中国</v>
      </c>
      <c r="E60" s="63" t="str">
        <v>北京</v>
      </c>
      <c r="F60" s="63" t="str">
        <v>美国</v>
      </c>
      <c r="G60" s="63" t="str">
        <v>商务</v>
      </c>
      <c r="H60" s="63" t="str">
        <v>已预约</v>
      </c>
      <c r="I60" s="64">
        <v>1120</v>
      </c>
      <c r="J60" s="64">
        <v>300</v>
      </c>
      <c r="K60" s="64">
        <v>0</v>
      </c>
      <c r="L60" s="63"/>
      <c r="M60" s="6">
        <f>K60*1.06</f>
      </c>
      <c r="N60" s="6">
        <f>I60+J60+M60</f>
      </c>
      <c r="O60" s="6">
        <f>I60+(J60+M60)*1.06</f>
      </c>
      <c r="P60" s="6">
        <f>(M60+J60)*0.06</f>
      </c>
      <c r="Q60" s="6">
        <f>O60-P60</f>
      </c>
      <c r="R60" s="6" t="str">
        <v>签证费</v>
      </c>
      <c r="S60" s="65" t="str">
        <v>CNY</v>
      </c>
    </row>
    <row r="61">
      <c r="A61" s="7">
        <v>60</v>
      </c>
      <c r="B61" s="62" t="str">
        <v>陈超</v>
      </c>
      <c r="C61" s="62" t="str">
        <v>TV1N1619247441806954496</v>
      </c>
      <c r="D61" s="63" t="str">
        <v>中国</v>
      </c>
      <c r="E61" s="63" t="str">
        <v>北京</v>
      </c>
      <c r="F61" s="63" t="str">
        <v>美国</v>
      </c>
      <c r="G61" s="63" t="str">
        <v>商务</v>
      </c>
      <c r="H61" s="63" t="str">
        <v>已预约</v>
      </c>
      <c r="I61" s="64">
        <v>1120</v>
      </c>
      <c r="J61" s="64">
        <v>300</v>
      </c>
      <c r="K61" s="64">
        <v>0</v>
      </c>
      <c r="L61" s="63"/>
      <c r="M61" s="6">
        <f>K61*1.06</f>
      </c>
      <c r="N61" s="6">
        <f>I61+J61+M61</f>
      </c>
      <c r="O61" s="6">
        <f>I61+(J61+M61)*1.06</f>
      </c>
      <c r="P61" s="6">
        <f>(M61+J61)*0.06</f>
      </c>
      <c r="Q61" s="6">
        <f>O61-P61</f>
      </c>
      <c r="R61" s="6" t="str">
        <v>签证费</v>
      </c>
      <c r="S61" s="65" t="str">
        <v>CNY</v>
      </c>
    </row>
    <row r="62">
      <c r="A62" s="7">
        <v>61</v>
      </c>
      <c r="B62" s="62" t="str">
        <v>王永建</v>
      </c>
      <c r="C62" s="62" t="str">
        <v>TV1N1615195792075390976</v>
      </c>
      <c r="D62" s="63" t="str">
        <v>中国</v>
      </c>
      <c r="E62" s="63" t="str">
        <v>北京</v>
      </c>
      <c r="F62" s="63" t="str">
        <v>美国</v>
      </c>
      <c r="G62" s="63" t="str">
        <v>商务</v>
      </c>
      <c r="H62" s="63" t="str">
        <v>已预约</v>
      </c>
      <c r="I62" s="64">
        <v>1120</v>
      </c>
      <c r="J62" s="64">
        <v>300</v>
      </c>
      <c r="K62" s="64">
        <v>0</v>
      </c>
      <c r="L62" s="63"/>
      <c r="M62" s="6">
        <f>K62*1.06</f>
      </c>
      <c r="N62" s="6">
        <f>I62+J62+M62</f>
      </c>
      <c r="O62" s="6">
        <f>I62+(J62+M62)*1.06</f>
      </c>
      <c r="P62" s="6">
        <f>(M62+J62)*0.06</f>
      </c>
      <c r="Q62" s="6">
        <f>O62-P62</f>
      </c>
      <c r="R62" s="6" t="str">
        <v>签证费</v>
      </c>
      <c r="S62" s="65" t="str">
        <v>CNY</v>
      </c>
    </row>
    <row r="63">
      <c r="A63" s="7">
        <v>62</v>
      </c>
      <c r="B63" s="62" t="str">
        <v>金烨亮</v>
      </c>
      <c r="C63" s="62" t="str">
        <v>TV1N1615272107814162432</v>
      </c>
      <c r="D63" s="63" t="str">
        <v>中国</v>
      </c>
      <c r="E63" s="63" t="str">
        <v>北京</v>
      </c>
      <c r="F63" s="63" t="str">
        <v>美国</v>
      </c>
      <c r="G63" s="63" t="str">
        <v>商务</v>
      </c>
      <c r="H63" s="63" t="str">
        <v>已预约</v>
      </c>
      <c r="I63" s="64">
        <v>1120</v>
      </c>
      <c r="J63" s="64">
        <v>300</v>
      </c>
      <c r="K63" s="64">
        <v>1500</v>
      </c>
      <c r="L63" s="63" t="str">
        <v>加急</v>
      </c>
      <c r="M63" s="6">
        <f>K63*1.06</f>
      </c>
      <c r="N63" s="6">
        <f>I63+J63+M63</f>
      </c>
      <c r="O63" s="6">
        <f>I63+(J63+M63)*1.06</f>
      </c>
      <c r="P63" s="6">
        <f>(M63+J63)*0.06</f>
      </c>
      <c r="Q63" s="6">
        <f>O63-P63</f>
      </c>
      <c r="R63" s="6" t="str">
        <v>签证费</v>
      </c>
      <c r="S63" s="65" t="str">
        <v>CNY</v>
      </c>
    </row>
    <row r="64">
      <c r="A64" s="7">
        <v>63</v>
      </c>
      <c r="B64" s="62" t="str">
        <v>刘晓卉</v>
      </c>
      <c r="C64" s="62" t="str">
        <v>TV1N1616429820157931520</v>
      </c>
      <c r="D64" s="63" t="str">
        <v>中国</v>
      </c>
      <c r="E64" s="63" t="str">
        <v>北京</v>
      </c>
      <c r="F64" s="63" t="str">
        <v>美国</v>
      </c>
      <c r="G64" s="63" t="str">
        <v>商务</v>
      </c>
      <c r="H64" s="63" t="str">
        <v>已预约</v>
      </c>
      <c r="I64" s="64">
        <v>1120</v>
      </c>
      <c r="J64" s="64">
        <v>300</v>
      </c>
      <c r="K64" s="64">
        <v>0</v>
      </c>
      <c r="L64" s="63"/>
      <c r="M64" s="6">
        <f>K64*1.06</f>
      </c>
      <c r="N64" s="6">
        <f>I64+J64+M64</f>
      </c>
      <c r="O64" s="6">
        <f>I64+(J64+M64)*1.06</f>
      </c>
      <c r="P64" s="6">
        <f>(M64+J64)*0.06</f>
      </c>
      <c r="Q64" s="6">
        <f>O64-P64</f>
      </c>
      <c r="R64" s="6" t="str">
        <v>签证费</v>
      </c>
      <c r="S64" s="65" t="str">
        <v>CNY</v>
      </c>
    </row>
    <row r="65">
      <c r="A65" s="7">
        <v>64</v>
      </c>
      <c r="B65" s="62" t="str">
        <v>潘延朋</v>
      </c>
      <c r="C65" s="62" t="str">
        <v>TV1N1614905248476295168</v>
      </c>
      <c r="D65" s="63" t="str">
        <v>中国</v>
      </c>
      <c r="E65" s="63" t="str">
        <v>北京</v>
      </c>
      <c r="F65" s="63" t="str">
        <v>美国</v>
      </c>
      <c r="G65" s="63" t="str">
        <v>商务</v>
      </c>
      <c r="H65" s="63" t="str">
        <v>已预约</v>
      </c>
      <c r="I65" s="64">
        <v>1120</v>
      </c>
      <c r="J65" s="64">
        <v>300</v>
      </c>
      <c r="K65" s="64">
        <v>0</v>
      </c>
      <c r="L65" s="63"/>
      <c r="M65" s="6">
        <f>K65*1.06</f>
      </c>
      <c r="N65" s="6">
        <f>I65+J65+M65</f>
      </c>
      <c r="O65" s="6">
        <f>I65+(J65+M65)*1.06</f>
      </c>
      <c r="P65" s="6">
        <f>(M65+J65)*0.06</f>
      </c>
      <c r="Q65" s="6">
        <f>O65-P65</f>
      </c>
      <c r="R65" s="6" t="str">
        <v>签证费</v>
      </c>
      <c r="S65" s="65" t="str">
        <v>CNY</v>
      </c>
    </row>
    <row r="66">
      <c r="A66" s="7">
        <v>65</v>
      </c>
      <c r="B66" s="62" t="str">
        <v>邵佳怡</v>
      </c>
      <c r="C66" s="62" t="str">
        <v>TV1N1614877692410834944</v>
      </c>
      <c r="D66" s="63" t="str">
        <v>中国</v>
      </c>
      <c r="E66" s="63" t="str">
        <v>北京</v>
      </c>
      <c r="F66" s="63" t="str">
        <v>美国</v>
      </c>
      <c r="G66" s="63" t="str">
        <v>商务</v>
      </c>
      <c r="H66" s="63" t="str">
        <v>已预约</v>
      </c>
      <c r="I66" s="64">
        <v>1120</v>
      </c>
      <c r="J66" s="64">
        <v>300</v>
      </c>
      <c r="K66" s="64">
        <v>0</v>
      </c>
      <c r="L66" s="63"/>
      <c r="M66" s="6">
        <f>K66*1.06</f>
      </c>
      <c r="N66" s="6">
        <f>I66+J66+M66</f>
      </c>
      <c r="O66" s="6">
        <f>I66+(J66+M66)*1.06</f>
      </c>
      <c r="P66" s="6">
        <f>(M66+J66)*0.06</f>
      </c>
      <c r="Q66" s="6">
        <f>O66-P66</f>
      </c>
      <c r="R66" s="6" t="str">
        <v>签证费</v>
      </c>
      <c r="S66" s="65" t="str">
        <v>CNY</v>
      </c>
    </row>
    <row r="67">
      <c r="A67" s="7">
        <v>66</v>
      </c>
      <c r="B67" s="62" t="str">
        <v>梁筱</v>
      </c>
      <c r="C67" s="62" t="str">
        <v>TV1N1599048593259143168</v>
      </c>
      <c r="D67" s="63" t="str">
        <v>中国</v>
      </c>
      <c r="E67" s="63" t="str">
        <v>北京</v>
      </c>
      <c r="F67" s="63" t="str">
        <v>英国</v>
      </c>
      <c r="G67" s="63" t="str">
        <v>商务</v>
      </c>
      <c r="H67" s="63" t="str">
        <v>已预约</v>
      </c>
      <c r="I67" s="64">
        <v>870</v>
      </c>
      <c r="J67" s="63">
        <v>400</v>
      </c>
      <c r="K67" s="64">
        <v>2267</v>
      </c>
      <c r="L67" s="63" t="str">
        <v>邮寄+5工加急</v>
      </c>
      <c r="M67" s="6">
        <f>K67*1.06</f>
      </c>
      <c r="N67" s="6">
        <f>I67+J67+M67</f>
      </c>
      <c r="O67" s="6">
        <f>I67+(J67+M67)*1.06</f>
      </c>
      <c r="P67" s="6">
        <f>(M67+J67)*0.06</f>
      </c>
      <c r="Q67" s="6">
        <f>O67-P67</f>
      </c>
      <c r="R67" s="6" t="str">
        <v>签证费</v>
      </c>
      <c r="S67" s="65" t="str">
        <v>CNY</v>
      </c>
    </row>
    <row r="68">
      <c r="A68" s="7">
        <v>67</v>
      </c>
      <c r="B68" s="62" t="str">
        <v>李莞琳</v>
      </c>
      <c r="C68" s="62" t="str">
        <v>TV1N1616281837340712960</v>
      </c>
      <c r="D68" s="63" t="str">
        <v>中国</v>
      </c>
      <c r="E68" s="63" t="str">
        <v>北京</v>
      </c>
      <c r="F68" s="63" t="str">
        <v>英国</v>
      </c>
      <c r="G68" s="63" t="str">
        <v>商务</v>
      </c>
      <c r="H68" s="63" t="str">
        <v>已预约</v>
      </c>
      <c r="I68" s="64">
        <v>870</v>
      </c>
      <c r="J68" s="63">
        <v>400</v>
      </c>
      <c r="K68" s="64">
        <v>2267</v>
      </c>
      <c r="L68" s="63" t="str">
        <v>邮寄+5工加急</v>
      </c>
      <c r="M68" s="6">
        <f>K68*1.06</f>
      </c>
      <c r="N68" s="6">
        <f>I68+J68+M68</f>
      </c>
      <c r="O68" s="6">
        <f>I68+(J68+M68)*1.06</f>
      </c>
      <c r="P68" s="6">
        <f>(M68+J68)*0.06</f>
      </c>
      <c r="Q68" s="6">
        <f>O68-P68</f>
      </c>
      <c r="R68" s="6" t="str">
        <v>签证费</v>
      </c>
      <c r="S68" s="65" t="str">
        <v>CNY</v>
      </c>
    </row>
    <row r="69">
      <c r="A69" s="7">
        <v>68</v>
      </c>
      <c r="B69" s="62" t="str">
        <v>成晓雨</v>
      </c>
      <c r="C69" s="62" t="str">
        <v>TV1N1614827567936172032</v>
      </c>
      <c r="D69" s="63" t="str">
        <v>中国</v>
      </c>
      <c r="E69" s="63" t="str">
        <v>北京</v>
      </c>
      <c r="F69" s="63" t="str">
        <v>美国</v>
      </c>
      <c r="G69" s="63" t="str">
        <v>商务</v>
      </c>
      <c r="H69" s="63" t="str">
        <v>已预约</v>
      </c>
      <c r="I69" s="64">
        <v>1120</v>
      </c>
      <c r="J69" s="64">
        <v>300</v>
      </c>
      <c r="K69" s="64">
        <v>0</v>
      </c>
      <c r="L69" s="63"/>
      <c r="M69" s="6">
        <f>K69*1.06</f>
      </c>
      <c r="N69" s="6">
        <f>I69+J69+M69</f>
      </c>
      <c r="O69" s="6">
        <f>I69+(J69+M69)*1.06</f>
      </c>
      <c r="P69" s="6">
        <f>(M69+J69)*0.06</f>
      </c>
      <c r="Q69" s="6">
        <f>O69-P69</f>
      </c>
      <c r="R69" s="6" t="str">
        <v>签证费</v>
      </c>
      <c r="S69" s="65" t="str">
        <v>CNY</v>
      </c>
    </row>
    <row r="70">
      <c r="A70" s="7">
        <v>69</v>
      </c>
      <c r="B70" s="62" t="str">
        <v>石涛</v>
      </c>
      <c r="C70" s="62" t="str">
        <v>TV1N1619241598772379648</v>
      </c>
      <c r="D70" s="63" t="str">
        <v>中国</v>
      </c>
      <c r="E70" s="63" t="str">
        <v>北京</v>
      </c>
      <c r="F70" s="63" t="str">
        <v>美国</v>
      </c>
      <c r="G70" s="63" t="str">
        <v>商务</v>
      </c>
      <c r="H70" s="63" t="str">
        <v>已预约</v>
      </c>
      <c r="I70" s="64">
        <v>1120</v>
      </c>
      <c r="J70" s="64">
        <v>300</v>
      </c>
      <c r="K70" s="64">
        <v>0</v>
      </c>
      <c r="L70" s="63"/>
      <c r="M70" s="6">
        <f>K70*1.06</f>
      </c>
      <c r="N70" s="6">
        <f>I70+J70+M70</f>
      </c>
      <c r="O70" s="6">
        <f>I70+(J70+M70)*1.06</f>
      </c>
      <c r="P70" s="6">
        <f>(M70+J70)*0.06</f>
      </c>
      <c r="Q70" s="6">
        <f>O70-P70</f>
      </c>
      <c r="R70" s="6" t="str">
        <v>签证费</v>
      </c>
      <c r="S70" s="65" t="str">
        <v>CNY</v>
      </c>
    </row>
    <row r="71">
      <c r="A71" s="7">
        <v>70</v>
      </c>
      <c r="B71" s="62" t="str">
        <v>王映理</v>
      </c>
      <c r="C71" s="62" t="str">
        <v>TV1N1619265746403799040</v>
      </c>
      <c r="D71" s="63" t="str">
        <v>中国</v>
      </c>
      <c r="E71" s="63" t="str">
        <v>北京</v>
      </c>
      <c r="F71" s="63" t="str">
        <v>美国</v>
      </c>
      <c r="G71" s="63" t="str">
        <v>商务</v>
      </c>
      <c r="H71" s="63" t="str">
        <v>已预约</v>
      </c>
      <c r="I71" s="64">
        <v>1120</v>
      </c>
      <c r="J71" s="64">
        <v>300</v>
      </c>
      <c r="K71" s="64">
        <v>0</v>
      </c>
      <c r="L71" s="63"/>
      <c r="M71" s="6">
        <f>K71*1.06</f>
      </c>
      <c r="N71" s="6">
        <f>I71+J71+M71</f>
      </c>
      <c r="O71" s="6">
        <f>I71+(J71+M71)*1.06</f>
      </c>
      <c r="P71" s="6">
        <f>(M71+J71)*0.06</f>
      </c>
      <c r="Q71" s="6">
        <f>O71-P71</f>
      </c>
      <c r="R71" s="6" t="str">
        <v>签证费</v>
      </c>
      <c r="S71" s="65" t="str">
        <v>CNY</v>
      </c>
    </row>
    <row r="72">
      <c r="A72" s="7">
        <v>71</v>
      </c>
      <c r="B72" s="62" t="str">
        <v>邵熠</v>
      </c>
      <c r="C72" s="62" t="str">
        <v>TV1N1615243039886585856</v>
      </c>
      <c r="D72" s="63" t="str">
        <v>中国</v>
      </c>
      <c r="E72" s="63" t="str">
        <v>北京</v>
      </c>
      <c r="F72" s="63" t="str">
        <v>美国</v>
      </c>
      <c r="G72" s="63" t="str">
        <v>商务</v>
      </c>
      <c r="H72" s="63" t="str">
        <v>已预约</v>
      </c>
      <c r="I72" s="64">
        <v>1120</v>
      </c>
      <c r="J72" s="64">
        <v>300</v>
      </c>
      <c r="K72" s="64">
        <v>0</v>
      </c>
      <c r="L72" s="63"/>
      <c r="M72" s="6">
        <f>K72*1.06</f>
      </c>
      <c r="N72" s="6">
        <f>I72+J72+M72</f>
      </c>
      <c r="O72" s="6">
        <f>I72+(J72+M72)*1.06</f>
      </c>
      <c r="P72" s="6">
        <f>(M72+J72)*0.06</f>
      </c>
      <c r="Q72" s="6">
        <f>O72-P72</f>
      </c>
      <c r="R72" s="6" t="str">
        <v>签证费</v>
      </c>
      <c r="S72" s="65" t="str">
        <v>CNY</v>
      </c>
    </row>
    <row r="73">
      <c r="A73" s="7">
        <v>72</v>
      </c>
      <c r="B73" s="62" t="str">
        <v>汪晓凡</v>
      </c>
      <c r="C73" s="62" t="str">
        <v>TV1N1619543060110921728</v>
      </c>
      <c r="D73" s="63" t="str">
        <v>中国</v>
      </c>
      <c r="E73" s="63" t="str">
        <v>北京</v>
      </c>
      <c r="F73" s="63" t="str">
        <v>美国</v>
      </c>
      <c r="G73" s="63" t="str">
        <v>商务</v>
      </c>
      <c r="H73" s="63" t="str">
        <v>已预约</v>
      </c>
      <c r="I73" s="64">
        <v>1120</v>
      </c>
      <c r="J73" s="64">
        <v>300</v>
      </c>
      <c r="K73" s="64">
        <v>0</v>
      </c>
      <c r="L73" s="63"/>
      <c r="M73" s="6">
        <f>K73*1.06</f>
      </c>
      <c r="N73" s="6">
        <f>I73+J73+M73</f>
      </c>
      <c r="O73" s="6">
        <f>I73+(J73+M73)*1.06</f>
      </c>
      <c r="P73" s="6">
        <f>(M73+J73)*0.06</f>
      </c>
      <c r="Q73" s="6">
        <f>O73-P73</f>
      </c>
      <c r="R73" s="6" t="str">
        <v>签证费</v>
      </c>
      <c r="S73" s="65" t="str">
        <v>CNY</v>
      </c>
    </row>
    <row r="74">
      <c r="A74" s="7">
        <v>73</v>
      </c>
      <c r="B74" s="62" t="str">
        <v>赵文珲</v>
      </c>
      <c r="C74" s="62" t="str">
        <v>TV1N1619903718652444672</v>
      </c>
      <c r="D74" s="63" t="str">
        <v>中国</v>
      </c>
      <c r="E74" s="63" t="str">
        <v>北京</v>
      </c>
      <c r="F74" s="63" t="str">
        <v>美国</v>
      </c>
      <c r="G74" s="63" t="str">
        <v>商务</v>
      </c>
      <c r="H74" s="63" t="str">
        <v>已预约</v>
      </c>
      <c r="I74" s="64">
        <v>0</v>
      </c>
      <c r="J74" s="64">
        <v>0</v>
      </c>
      <c r="K74" s="64">
        <v>1500</v>
      </c>
      <c r="L74" s="63" t="str">
        <v>加急</v>
      </c>
      <c r="M74" s="6">
        <f>K74*1.06</f>
      </c>
      <c r="N74" s="6">
        <f>I74+J74+M74</f>
      </c>
      <c r="O74" s="6">
        <f>I74+(J74+M74)*1.06</f>
      </c>
      <c r="P74" s="6">
        <f>(M74+J74)*0.06</f>
      </c>
      <c r="Q74" s="6">
        <f>O74-P74</f>
      </c>
      <c r="R74" s="6" t="str">
        <v>签证费</v>
      </c>
      <c r="S74" s="65" t="str">
        <v>CNY</v>
      </c>
    </row>
    <row r="75">
      <c r="A75" s="7">
        <v>74</v>
      </c>
      <c r="B75" s="62" t="str">
        <v>陈海伦</v>
      </c>
      <c r="C75" s="62" t="str">
        <v>TV1N1611299030599983104</v>
      </c>
      <c r="D75" s="63" t="str">
        <v>中国</v>
      </c>
      <c r="E75" s="63" t="str">
        <v>北京</v>
      </c>
      <c r="F75" s="63" t="str">
        <v>美国</v>
      </c>
      <c r="G75" s="63" t="str">
        <v>商务</v>
      </c>
      <c r="H75" s="63" t="str">
        <v>已预约</v>
      </c>
      <c r="I75" s="64">
        <v>0</v>
      </c>
      <c r="J75" s="64">
        <v>0</v>
      </c>
      <c r="K75" s="64">
        <v>1500</v>
      </c>
      <c r="L75" s="63" t="str">
        <v>加急</v>
      </c>
      <c r="M75" s="6">
        <f>K75*1.06</f>
      </c>
      <c r="N75" s="6">
        <f>I75+J75+M75</f>
      </c>
      <c r="O75" s="6">
        <f>I75+(J75+M75)*1.06</f>
      </c>
      <c r="P75" s="6">
        <f>(M75+J75)*0.06</f>
      </c>
      <c r="Q75" s="6">
        <f>O75-P75</f>
      </c>
      <c r="R75" s="6" t="str">
        <v>签证费</v>
      </c>
      <c r="S75" s="65" t="str">
        <v>CNY</v>
      </c>
    </row>
    <row r="76">
      <c r="A76" s="7">
        <v>75</v>
      </c>
      <c r="B76" s="62" t="str">
        <v>王燕雯</v>
      </c>
      <c r="C76" s="62" t="str">
        <v>TV1N1602517821131890688</v>
      </c>
      <c r="D76" s="63" t="str">
        <v>中国</v>
      </c>
      <c r="E76" s="63" t="str">
        <v>北京</v>
      </c>
      <c r="F76" s="63" t="str">
        <v>美国</v>
      </c>
      <c r="G76" s="63" t="str">
        <v>商务</v>
      </c>
      <c r="H76" s="63" t="str">
        <v>已预约</v>
      </c>
      <c r="I76" s="64">
        <v>1120</v>
      </c>
      <c r="J76" s="64">
        <v>300</v>
      </c>
      <c r="K76" s="64">
        <v>0</v>
      </c>
      <c r="L76" s="63"/>
      <c r="M76" s="6">
        <f>K76*1.06</f>
      </c>
      <c r="N76" s="6">
        <f>I76+J76+M76</f>
      </c>
      <c r="O76" s="6">
        <f>I76+(J76+M76)*1.06</f>
      </c>
      <c r="P76" s="6">
        <f>(M76+J76)*0.06</f>
      </c>
      <c r="Q76" s="6">
        <f>O76-P76</f>
      </c>
      <c r="R76" s="6" t="str">
        <v>签证费</v>
      </c>
      <c r="S76" s="65" t="str">
        <v>CNY</v>
      </c>
    </row>
    <row r="77">
      <c r="A77" s="7">
        <v>76</v>
      </c>
      <c r="B77" s="62" t="str">
        <v>罗杰（徐思杰）</v>
      </c>
      <c r="C77" s="62" t="str">
        <v>TV1N1614136998113161216</v>
      </c>
      <c r="D77" s="63" t="str">
        <v>中国</v>
      </c>
      <c r="E77" s="63" t="str">
        <v>北京</v>
      </c>
      <c r="F77" s="63" t="str">
        <v>美国</v>
      </c>
      <c r="G77" s="63" t="str">
        <v>商务</v>
      </c>
      <c r="H77" s="63" t="str">
        <v>已预约</v>
      </c>
      <c r="I77" s="64">
        <v>1120</v>
      </c>
      <c r="J77" s="64">
        <v>300</v>
      </c>
      <c r="K77" s="64">
        <v>0</v>
      </c>
      <c r="L77" s="63"/>
      <c r="M77" s="6">
        <f>K77*1.06</f>
      </c>
      <c r="N77" s="6">
        <f>I77+J77+M77</f>
      </c>
      <c r="O77" s="6">
        <f>I77+(J77+M77)*1.06</f>
      </c>
      <c r="P77" s="6">
        <f>(M77+J77)*0.06</f>
      </c>
      <c r="Q77" s="6">
        <f>O77-P77</f>
      </c>
      <c r="R77" s="6" t="str">
        <v>签证费</v>
      </c>
      <c r="S77" s="65" t="str">
        <v>CNY</v>
      </c>
    </row>
    <row r="78">
      <c r="A78" s="7">
        <v>77</v>
      </c>
      <c r="B78" s="62" t="str">
        <v>丛进东</v>
      </c>
      <c r="C78" s="62" t="str">
        <v>TV1N1619246776489639936</v>
      </c>
      <c r="D78" s="63" t="str">
        <v>中国</v>
      </c>
      <c r="E78" s="63" t="str">
        <v>北京</v>
      </c>
      <c r="F78" s="63" t="str">
        <v>美国</v>
      </c>
      <c r="G78" s="63" t="str">
        <v>商务</v>
      </c>
      <c r="H78" s="63" t="str">
        <v>已预约</v>
      </c>
      <c r="I78" s="64">
        <v>1120</v>
      </c>
      <c r="J78" s="64">
        <v>300</v>
      </c>
      <c r="K78" s="64">
        <v>0</v>
      </c>
      <c r="L78" s="63"/>
      <c r="M78" s="6">
        <f>K78*1.06</f>
      </c>
      <c r="N78" s="6">
        <f>I78+J78+M78</f>
      </c>
      <c r="O78" s="6">
        <f>I78+(J78+M78)*1.06</f>
      </c>
      <c r="P78" s="6">
        <f>(M78+J78)*0.06</f>
      </c>
      <c r="Q78" s="6">
        <f>O78-P78</f>
      </c>
      <c r="R78" s="6" t="str">
        <v>签证费</v>
      </c>
      <c r="S78" s="65" t="str">
        <v>CNY</v>
      </c>
    </row>
    <row r="79">
      <c r="A79" s="7">
        <v>78</v>
      </c>
      <c r="B79" s="62" t="str">
        <v>张晨瑞</v>
      </c>
      <c r="C79" s="62"/>
      <c r="D79" s="63" t="str">
        <v>中国</v>
      </c>
      <c r="E79" s="63" t="str">
        <v>北京</v>
      </c>
      <c r="F79" s="63" t="str">
        <v>美国</v>
      </c>
      <c r="G79" s="63" t="str">
        <v>商务</v>
      </c>
      <c r="H79" s="63" t="str">
        <v>已预约</v>
      </c>
      <c r="I79" s="64">
        <v>1120</v>
      </c>
      <c r="J79" s="64">
        <v>300</v>
      </c>
      <c r="K79" s="64">
        <v>0</v>
      </c>
      <c r="L79" s="63"/>
      <c r="M79" s="6">
        <f>K79*1.06</f>
      </c>
      <c r="N79" s="6">
        <f>I79+J79+M79</f>
      </c>
      <c r="O79" s="6">
        <f>I79+(J79+M79)*1.06</f>
      </c>
      <c r="P79" s="6">
        <f>(M79+J79)*0.06</f>
      </c>
      <c r="Q79" s="6">
        <f>O79-P79</f>
      </c>
      <c r="R79" s="6" t="str">
        <v>签证费</v>
      </c>
      <c r="S79" s="65" t="str">
        <v>CNY</v>
      </c>
    </row>
    <row r="80">
      <c r="A80" s="7">
        <v>79</v>
      </c>
      <c r="B80" s="62" t="str">
        <v>金佳晟</v>
      </c>
      <c r="C80" s="62" t="str">
        <v>TV1N1604764018928320512</v>
      </c>
      <c r="D80" s="63" t="str">
        <v>中国</v>
      </c>
      <c r="E80" s="63" t="str">
        <v>北京</v>
      </c>
      <c r="F80" s="63" t="str">
        <v>美国</v>
      </c>
      <c r="G80" s="63" t="str">
        <v>商务</v>
      </c>
      <c r="H80" s="63" t="str">
        <v>已预约</v>
      </c>
      <c r="I80" s="64">
        <v>1120</v>
      </c>
      <c r="J80" s="64">
        <v>300</v>
      </c>
      <c r="K80" s="64">
        <v>0</v>
      </c>
      <c r="L80" s="63"/>
      <c r="M80" s="6">
        <f>K80*1.06</f>
      </c>
      <c r="N80" s="6">
        <f>I80+J80+M80</f>
      </c>
      <c r="O80" s="6">
        <f>I80+(J80+M80)*1.06</f>
      </c>
      <c r="P80" s="6">
        <f>(M80+J80)*0.06</f>
      </c>
      <c r="Q80" s="6">
        <f>O80-P80</f>
      </c>
      <c r="R80" s="6" t="str">
        <v>签证费</v>
      </c>
      <c r="S80" s="65" t="str">
        <v>CNY</v>
      </c>
    </row>
    <row r="81">
      <c r="A81" s="7">
        <v>80</v>
      </c>
      <c r="B81" s="62" t="str">
        <v>岳可心</v>
      </c>
      <c r="C81" s="62" t="str">
        <v>TV1N1620382544129970176</v>
      </c>
      <c r="D81" s="63" t="str">
        <v>中国</v>
      </c>
      <c r="E81" s="63" t="str">
        <v>北京</v>
      </c>
      <c r="F81" s="63" t="str">
        <v>美国</v>
      </c>
      <c r="G81" s="63" t="str">
        <v>商务</v>
      </c>
      <c r="H81" s="63" t="str">
        <v>已预约</v>
      </c>
      <c r="I81" s="64">
        <v>1120</v>
      </c>
      <c r="J81" s="64">
        <v>300</v>
      </c>
      <c r="K81" s="64">
        <v>0</v>
      </c>
      <c r="L81" s="63"/>
      <c r="M81" s="6">
        <f>K81*1.06</f>
      </c>
      <c r="N81" s="6">
        <f>I81+J81+M81</f>
      </c>
      <c r="O81" s="6">
        <f>I81+(J81+M81)*1.06</f>
      </c>
      <c r="P81" s="6">
        <f>(M81+J81)*0.06</f>
      </c>
      <c r="Q81" s="6">
        <f>O81-P81</f>
      </c>
      <c r="R81" s="6" t="str">
        <v>签证费</v>
      </c>
      <c r="S81" s="65" t="str">
        <v>CNY</v>
      </c>
    </row>
    <row r="82">
      <c r="A82" s="7">
        <v>81</v>
      </c>
      <c r="B82" s="62" t="str">
        <v>郑晓</v>
      </c>
      <c r="C82" s="62" t="str">
        <v>TV1N1614825149039210496</v>
      </c>
      <c r="D82" s="63" t="str">
        <v>中国</v>
      </c>
      <c r="E82" s="63" t="str">
        <v>北京</v>
      </c>
      <c r="F82" s="63" t="str">
        <v>美国</v>
      </c>
      <c r="G82" s="63" t="str">
        <v>商务</v>
      </c>
      <c r="H82" s="63" t="str">
        <v>已预约</v>
      </c>
      <c r="I82" s="64">
        <v>1120</v>
      </c>
      <c r="J82" s="64">
        <v>300</v>
      </c>
      <c r="K82" s="64">
        <v>0</v>
      </c>
      <c r="L82" s="63"/>
      <c r="M82" s="6">
        <f>K82*1.06</f>
      </c>
      <c r="N82" s="6">
        <f>I82+J82+M82</f>
      </c>
      <c r="O82" s="6">
        <f>I82+(J82+M82)*1.06</f>
      </c>
      <c r="P82" s="6">
        <f>(M82+J82)*0.06</f>
      </c>
      <c r="Q82" s="6">
        <f>O82-P82</f>
      </c>
      <c r="R82" s="6" t="str">
        <v>签证费</v>
      </c>
      <c r="S82" s="65" t="str">
        <v>CNY</v>
      </c>
    </row>
    <row r="83">
      <c r="A83" s="7">
        <v>82</v>
      </c>
      <c r="B83" s="62" t="str">
        <v>张超</v>
      </c>
      <c r="C83" s="62" t="str">
        <v>TV1N1620056085855252480</v>
      </c>
      <c r="D83" s="63" t="str">
        <v>中国</v>
      </c>
      <c r="E83" s="63" t="str">
        <v>北京</v>
      </c>
      <c r="F83" s="63" t="str">
        <v>美国</v>
      </c>
      <c r="G83" s="63" t="str">
        <v>商务</v>
      </c>
      <c r="H83" s="63" t="str">
        <v>已预约</v>
      </c>
      <c r="I83" s="64">
        <v>1120</v>
      </c>
      <c r="J83" s="64">
        <v>300</v>
      </c>
      <c r="K83" s="64">
        <v>0</v>
      </c>
      <c r="L83" s="63"/>
      <c r="M83" s="6">
        <f>K83*1.06</f>
      </c>
      <c r="N83" s="6">
        <f>I83+J83+M83</f>
      </c>
      <c r="O83" s="6">
        <f>I83+(J83+M83)*1.06</f>
      </c>
      <c r="P83" s="6">
        <f>(M83+J83)*0.06</f>
      </c>
      <c r="Q83" s="6">
        <f>O83-P83</f>
      </c>
      <c r="R83" s="6" t="str">
        <v>签证费</v>
      </c>
      <c r="S83" s="65" t="str">
        <v>CNY</v>
      </c>
    </row>
    <row r="84">
      <c r="A84" s="7">
        <v>83</v>
      </c>
      <c r="B84" s="62" t="str">
        <v>熊欣</v>
      </c>
      <c r="C84" s="62" t="str">
        <v>TV1N1614864778815672320</v>
      </c>
      <c r="D84" s="63" t="str">
        <v>中国</v>
      </c>
      <c r="E84" s="63" t="str">
        <v>北京</v>
      </c>
      <c r="F84" s="63" t="str">
        <v>美国</v>
      </c>
      <c r="G84" s="63" t="str">
        <v>商务</v>
      </c>
      <c r="H84" s="63" t="str">
        <v>已预约</v>
      </c>
      <c r="I84" s="64">
        <v>1120</v>
      </c>
      <c r="J84" s="64">
        <v>300</v>
      </c>
      <c r="K84" s="64">
        <v>0</v>
      </c>
      <c r="L84" s="63"/>
      <c r="M84" s="6">
        <f>K84*1.06</f>
      </c>
      <c r="N84" s="6">
        <f>I84+J84+M84</f>
      </c>
      <c r="O84" s="6">
        <f>I84+(J84+M84)*1.06</f>
      </c>
      <c r="P84" s="6">
        <f>(M84+J84)*0.06</f>
      </c>
      <c r="Q84" s="6">
        <f>O84-P84</f>
      </c>
      <c r="R84" s="6" t="str">
        <v>签证费</v>
      </c>
      <c r="S84" s="65" t="str">
        <v>CNY</v>
      </c>
    </row>
    <row r="85">
      <c r="A85" s="7">
        <v>84</v>
      </c>
      <c r="B85" s="62" t="str">
        <v>孙若旸</v>
      </c>
      <c r="C85" s="62" t="str">
        <v>TV1N1615950506698215424</v>
      </c>
      <c r="D85" s="63" t="str">
        <v>中国</v>
      </c>
      <c r="E85" s="63" t="str">
        <v>北京</v>
      </c>
      <c r="F85" s="63" t="str">
        <v>美国</v>
      </c>
      <c r="G85" s="63" t="str">
        <v>商务</v>
      </c>
      <c r="H85" s="63" t="str">
        <v>已预约</v>
      </c>
      <c r="I85" s="64">
        <v>1120</v>
      </c>
      <c r="J85" s="64">
        <v>300</v>
      </c>
      <c r="K85" s="64">
        <v>0</v>
      </c>
      <c r="L85" s="63"/>
      <c r="M85" s="6">
        <f>K85*1.06</f>
      </c>
      <c r="N85" s="6">
        <f>I85+J85+M85</f>
      </c>
      <c r="O85" s="6">
        <f>I85+(J85+M85)*1.06</f>
      </c>
      <c r="P85" s="6">
        <f>(M85+J85)*0.06</f>
      </c>
      <c r="Q85" s="6">
        <f>O85-P85</f>
      </c>
      <c r="R85" s="6" t="str">
        <v>签证费</v>
      </c>
      <c r="S85" s="65" t="str">
        <v>CNY</v>
      </c>
    </row>
    <row r="86">
      <c r="A86" s="7">
        <v>85</v>
      </c>
      <c r="B86" s="62" t="str">
        <v>曹飞</v>
      </c>
      <c r="C86" s="62" t="str">
        <v>TV1N1615181151882178560</v>
      </c>
      <c r="D86" s="63" t="str">
        <v>中国</v>
      </c>
      <c r="E86" s="63" t="str">
        <v>北京</v>
      </c>
      <c r="F86" s="63" t="str">
        <v>美国</v>
      </c>
      <c r="G86" s="63" t="str">
        <v>商务</v>
      </c>
      <c r="H86" s="63" t="str">
        <v>已预约</v>
      </c>
      <c r="I86" s="64">
        <v>1120</v>
      </c>
      <c r="J86" s="64">
        <v>300</v>
      </c>
      <c r="K86" s="64">
        <v>0</v>
      </c>
      <c r="L86" s="63"/>
      <c r="M86" s="6">
        <f>K86*1.06</f>
      </c>
      <c r="N86" s="6">
        <f>I86+J86+M86</f>
      </c>
      <c r="O86" s="6">
        <f>I86+(J86+M86)*1.06</f>
      </c>
      <c r="P86" s="6">
        <f>(M86+J86)*0.06</f>
      </c>
      <c r="Q86" s="6">
        <f>O86-P86</f>
      </c>
      <c r="R86" s="6" t="str">
        <v>签证费</v>
      </c>
      <c r="S86" s="65" t="str">
        <v>CNY</v>
      </c>
    </row>
    <row r="87">
      <c r="A87" s="7">
        <v>86</v>
      </c>
      <c r="B87" s="62" t="str">
        <v>李航</v>
      </c>
      <c r="C87" s="62" t="str">
        <v>TV1N1610904408878989312</v>
      </c>
      <c r="D87" s="63" t="str">
        <v>中国</v>
      </c>
      <c r="E87" s="63" t="str">
        <v>北京</v>
      </c>
      <c r="F87" s="63" t="str">
        <v>美国</v>
      </c>
      <c r="G87" s="63" t="str">
        <v>商务</v>
      </c>
      <c r="H87" s="63" t="str">
        <v>已预约</v>
      </c>
      <c r="I87" s="64">
        <v>1120</v>
      </c>
      <c r="J87" s="64">
        <v>300</v>
      </c>
      <c r="K87" s="64">
        <v>1500</v>
      </c>
      <c r="L87" s="63" t="str">
        <v>加急</v>
      </c>
      <c r="M87" s="6">
        <f>K87*1.06</f>
      </c>
      <c r="N87" s="6">
        <f>I87+J87+M87</f>
      </c>
      <c r="O87" s="6">
        <f>I87+(J87+M87)*1.06</f>
      </c>
      <c r="P87" s="6">
        <f>(M87+J87)*0.06</f>
      </c>
      <c r="Q87" s="6">
        <f>O87-P87</f>
      </c>
      <c r="R87" s="6" t="str">
        <v>签证费</v>
      </c>
      <c r="S87" s="65" t="str">
        <v>CNY</v>
      </c>
    </row>
    <row r="88">
      <c r="A88" s="7">
        <v>87</v>
      </c>
      <c r="B88" s="62" t="str">
        <v>赵坤</v>
      </c>
      <c r="C88" s="62" t="str">
        <v>TV1N1619904138984624128</v>
      </c>
      <c r="D88" s="63" t="str">
        <v>中国</v>
      </c>
      <c r="E88" s="63" t="str">
        <v>北京</v>
      </c>
      <c r="F88" s="63" t="str">
        <v>美国</v>
      </c>
      <c r="G88" s="63" t="str">
        <v>商务</v>
      </c>
      <c r="H88" s="63" t="str">
        <v>已预约</v>
      </c>
      <c r="I88" s="64">
        <v>1120</v>
      </c>
      <c r="J88" s="64">
        <v>300</v>
      </c>
      <c r="K88" s="64">
        <v>0</v>
      </c>
      <c r="L88" s="63"/>
      <c r="M88" s="6">
        <f>K88*1.06</f>
      </c>
      <c r="N88" s="6">
        <f>I88+J88+M88</f>
      </c>
      <c r="O88" s="6">
        <f>I88+(J88+M88)*1.06</f>
      </c>
      <c r="P88" s="6">
        <f>(M88+J88)*0.06</f>
      </c>
      <c r="Q88" s="6">
        <f>O88-P88</f>
      </c>
      <c r="R88" s="6" t="str">
        <v>签证费</v>
      </c>
      <c r="S88" s="65" t="str">
        <v>CNY</v>
      </c>
    </row>
    <row r="89">
      <c r="A89" s="7">
        <v>88</v>
      </c>
      <c r="B89" s="62" t="str">
        <v>裴建立</v>
      </c>
      <c r="C89" s="62" t="str">
        <v>TV1N1619625908499165184</v>
      </c>
      <c r="D89" s="63" t="str">
        <v>中国</v>
      </c>
      <c r="E89" s="63" t="str">
        <v>北京</v>
      </c>
      <c r="F89" s="63" t="str">
        <v>美国</v>
      </c>
      <c r="G89" s="63" t="str">
        <v>商务</v>
      </c>
      <c r="H89" s="63" t="str">
        <v>已预约</v>
      </c>
      <c r="I89" s="64">
        <v>1120</v>
      </c>
      <c r="J89" s="64">
        <v>300</v>
      </c>
      <c r="K89" s="64">
        <v>0</v>
      </c>
      <c r="L89" s="63"/>
      <c r="M89" s="6">
        <f>K89*1.06</f>
      </c>
      <c r="N89" s="6">
        <f>I89+J89+M89</f>
      </c>
      <c r="O89" s="6">
        <f>I89+(J89+M89)*1.06</f>
      </c>
      <c r="P89" s="6">
        <f>(M89+J89)*0.06</f>
      </c>
      <c r="Q89" s="6">
        <f>O89-P89</f>
      </c>
      <c r="R89" s="6" t="str">
        <v>签证费</v>
      </c>
      <c r="S89" s="65" t="str">
        <v>CNY</v>
      </c>
    </row>
    <row r="90">
      <c r="A90" s="7">
        <v>89</v>
      </c>
      <c r="B90" s="62" t="str">
        <v>黄若</v>
      </c>
      <c r="C90" s="62" t="str">
        <v>TV1N1619998997737127936</v>
      </c>
      <c r="D90" s="63" t="str">
        <v>中国</v>
      </c>
      <c r="E90" s="63" t="str">
        <v>北京</v>
      </c>
      <c r="F90" s="63" t="str">
        <v>美国</v>
      </c>
      <c r="G90" s="63" t="str">
        <v>商务</v>
      </c>
      <c r="H90" s="63" t="str">
        <v>已预约</v>
      </c>
      <c r="I90" s="64">
        <v>1120</v>
      </c>
      <c r="J90" s="64">
        <v>300</v>
      </c>
      <c r="K90" s="64">
        <v>0</v>
      </c>
      <c r="L90" s="63"/>
      <c r="M90" s="6">
        <f>K90*1.06</f>
      </c>
      <c r="N90" s="6">
        <f>I90+J90+M90</f>
      </c>
      <c r="O90" s="6">
        <f>I90+(J90+M90)*1.06</f>
      </c>
      <c r="P90" s="6">
        <f>(M90+J90)*0.06</f>
      </c>
      <c r="Q90" s="6">
        <f>O90-P90</f>
      </c>
      <c r="R90" s="6" t="str">
        <v>签证费</v>
      </c>
      <c r="S90" s="65" t="str">
        <v>CNY</v>
      </c>
    </row>
    <row r="91">
      <c r="A91" s="7">
        <v>90</v>
      </c>
      <c r="B91" s="62" t="str">
        <v>李佳璇</v>
      </c>
      <c r="C91" s="62" t="str">
        <v>TV1N1613814319799545856</v>
      </c>
      <c r="D91" s="63" t="str">
        <v>中国</v>
      </c>
      <c r="E91" s="63" t="str">
        <v>北京</v>
      </c>
      <c r="F91" s="63" t="str">
        <v>美国</v>
      </c>
      <c r="G91" s="63" t="str">
        <v>商务</v>
      </c>
      <c r="H91" s="63" t="str">
        <v>已预约</v>
      </c>
      <c r="I91" s="64">
        <v>1120</v>
      </c>
      <c r="J91" s="64">
        <v>300</v>
      </c>
      <c r="K91" s="64">
        <v>0</v>
      </c>
      <c r="L91" s="63"/>
      <c r="M91" s="6">
        <f>K91*1.06</f>
      </c>
      <c r="N91" s="6">
        <f>I91+J91+M91</f>
      </c>
      <c r="O91" s="6">
        <f>I91+(J91+M91)*1.06</f>
      </c>
      <c r="P91" s="6">
        <f>(M91+J91)*0.06</f>
      </c>
      <c r="Q91" s="6">
        <f>O91-P91</f>
      </c>
      <c r="R91" s="6" t="str">
        <v>签证费</v>
      </c>
      <c r="S91" s="65" t="str">
        <v>CNY</v>
      </c>
    </row>
    <row r="92">
      <c r="A92" s="7">
        <v>91</v>
      </c>
      <c r="B92" s="62" t="str">
        <v>石文涛</v>
      </c>
      <c r="C92" s="62" t="str">
        <v>TV1N1602517821131890688</v>
      </c>
      <c r="D92" s="63" t="str">
        <v>中国</v>
      </c>
      <c r="E92" s="63" t="str">
        <v>北京</v>
      </c>
      <c r="F92" s="63" t="str">
        <v>美国</v>
      </c>
      <c r="G92" s="63" t="str">
        <v>商务</v>
      </c>
      <c r="H92" s="63" t="str">
        <v>已预约</v>
      </c>
      <c r="I92" s="64">
        <v>1120</v>
      </c>
      <c r="J92" s="64">
        <v>300</v>
      </c>
      <c r="K92" s="64">
        <v>0</v>
      </c>
      <c r="L92" s="63"/>
      <c r="M92" s="6">
        <f>K92*1.06</f>
      </c>
      <c r="N92" s="6">
        <f>I92+J92+M92</f>
      </c>
      <c r="O92" s="6">
        <f>I92+(J92+M92)*1.06</f>
      </c>
      <c r="P92" s="6">
        <f>(M92+J92)*0.06</f>
      </c>
      <c r="Q92" s="6">
        <f>O92-P92</f>
      </c>
      <c r="R92" s="6" t="str">
        <v>签证费</v>
      </c>
      <c r="S92" s="65" t="str">
        <v>CNY</v>
      </c>
    </row>
    <row r="93">
      <c r="A93" s="7">
        <v>92</v>
      </c>
      <c r="B93" s="62" t="str">
        <v>韩治民</v>
      </c>
      <c r="C93" s="62" t="str">
        <v>TV1N1602517821131890688</v>
      </c>
      <c r="D93" s="63" t="str">
        <v>中国</v>
      </c>
      <c r="E93" s="63" t="str">
        <v>北京</v>
      </c>
      <c r="F93" s="63" t="str">
        <v>美国</v>
      </c>
      <c r="G93" s="63" t="str">
        <v>商务</v>
      </c>
      <c r="H93" s="63" t="str">
        <v>已预约</v>
      </c>
      <c r="I93" s="64">
        <v>1120</v>
      </c>
      <c r="J93" s="64">
        <v>300</v>
      </c>
      <c r="K93" s="64">
        <v>0</v>
      </c>
      <c r="L93" s="63"/>
      <c r="M93" s="6">
        <f>K93*1.06</f>
      </c>
      <c r="N93" s="6">
        <f>I93+J93+M93</f>
      </c>
      <c r="O93" s="6">
        <f>I93+(J93+M93)*1.06</f>
      </c>
      <c r="P93" s="6">
        <f>(M93+J93)*0.06</f>
      </c>
      <c r="Q93" s="6">
        <f>O93-P93</f>
      </c>
      <c r="R93" s="6" t="str">
        <v>签证费</v>
      </c>
      <c r="S93" s="65" t="str">
        <v>CNY</v>
      </c>
    </row>
    <row r="94">
      <c r="A94" s="7">
        <v>93</v>
      </c>
      <c r="B94" s="62" t="str">
        <v>戴毓萱</v>
      </c>
      <c r="C94" s="62" t="str">
        <v>TV1N1611350268804796416</v>
      </c>
      <c r="D94" s="63" t="str">
        <v>中国</v>
      </c>
      <c r="E94" s="63" t="str">
        <v>北京</v>
      </c>
      <c r="F94" s="63" t="str">
        <v>美国</v>
      </c>
      <c r="G94" s="63" t="str">
        <v>商务</v>
      </c>
      <c r="H94" s="63" t="str">
        <v>已预约</v>
      </c>
      <c r="I94" s="64">
        <v>1120</v>
      </c>
      <c r="J94" s="64">
        <v>300</v>
      </c>
      <c r="K94" s="64">
        <v>0</v>
      </c>
      <c r="L94" s="63"/>
      <c r="M94" s="6">
        <f>K94*1.06</f>
      </c>
      <c r="N94" s="6">
        <f>I94+J94+M94</f>
      </c>
      <c r="O94" s="6">
        <f>I94+(J94+M94)*1.06</f>
      </c>
      <c r="P94" s="6">
        <f>(M94+J94)*0.06</f>
      </c>
      <c r="Q94" s="6">
        <f>O94-P94</f>
      </c>
      <c r="R94" s="6" t="str">
        <v>签证费</v>
      </c>
      <c r="S94" s="65" t="str">
        <v>CNY</v>
      </c>
    </row>
    <row r="95">
      <c r="A95" s="7">
        <v>94</v>
      </c>
      <c r="B95" s="62" t="str">
        <v>田润亚</v>
      </c>
      <c r="C95" s="62" t="str">
        <v>TV1N1614840592374145024</v>
      </c>
      <c r="D95" s="63" t="str">
        <v>中国</v>
      </c>
      <c r="E95" s="63" t="str">
        <v>北京</v>
      </c>
      <c r="F95" s="63" t="str">
        <v>美国</v>
      </c>
      <c r="G95" s="63" t="str">
        <v>商务</v>
      </c>
      <c r="H95" s="63" t="str">
        <v>已预约</v>
      </c>
      <c r="I95" s="64">
        <v>1120</v>
      </c>
      <c r="J95" s="64">
        <v>300</v>
      </c>
      <c r="K95" s="64">
        <v>0</v>
      </c>
      <c r="L95" s="63"/>
      <c r="M95" s="6">
        <f>K95*1.06</f>
      </c>
      <c r="N95" s="6">
        <f>I95+J95+M95</f>
      </c>
      <c r="O95" s="6">
        <f>I95+(J95+M95)*1.06</f>
      </c>
      <c r="P95" s="6">
        <f>(M95+J95)*0.06</f>
      </c>
      <c r="Q95" s="6">
        <f>O95-P95</f>
      </c>
      <c r="R95" s="6" t="str">
        <v>签证费</v>
      </c>
      <c r="S95" s="65" t="str">
        <v>CNY</v>
      </c>
    </row>
    <row r="96">
      <c r="A96" s="7">
        <v>95</v>
      </c>
      <c r="B96" s="62" t="str">
        <v>曹欣杰</v>
      </c>
      <c r="C96" s="62" t="str">
        <v>TV1N1612727887580327936</v>
      </c>
      <c r="D96" s="63" t="str">
        <v>中国</v>
      </c>
      <c r="E96" s="63" t="str">
        <v>北京</v>
      </c>
      <c r="F96" s="63" t="str">
        <v>美国</v>
      </c>
      <c r="G96" s="63" t="str">
        <v>商务</v>
      </c>
      <c r="H96" s="63" t="str">
        <v>已预约</v>
      </c>
      <c r="I96" s="64">
        <v>1120</v>
      </c>
      <c r="J96" s="64">
        <v>300</v>
      </c>
      <c r="K96" s="64">
        <v>0</v>
      </c>
      <c r="L96" s="63"/>
      <c r="M96" s="6">
        <f>K96*1.06</f>
      </c>
      <c r="N96" s="6">
        <f>I96+J96+M96</f>
      </c>
      <c r="O96" s="6">
        <f>I96+(J96+M96)*1.06</f>
      </c>
      <c r="P96" s="6">
        <f>(M96+J96)*0.06</f>
      </c>
      <c r="Q96" s="6">
        <f>O96-P96</f>
      </c>
      <c r="R96" s="6" t="str">
        <v>签证费</v>
      </c>
      <c r="S96" s="65" t="str">
        <v>CNY</v>
      </c>
    </row>
    <row r="97">
      <c r="A97" s="7">
        <v>96</v>
      </c>
      <c r="B97" s="62" t="str">
        <v>孙明杰</v>
      </c>
      <c r="C97" s="62" t="str">
        <v>TV1N1619659328461713408</v>
      </c>
      <c r="D97" s="63" t="str">
        <v>中国</v>
      </c>
      <c r="E97" s="63" t="str">
        <v>北京</v>
      </c>
      <c r="F97" s="63" t="str">
        <v>美国</v>
      </c>
      <c r="G97" s="63" t="str">
        <v>商务</v>
      </c>
      <c r="H97" s="63" t="str">
        <v>已预约</v>
      </c>
      <c r="I97" s="64">
        <v>1120</v>
      </c>
      <c r="J97" s="64">
        <v>300</v>
      </c>
      <c r="K97" s="64">
        <v>0</v>
      </c>
      <c r="L97" s="63"/>
      <c r="M97" s="6">
        <f>K97*1.06</f>
      </c>
      <c r="N97" s="6">
        <f>I97+J97+M97</f>
      </c>
      <c r="O97" s="6">
        <f>I97+(J97+M97)*1.06</f>
      </c>
      <c r="P97" s="6">
        <f>(M97+J97)*0.06</f>
      </c>
      <c r="Q97" s="6">
        <f>O97-P97</f>
      </c>
      <c r="R97" s="6" t="str">
        <v>签证费</v>
      </c>
      <c r="S97" s="65" t="str">
        <v>CNY</v>
      </c>
    </row>
    <row r="98">
      <c r="A98" s="7">
        <v>97</v>
      </c>
      <c r="B98" s="62" t="str">
        <v>赵萌</v>
      </c>
      <c r="C98" s="62" t="str">
        <v>TV1N1614457864181141504</v>
      </c>
      <c r="D98" s="63" t="str">
        <v>中国</v>
      </c>
      <c r="E98" s="63" t="str">
        <v>北京</v>
      </c>
      <c r="F98" s="63" t="str">
        <v>美国</v>
      </c>
      <c r="G98" s="63" t="str">
        <v>商务</v>
      </c>
      <c r="H98" s="63" t="str">
        <v>已预约</v>
      </c>
      <c r="I98" s="64">
        <v>1120</v>
      </c>
      <c r="J98" s="64">
        <v>300</v>
      </c>
      <c r="K98" s="64">
        <v>0</v>
      </c>
      <c r="L98" s="63"/>
      <c r="M98" s="6">
        <f>K98*1.06</f>
      </c>
      <c r="N98" s="6">
        <f>I98+J98+M98</f>
      </c>
      <c r="O98" s="6">
        <f>I98+(J98+M98)*1.06</f>
      </c>
      <c r="P98" s="6">
        <f>(M98+J98)*0.06</f>
      </c>
      <c r="Q98" s="6">
        <f>O98-P98</f>
      </c>
      <c r="R98" s="6" t="str">
        <v>签证费</v>
      </c>
      <c r="S98" s="65" t="str">
        <v>CNY</v>
      </c>
    </row>
    <row r="99">
      <c r="A99" s="7">
        <v>98</v>
      </c>
      <c r="B99" s="62" t="str">
        <v>胡港辉</v>
      </c>
      <c r="C99" s="62" t="str">
        <v>TV1N1612662167328759808</v>
      </c>
      <c r="D99" s="63" t="str">
        <v>中国</v>
      </c>
      <c r="E99" s="63" t="str">
        <v>北京</v>
      </c>
      <c r="F99" s="63" t="str">
        <v>美国</v>
      </c>
      <c r="G99" s="63" t="str">
        <v>商务</v>
      </c>
      <c r="H99" s="63" t="str">
        <v>已预约</v>
      </c>
      <c r="I99" s="64">
        <v>1120</v>
      </c>
      <c r="J99" s="64">
        <v>300</v>
      </c>
      <c r="K99" s="64">
        <v>0</v>
      </c>
      <c r="L99" s="63"/>
      <c r="M99" s="6">
        <f>K99*1.06</f>
      </c>
      <c r="N99" s="6">
        <f>I99+J99+M99</f>
      </c>
      <c r="O99" s="6">
        <f>I99+(J99+M99)*1.06</f>
      </c>
      <c r="P99" s="6">
        <f>(M99+J99)*0.06</f>
      </c>
      <c r="Q99" s="6">
        <f>O99-P99</f>
      </c>
      <c r="R99" s="6" t="str">
        <v>签证费</v>
      </c>
      <c r="S99" s="65" t="str">
        <v>CNY</v>
      </c>
    </row>
    <row r="100">
      <c r="A100" s="7">
        <v>99</v>
      </c>
      <c r="B100" s="62" t="str">
        <v>潘辰</v>
      </c>
      <c r="C100" s="62" t="str">
        <v>TV1N1620000390925582336</v>
      </c>
      <c r="D100" s="63" t="str">
        <v>中国</v>
      </c>
      <c r="E100" s="63" t="str">
        <v>北京</v>
      </c>
      <c r="F100" s="63" t="str">
        <v>美国</v>
      </c>
      <c r="G100" s="63" t="str">
        <v>商务</v>
      </c>
      <c r="H100" s="63" t="str">
        <v>已预约</v>
      </c>
      <c r="I100" s="64">
        <v>1120</v>
      </c>
      <c r="J100" s="64">
        <v>300</v>
      </c>
      <c r="K100" s="64">
        <v>0</v>
      </c>
      <c r="L100" s="63"/>
      <c r="M100" s="6">
        <f>K100*1.06</f>
      </c>
      <c r="N100" s="6">
        <f>I100+J100+M100</f>
      </c>
      <c r="O100" s="6">
        <f>I100+(J100+M100)*1.06</f>
      </c>
      <c r="P100" s="6">
        <f>(M100+J100)*0.06</f>
      </c>
      <c r="Q100" s="6">
        <f>O100-P100</f>
      </c>
      <c r="R100" s="6" t="str">
        <v>签证费</v>
      </c>
      <c r="S100" s="65" t="str">
        <v>CNY</v>
      </c>
    </row>
    <row r="101">
      <c r="A101" s="7">
        <v>100</v>
      </c>
      <c r="B101" s="62" t="str">
        <v>丛铭</v>
      </c>
      <c r="C101" s="62" t="str">
        <v>TV1N1617349148071968768</v>
      </c>
      <c r="D101" s="63" t="str">
        <v>中国</v>
      </c>
      <c r="E101" s="63" t="str">
        <v>北京</v>
      </c>
      <c r="F101" s="63" t="str">
        <v>美国</v>
      </c>
      <c r="G101" s="63" t="str">
        <v>商务</v>
      </c>
      <c r="H101" s="63" t="str">
        <v>已预约</v>
      </c>
      <c r="I101" s="64">
        <v>1120</v>
      </c>
      <c r="J101" s="64">
        <v>300</v>
      </c>
      <c r="K101" s="64">
        <v>0</v>
      </c>
      <c r="L101" s="63"/>
      <c r="M101" s="6">
        <f>K101*1.06</f>
      </c>
      <c r="N101" s="6">
        <f>I101+J101+M101</f>
      </c>
      <c r="O101" s="6">
        <f>I101+(J101+M101)*1.06</f>
      </c>
      <c r="P101" s="6">
        <f>(M101+J101)*0.06</f>
      </c>
      <c r="Q101" s="6">
        <f>O101-P101</f>
      </c>
      <c r="R101" s="6" t="str">
        <v>签证费</v>
      </c>
      <c r="S101" s="65" t="str">
        <v>CNY</v>
      </c>
    </row>
    <row r="102">
      <c r="A102" s="7">
        <v>101</v>
      </c>
      <c r="B102" s="62" t="str">
        <v>黄昊</v>
      </c>
      <c r="C102" s="62" t="str">
        <v>TV1N1619318793695961088</v>
      </c>
      <c r="D102" s="63" t="str">
        <v>中国</v>
      </c>
      <c r="E102" s="63" t="str">
        <v>北京</v>
      </c>
      <c r="F102" s="63" t="str">
        <v>美国</v>
      </c>
      <c r="G102" s="63" t="str">
        <v>商务</v>
      </c>
      <c r="H102" s="63" t="str">
        <v>已预约</v>
      </c>
      <c r="I102" s="64">
        <v>1120</v>
      </c>
      <c r="J102" s="64">
        <v>300</v>
      </c>
      <c r="K102" s="64">
        <v>0</v>
      </c>
      <c r="L102" s="63"/>
      <c r="M102" s="6">
        <f>K102*1.06</f>
      </c>
      <c r="N102" s="6">
        <f>I102+J102+M102</f>
      </c>
      <c r="O102" s="6">
        <f>I102+(J102+M102)*1.06</f>
      </c>
      <c r="P102" s="6">
        <f>(M102+J102)*0.06</f>
      </c>
      <c r="Q102" s="6">
        <f>O102-P102</f>
      </c>
      <c r="R102" s="6" t="str">
        <v>签证费</v>
      </c>
      <c r="S102" s="65" t="str">
        <v>CNY</v>
      </c>
    </row>
    <row r="103">
      <c r="A103" s="7">
        <v>102</v>
      </c>
      <c r="B103" s="62" t="str">
        <v>郭思滢</v>
      </c>
      <c r="C103" s="62" t="str">
        <v>TV1N1606117518883291136</v>
      </c>
      <c r="D103" s="63" t="str">
        <v>中国</v>
      </c>
      <c r="E103" s="63" t="str">
        <v>北京</v>
      </c>
      <c r="F103" s="63" t="str">
        <v>美国</v>
      </c>
      <c r="G103" s="63" t="str">
        <v>商务</v>
      </c>
      <c r="H103" s="63" t="str">
        <v>已预约</v>
      </c>
      <c r="I103" s="64">
        <v>1120</v>
      </c>
      <c r="J103" s="64">
        <v>300</v>
      </c>
      <c r="K103" s="64">
        <v>0</v>
      </c>
      <c r="L103" s="63"/>
      <c r="M103" s="6">
        <f>K103*1.06</f>
      </c>
      <c r="N103" s="6">
        <f>I103+J103+M103</f>
      </c>
      <c r="O103" s="6">
        <f>I103+(J103+M103)*1.06</f>
      </c>
      <c r="P103" s="6">
        <f>(M103+J103)*0.06</f>
      </c>
      <c r="Q103" s="6">
        <f>O103-P103</f>
      </c>
      <c r="R103" s="6" t="str">
        <v>签证费</v>
      </c>
      <c r="S103" s="65" t="str">
        <v>CNY</v>
      </c>
    </row>
    <row r="104">
      <c r="A104" s="7">
        <v>103</v>
      </c>
      <c r="B104" s="62" t="str">
        <v>赵桓</v>
      </c>
      <c r="C104" s="62" t="str">
        <v>TV1N1619585705000599552</v>
      </c>
      <c r="D104" s="63" t="str">
        <v>中国</v>
      </c>
      <c r="E104" s="63" t="str">
        <v>北京</v>
      </c>
      <c r="F104" s="63" t="str">
        <v>美国</v>
      </c>
      <c r="G104" s="63" t="str">
        <v>商务</v>
      </c>
      <c r="H104" s="63" t="str">
        <v>已预约</v>
      </c>
      <c r="I104" s="64">
        <v>1120</v>
      </c>
      <c r="J104" s="64">
        <v>300</v>
      </c>
      <c r="K104" s="64">
        <v>0</v>
      </c>
      <c r="L104" s="63"/>
      <c r="M104" s="6">
        <f>K104*1.06</f>
      </c>
      <c r="N104" s="6">
        <f>I104+J104+M104</f>
      </c>
      <c r="O104" s="6">
        <f>I104+(J104+M104)*1.06</f>
      </c>
      <c r="P104" s="6">
        <f>(M104+J104)*0.06</f>
      </c>
      <c r="Q104" s="6">
        <f>O104-P104</f>
      </c>
      <c r="R104" s="6" t="str">
        <v>签证费</v>
      </c>
      <c r="S104" s="65" t="str">
        <v>CNY</v>
      </c>
    </row>
    <row r="105">
      <c r="A105" s="7">
        <v>104</v>
      </c>
      <c r="B105" s="62" t="str">
        <v>刘星</v>
      </c>
      <c r="C105" s="62" t="str">
        <v>TV1N1619182119661879296</v>
      </c>
      <c r="D105" s="63" t="str">
        <v>中国</v>
      </c>
      <c r="E105" s="63" t="str">
        <v>北京</v>
      </c>
      <c r="F105" s="63" t="str">
        <v>美国</v>
      </c>
      <c r="G105" s="63" t="str">
        <v>商务</v>
      </c>
      <c r="H105" s="63" t="str">
        <v>已预约</v>
      </c>
      <c r="I105" s="64">
        <v>1120</v>
      </c>
      <c r="J105" s="64">
        <v>300</v>
      </c>
      <c r="K105" s="64">
        <v>0</v>
      </c>
      <c r="L105" s="63"/>
      <c r="M105" s="6">
        <f>K105*1.06</f>
      </c>
      <c r="N105" s="6">
        <f>I105+J105+M105</f>
      </c>
      <c r="O105" s="6">
        <f>I105+(J105+M105)*1.06</f>
      </c>
      <c r="P105" s="6">
        <f>(M105+J105)*0.06</f>
      </c>
      <c r="Q105" s="6">
        <f>O105-P105</f>
      </c>
      <c r="R105" s="6" t="str">
        <v>签证费</v>
      </c>
      <c r="S105" s="65" t="str">
        <v>CNY</v>
      </c>
    </row>
    <row r="106">
      <c r="A106" s="7">
        <v>105</v>
      </c>
      <c r="B106" s="62" t="str">
        <v>钱旭钢</v>
      </c>
      <c r="C106" s="62" t="str">
        <v>TV1N1610587460131631104</v>
      </c>
      <c r="D106" s="63" t="str">
        <v>中国</v>
      </c>
      <c r="E106" s="63" t="str">
        <v>北京</v>
      </c>
      <c r="F106" s="63" t="str">
        <v>美国</v>
      </c>
      <c r="G106" s="63" t="str">
        <v>商务</v>
      </c>
      <c r="H106" s="63" t="str">
        <v>已预约</v>
      </c>
      <c r="I106" s="64">
        <v>1120</v>
      </c>
      <c r="J106" s="64">
        <v>300</v>
      </c>
      <c r="K106" s="64">
        <v>0</v>
      </c>
      <c r="L106" s="63"/>
      <c r="M106" s="6">
        <f>K106*1.06</f>
      </c>
      <c r="N106" s="6">
        <f>I106+J106+M106</f>
      </c>
      <c r="O106" s="6">
        <f>I106+(J106+M106)*1.06</f>
      </c>
      <c r="P106" s="6">
        <f>(M106+J106)*0.06</f>
      </c>
      <c r="Q106" s="6">
        <f>O106-P106</f>
      </c>
      <c r="R106" s="6" t="str">
        <v>签证费</v>
      </c>
      <c r="S106" s="65" t="str">
        <v>CNY</v>
      </c>
    </row>
    <row r="107">
      <c r="A107" s="7">
        <v>106</v>
      </c>
      <c r="B107" s="62" t="str">
        <v>范媛清</v>
      </c>
      <c r="C107" s="62" t="str">
        <v>TV1N1613537709326258176</v>
      </c>
      <c r="D107" s="63" t="str">
        <v>中国</v>
      </c>
      <c r="E107" s="63" t="str">
        <v>北京</v>
      </c>
      <c r="F107" s="63" t="str">
        <v>美国</v>
      </c>
      <c r="G107" s="63" t="str">
        <v>商务</v>
      </c>
      <c r="H107" s="63" t="str">
        <v>已预约</v>
      </c>
      <c r="I107" s="64">
        <v>1120</v>
      </c>
      <c r="J107" s="64">
        <v>300</v>
      </c>
      <c r="K107" s="64">
        <v>0</v>
      </c>
      <c r="L107" s="63"/>
      <c r="M107" s="6">
        <f>K107*1.06</f>
      </c>
      <c r="N107" s="6">
        <f>I107+J107+M107</f>
      </c>
      <c r="O107" s="6">
        <f>I107+(J107+M107)*1.06</f>
      </c>
      <c r="P107" s="6">
        <f>(M107+J107)*0.06</f>
      </c>
      <c r="Q107" s="6">
        <f>O107-P107</f>
      </c>
      <c r="R107" s="6" t="str">
        <v>签证费</v>
      </c>
      <c r="S107" s="65" t="str">
        <v>CNY</v>
      </c>
    </row>
    <row r="108">
      <c r="A108" s="7">
        <v>107</v>
      </c>
      <c r="B108" s="62" t="str">
        <v>陈智Fabio</v>
      </c>
      <c r="C108" s="62" t="str">
        <v>TV1N1608766125428252672</v>
      </c>
      <c r="D108" s="63" t="str">
        <v>中国</v>
      </c>
      <c r="E108" s="63" t="str">
        <v>北京</v>
      </c>
      <c r="F108" s="63" t="str">
        <v>美国</v>
      </c>
      <c r="G108" s="63" t="str">
        <v>商务</v>
      </c>
      <c r="H108" s="63" t="str">
        <v>已预约</v>
      </c>
      <c r="I108" s="64">
        <v>1120</v>
      </c>
      <c r="J108" s="64">
        <v>300</v>
      </c>
      <c r="K108" s="64">
        <v>0</v>
      </c>
      <c r="L108" s="63"/>
      <c r="M108" s="6">
        <f>K108*1.06</f>
      </c>
      <c r="N108" s="6">
        <f>I108+J108+M108</f>
      </c>
      <c r="O108" s="6">
        <f>I108+(J108+M108)*1.06</f>
      </c>
      <c r="P108" s="6">
        <f>(M108+J108)*0.06</f>
      </c>
      <c r="Q108" s="6">
        <f>O108-P108</f>
      </c>
      <c r="R108" s="6" t="str">
        <v>签证费</v>
      </c>
      <c r="S108" s="65" t="str">
        <v>CNY</v>
      </c>
    </row>
    <row r="109">
      <c r="A109" s="7">
        <v>108</v>
      </c>
      <c r="B109" s="62" t="str">
        <v>马远丽</v>
      </c>
      <c r="C109" s="62" t="str">
        <v>TV1N1614873402971443200</v>
      </c>
      <c r="D109" s="63" t="str">
        <v>中国</v>
      </c>
      <c r="E109" s="63" t="str">
        <v>北京</v>
      </c>
      <c r="F109" s="63" t="str">
        <v>美国</v>
      </c>
      <c r="G109" s="63" t="str">
        <v>商务</v>
      </c>
      <c r="H109" s="63" t="str">
        <v>已预约</v>
      </c>
      <c r="I109" s="64">
        <v>1120</v>
      </c>
      <c r="J109" s="64">
        <v>300</v>
      </c>
      <c r="K109" s="64">
        <v>0</v>
      </c>
      <c r="L109" s="63"/>
      <c r="M109" s="6">
        <f>K109*1.06</f>
      </c>
      <c r="N109" s="6">
        <f>I109+J109+M109</f>
      </c>
      <c r="O109" s="6">
        <f>I109+(J109+M109)*1.06</f>
      </c>
      <c r="P109" s="6">
        <f>(M109+J109)*0.06</f>
      </c>
      <c r="Q109" s="6">
        <f>O109-P109</f>
      </c>
      <c r="R109" s="6" t="str">
        <v>签证费</v>
      </c>
      <c r="S109" s="65" t="str">
        <v>CNY</v>
      </c>
    </row>
    <row r="110">
      <c r="A110" s="7">
        <v>109</v>
      </c>
      <c r="B110" s="62" t="str">
        <v>王晓杰</v>
      </c>
      <c r="C110" s="62" t="str">
        <v>TV1N1610478466251558912</v>
      </c>
      <c r="D110" s="63" t="str">
        <v>中国</v>
      </c>
      <c r="E110" s="63" t="str">
        <v>北京</v>
      </c>
      <c r="F110" s="63" t="str">
        <v>美国</v>
      </c>
      <c r="G110" s="63" t="str">
        <v>商务</v>
      </c>
      <c r="H110" s="63" t="str">
        <v>已预约</v>
      </c>
      <c r="I110" s="64">
        <v>1120</v>
      </c>
      <c r="J110" s="64">
        <v>300</v>
      </c>
      <c r="K110" s="64">
        <v>0</v>
      </c>
      <c r="L110" s="63"/>
      <c r="M110" s="6">
        <f>K110*1.06</f>
      </c>
      <c r="N110" s="6">
        <f>I110+J110+M110</f>
      </c>
      <c r="O110" s="6">
        <f>I110+(J110+M110)*1.06</f>
      </c>
      <c r="P110" s="6">
        <f>(M110+J110)*0.06</f>
      </c>
      <c r="Q110" s="6">
        <f>O110-P110</f>
      </c>
      <c r="R110" s="6" t="str">
        <v>签证费</v>
      </c>
      <c r="S110" s="65" t="str">
        <v>CNY</v>
      </c>
    </row>
    <row r="111">
      <c r="A111" s="7">
        <v>110</v>
      </c>
      <c r="B111" s="62" t="str">
        <v>蔡旭烨</v>
      </c>
      <c r="C111" s="62" t="str">
        <v>TV1N1614872901483937792</v>
      </c>
      <c r="D111" s="63" t="str">
        <v>中国</v>
      </c>
      <c r="E111" s="63" t="str">
        <v>北京</v>
      </c>
      <c r="F111" s="63" t="str">
        <v>美国</v>
      </c>
      <c r="G111" s="63" t="str">
        <v>商务</v>
      </c>
      <c r="H111" s="63" t="str">
        <v>已预约</v>
      </c>
      <c r="I111" s="64">
        <v>1120</v>
      </c>
      <c r="J111" s="64">
        <v>300</v>
      </c>
      <c r="K111" s="64">
        <v>0</v>
      </c>
      <c r="L111" s="63"/>
      <c r="M111" s="6">
        <f>K111*1.06</f>
      </c>
      <c r="N111" s="6">
        <f>I111+J111+M111</f>
      </c>
      <c r="O111" s="6">
        <f>I111+(J111+M111)*1.06</f>
      </c>
      <c r="P111" s="6">
        <f>(M111+J111)*0.06</f>
      </c>
      <c r="Q111" s="6">
        <f>O111-P111</f>
      </c>
      <c r="R111" s="6" t="str">
        <v>签证费</v>
      </c>
      <c r="S111" s="65" t="str">
        <v>CNY</v>
      </c>
    </row>
    <row r="112">
      <c r="A112" s="7">
        <v>111</v>
      </c>
      <c r="B112" s="62" t="str">
        <v>彭畅</v>
      </c>
      <c r="C112" s="62"/>
      <c r="D112" s="63" t="str">
        <v>中国</v>
      </c>
      <c r="E112" s="63" t="str">
        <v>北京</v>
      </c>
      <c r="F112" s="63" t="str">
        <v>新加坡</v>
      </c>
      <c r="G112" s="63" t="str">
        <v>商务</v>
      </c>
      <c r="H112" s="63" t="str">
        <v>已出签</v>
      </c>
      <c r="I112" s="64">
        <v>159.3123</v>
      </c>
      <c r="J112" s="64">
        <v>146</v>
      </c>
      <c r="K112" s="64">
        <v>0</v>
      </c>
      <c r="L112" s="63"/>
      <c r="M112" s="6">
        <f>K112*1.06</f>
      </c>
      <c r="N112" s="6">
        <f>I112+J112+M112</f>
      </c>
      <c r="O112" s="6">
        <f>I112+(J112+M112)*1.06</f>
      </c>
      <c r="P112" s="6">
        <f>(M112+J112)*0.06</f>
      </c>
      <c r="Q112" s="6">
        <f>O112-P112</f>
      </c>
      <c r="R112" s="6" t="str">
        <v>签证费</v>
      </c>
      <c r="S112" s="65" t="str">
        <v>CNY</v>
      </c>
    </row>
    <row r="113">
      <c r="A113" s="7">
        <v>112</v>
      </c>
      <c r="B113" s="62" t="str">
        <v>郭利洁</v>
      </c>
      <c r="C113" s="62"/>
      <c r="D113" s="63" t="str">
        <v>中国</v>
      </c>
      <c r="E113" s="63" t="str">
        <v>北京</v>
      </c>
      <c r="F113" s="63" t="str">
        <v>新加坡</v>
      </c>
      <c r="G113" s="63" t="str">
        <v>商务</v>
      </c>
      <c r="H113" s="63" t="str">
        <v>已出签</v>
      </c>
      <c r="I113" s="64">
        <v>160.9725</v>
      </c>
      <c r="J113" s="64">
        <v>146</v>
      </c>
      <c r="K113" s="64">
        <v>0</v>
      </c>
      <c r="L113" s="63"/>
      <c r="M113" s="6">
        <f>K113*1.06</f>
      </c>
      <c r="N113" s="6">
        <f>I113+J113+M113</f>
      </c>
      <c r="O113" s="6">
        <f>I113+(J113+M113)*1.06</f>
      </c>
      <c r="P113" s="6">
        <f>(M113+J113)*0.06</f>
      </c>
      <c r="Q113" s="6">
        <f>O113-P113</f>
      </c>
      <c r="R113" s="6" t="str">
        <v>签证费</v>
      </c>
      <c r="S113" s="65" t="str">
        <v>CNY</v>
      </c>
    </row>
    <row r="114">
      <c r="A114" s="7">
        <v>113</v>
      </c>
      <c r="B114" s="62" t="str">
        <v>刘显</v>
      </c>
      <c r="C114" s="62"/>
      <c r="D114" s="63" t="str">
        <v>中国</v>
      </c>
      <c r="E114" s="63" t="str">
        <v>北京</v>
      </c>
      <c r="F114" s="63" t="str">
        <v>新加坡</v>
      </c>
      <c r="G114" s="63" t="str">
        <v>商务</v>
      </c>
      <c r="H114" s="63" t="str">
        <v>已出签</v>
      </c>
      <c r="I114" s="64">
        <v>159.3123</v>
      </c>
      <c r="J114" s="64">
        <v>146</v>
      </c>
      <c r="K114" s="64">
        <v>0</v>
      </c>
      <c r="L114" s="63"/>
      <c r="M114" s="6">
        <f>K114*1.06</f>
      </c>
      <c r="N114" s="6">
        <f>I114+J114+M114</f>
      </c>
      <c r="O114" s="6">
        <f>I114+(J114+M114)*1.06</f>
      </c>
      <c r="P114" s="6">
        <f>(M114+J114)*0.06</f>
      </c>
      <c r="Q114" s="6">
        <f>O114-P114</f>
      </c>
      <c r="R114" s="6" t="str">
        <v>签证费</v>
      </c>
      <c r="S114" s="65" t="str">
        <v>CNY</v>
      </c>
    </row>
    <row r="115">
      <c r="A115" s="7">
        <v>114</v>
      </c>
      <c r="B115" s="62" t="str">
        <v>孙诗蕾</v>
      </c>
      <c r="C115" s="62"/>
      <c r="D115" s="63" t="str">
        <v>中国</v>
      </c>
      <c r="E115" s="63" t="str">
        <v>北京</v>
      </c>
      <c r="F115" s="63" t="str">
        <v>新加坡</v>
      </c>
      <c r="G115" s="63" t="str">
        <v>商务</v>
      </c>
      <c r="H115" s="63" t="str">
        <v>已出签</v>
      </c>
      <c r="I115" s="64">
        <v>160.9725</v>
      </c>
      <c r="J115" s="64">
        <v>146</v>
      </c>
      <c r="K115" s="64">
        <v>0</v>
      </c>
      <c r="L115" s="63"/>
      <c r="M115" s="6">
        <f>K115*1.06</f>
      </c>
      <c r="N115" s="6">
        <f>I115+J115+M115</f>
      </c>
      <c r="O115" s="6">
        <f>I115+(J115+M115)*1.06</f>
      </c>
      <c r="P115" s="6">
        <f>(M115+J115)*0.06</f>
      </c>
      <c r="Q115" s="6">
        <f>O115-P115</f>
      </c>
      <c r="R115" s="6" t="str">
        <v>签证费</v>
      </c>
      <c r="S115" s="65" t="str">
        <v>CNY</v>
      </c>
    </row>
    <row r="116">
      <c r="A116" s="7">
        <v>115</v>
      </c>
      <c r="B116" s="62" t="str">
        <v>袁泉</v>
      </c>
      <c r="C116" s="62"/>
      <c r="D116" s="63" t="str">
        <v>中国</v>
      </c>
      <c r="E116" s="63" t="str">
        <v>北京</v>
      </c>
      <c r="F116" s="63" t="str">
        <v>新加坡</v>
      </c>
      <c r="G116" s="63" t="str">
        <v>商务</v>
      </c>
      <c r="H116" s="63" t="str">
        <v>已出签</v>
      </c>
      <c r="I116" s="64">
        <v>160.9725</v>
      </c>
      <c r="J116" s="64">
        <v>146</v>
      </c>
      <c r="K116" s="64">
        <v>0</v>
      </c>
      <c r="L116" s="63"/>
      <c r="M116" s="6">
        <f>K116*1.06</f>
      </c>
      <c r="N116" s="6">
        <f>I116+J116+M116</f>
      </c>
      <c r="O116" s="6">
        <f>I116+(J116+M116)*1.06</f>
      </c>
      <c r="P116" s="6">
        <f>(M116+J116)*0.06</f>
      </c>
      <c r="Q116" s="6">
        <f>O116-P116</f>
      </c>
      <c r="R116" s="6" t="str">
        <v>签证费</v>
      </c>
      <c r="S116" s="65" t="str">
        <v>CNY</v>
      </c>
    </row>
    <row r="117">
      <c r="A117" s="7">
        <v>116</v>
      </c>
      <c r="B117" s="62" t="str" xml:space="preserve">
        <v>牛紫薇 </v>
      </c>
      <c r="C117" s="62"/>
      <c r="D117" s="63" t="str">
        <v>中国</v>
      </c>
      <c r="E117" s="63" t="str">
        <v>北京</v>
      </c>
      <c r="F117" s="63" t="str">
        <v>新加坡</v>
      </c>
      <c r="G117" s="63" t="str">
        <v>商务</v>
      </c>
      <c r="H117" s="63" t="str">
        <v>已出签</v>
      </c>
      <c r="I117" s="64">
        <v>160.9725</v>
      </c>
      <c r="J117" s="64">
        <v>146</v>
      </c>
      <c r="K117" s="64">
        <v>0</v>
      </c>
      <c r="L117" s="63"/>
      <c r="M117" s="6">
        <f>K117*1.06</f>
      </c>
      <c r="N117" s="6">
        <f>I117+J117+M117</f>
      </c>
      <c r="O117" s="6">
        <f>I117+(J117+M117)*1.06</f>
      </c>
      <c r="P117" s="6">
        <f>(M117+J117)*0.06</f>
      </c>
      <c r="Q117" s="6">
        <f>O117-P117</f>
      </c>
      <c r="R117" s="6" t="str">
        <v>签证费</v>
      </c>
      <c r="S117" s="65" t="str">
        <v>CNY</v>
      </c>
    </row>
    <row r="118">
      <c r="A118" s="7">
        <v>117</v>
      </c>
      <c r="B118" s="62" t="str">
        <v>熬鹏飞</v>
      </c>
      <c r="C118" s="62"/>
      <c r="D118" s="63" t="str">
        <v>中国</v>
      </c>
      <c r="E118" s="63" t="str">
        <v>北京</v>
      </c>
      <c r="F118" s="63" t="str">
        <v>新加坡</v>
      </c>
      <c r="G118" s="63" t="str">
        <v>商务</v>
      </c>
      <c r="H118" s="63" t="str">
        <v>已出签</v>
      </c>
      <c r="I118" s="64">
        <v>160.6266</v>
      </c>
      <c r="J118" s="64">
        <v>146</v>
      </c>
      <c r="K118" s="64">
        <v>0</v>
      </c>
      <c r="L118" s="63"/>
      <c r="M118" s="6">
        <f>K118*1.06</f>
      </c>
      <c r="N118" s="6">
        <f>I118+J118+M118</f>
      </c>
      <c r="O118" s="6">
        <f>I118+(J118+M118)*1.06</f>
      </c>
      <c r="P118" s="6">
        <f>(M118+J118)*0.06</f>
      </c>
      <c r="Q118" s="6">
        <f>O118-P118</f>
      </c>
      <c r="R118" s="6" t="str">
        <v>签证费</v>
      </c>
      <c r="S118" s="65" t="str">
        <v>CNY</v>
      </c>
    </row>
    <row r="119">
      <c r="A119" s="7">
        <v>118</v>
      </c>
      <c r="B119" s="62" t="str" xml:space="preserve">
        <v>周啸 </v>
      </c>
      <c r="C119" s="62"/>
      <c r="D119" s="63" t="str">
        <v>中国</v>
      </c>
      <c r="E119" s="63" t="str">
        <v>北京</v>
      </c>
      <c r="F119" s="63" t="str">
        <v>新加坡</v>
      </c>
      <c r="G119" s="63" t="str">
        <v>商务</v>
      </c>
      <c r="H119" s="63" t="str">
        <v>已出签</v>
      </c>
      <c r="I119" s="64">
        <v>160.9725</v>
      </c>
      <c r="J119" s="64">
        <v>146</v>
      </c>
      <c r="K119" s="64">
        <v>0</v>
      </c>
      <c r="L119" s="63"/>
      <c r="M119" s="6">
        <f>K119*1.06</f>
      </c>
      <c r="N119" s="6">
        <f>I119+J119+M119</f>
      </c>
      <c r="O119" s="6">
        <f>I119+(J119+M119)*1.06</f>
      </c>
      <c r="P119" s="6">
        <f>(M119+J119)*0.06</f>
      </c>
      <c r="Q119" s="6">
        <f>O119-P119</f>
      </c>
      <c r="R119" s="6" t="str">
        <v>签证费</v>
      </c>
      <c r="S119" s="65" t="str">
        <v>CNY</v>
      </c>
    </row>
    <row r="120">
      <c r="A120" s="7">
        <v>119</v>
      </c>
      <c r="B120" s="62" t="str">
        <v>徐凯</v>
      </c>
      <c r="C120" s="62"/>
      <c r="D120" s="63" t="str">
        <v>中国</v>
      </c>
      <c r="E120" s="63" t="str">
        <v>北京</v>
      </c>
      <c r="F120" s="63" t="str">
        <v>新加坡</v>
      </c>
      <c r="G120" s="63" t="str">
        <v>商务</v>
      </c>
      <c r="H120" s="63" t="str">
        <v>已出签</v>
      </c>
      <c r="I120" s="64">
        <v>159.3123</v>
      </c>
      <c r="J120" s="64">
        <v>146</v>
      </c>
      <c r="K120" s="64">
        <v>0</v>
      </c>
      <c r="L120" s="63"/>
      <c r="M120" s="6">
        <f>K120*1.06</f>
      </c>
      <c r="N120" s="6">
        <f>I120+J120+M120</f>
      </c>
      <c r="O120" s="6">
        <f>I120+(J120+M120)*1.06</f>
      </c>
      <c r="P120" s="6">
        <f>(M120+J120)*0.06</f>
      </c>
      <c r="Q120" s="6">
        <f>O120-P120</f>
      </c>
      <c r="R120" s="6" t="str">
        <v>签证费</v>
      </c>
      <c r="S120" s="65" t="str">
        <v>CNY</v>
      </c>
    </row>
    <row r="121">
      <c r="A121" s="7">
        <v>120</v>
      </c>
      <c r="B121" s="62" t="str">
        <v>赵寅</v>
      </c>
      <c r="C121" s="62" t="str">
        <v>TV1N1620267060357300224</v>
      </c>
      <c r="D121" s="63" t="str">
        <v>中国</v>
      </c>
      <c r="E121" s="63" t="str">
        <v>北京</v>
      </c>
      <c r="F121" s="63" t="str">
        <v>英国</v>
      </c>
      <c r="G121" s="63" t="str">
        <v>商务</v>
      </c>
      <c r="H121" s="63" t="str">
        <v>已预约</v>
      </c>
      <c r="I121" s="64">
        <v>870</v>
      </c>
      <c r="J121" s="63">
        <v>400</v>
      </c>
      <c r="K121" s="64">
        <v>8411</v>
      </c>
      <c r="L121" s="63" t="str">
        <v>邮寄+24小时加急</v>
      </c>
      <c r="M121" s="6">
        <f>K121*1.06</f>
      </c>
      <c r="N121" s="6">
        <f>I121+J121+M121</f>
      </c>
      <c r="O121" s="6">
        <f>I121+(J121+M121)*1.06</f>
      </c>
      <c r="P121" s="6">
        <f>(M121+J121)*0.06</f>
      </c>
      <c r="Q121" s="6">
        <f>O121-P121</f>
      </c>
      <c r="R121" s="6" t="str">
        <v>签证费</v>
      </c>
      <c r="S121" s="65" t="str">
        <v>CNY</v>
      </c>
    </row>
    <row r="122">
      <c r="A122" s="7">
        <v>121</v>
      </c>
      <c r="B122" s="62" t="str">
        <v>刘瑞华</v>
      </c>
      <c r="C122" s="62" t="str">
        <v>TV1N1619587070582079488</v>
      </c>
      <c r="D122" s="63" t="str">
        <v>中国</v>
      </c>
      <c r="E122" s="63" t="str">
        <v>北京</v>
      </c>
      <c r="F122" s="63" t="str">
        <v>英国</v>
      </c>
      <c r="G122" s="63" t="str">
        <v>商务</v>
      </c>
      <c r="H122" s="63" t="str">
        <v>已预约</v>
      </c>
      <c r="I122" s="64">
        <v>870</v>
      </c>
      <c r="J122" s="63">
        <v>400</v>
      </c>
      <c r="K122" s="64">
        <v>667</v>
      </c>
      <c r="L122" s="63" t="str">
        <v>邮寄+借护照</v>
      </c>
      <c r="M122" s="6">
        <f>K122*1.06</f>
      </c>
      <c r="N122" s="6">
        <f>I122+J122+M122</f>
      </c>
      <c r="O122" s="6">
        <f>I122+(J122+M122)*1.06</f>
      </c>
      <c r="P122" s="6">
        <f>(M122+J122)*0.06</f>
      </c>
      <c r="Q122" s="6">
        <f>O122-P122</f>
      </c>
      <c r="R122" s="6" t="str">
        <v>签证费</v>
      </c>
      <c r="S122" s="65" t="str">
        <v>CNY</v>
      </c>
    </row>
    <row r="123">
      <c r="A123" s="7">
        <v>122</v>
      </c>
      <c r="B123" s="62" t="str">
        <v>李志远-关盛裕</v>
      </c>
      <c r="C123" s="62" t="str">
        <v>TV1N1603282781760073728</v>
      </c>
      <c r="D123" s="63" t="str">
        <v>中国</v>
      </c>
      <c r="E123" s="63" t="str">
        <v>北京</v>
      </c>
      <c r="F123" s="63" t="str">
        <v>英国</v>
      </c>
      <c r="G123" s="63" t="str">
        <v>商务</v>
      </c>
      <c r="H123" s="63" t="str">
        <v>已预约</v>
      </c>
      <c r="I123" s="64">
        <v>870</v>
      </c>
      <c r="J123" s="63">
        <v>400</v>
      </c>
      <c r="K123" s="64">
        <v>8411</v>
      </c>
      <c r="L123" s="63" t="str">
        <v>邮寄+24小时加急</v>
      </c>
      <c r="M123" s="6">
        <f>K123*1.06</f>
      </c>
      <c r="N123" s="6">
        <f>I123+J123+M123</f>
      </c>
      <c r="O123" s="6">
        <f>I123+(J123+M123)*1.06</f>
      </c>
      <c r="P123" s="6">
        <f>(M123+J123)*0.06</f>
      </c>
      <c r="Q123" s="6">
        <f>O123-P123</f>
      </c>
      <c r="R123" s="6" t="str">
        <v>签证费</v>
      </c>
      <c r="S123" s="65" t="str">
        <v>CNY</v>
      </c>
    </row>
    <row r="124">
      <c r="A124" s="7">
        <v>123</v>
      </c>
      <c r="B124" s="62" t="str">
        <v>焦彦晨</v>
      </c>
      <c r="C124" s="62" t="str">
        <v>TV1N1610881599029108736</v>
      </c>
      <c r="D124" s="63" t="str">
        <v>中国</v>
      </c>
      <c r="E124" s="63" t="str">
        <v>北京</v>
      </c>
      <c r="F124" s="63" t="str">
        <v>英国</v>
      </c>
      <c r="G124" s="63" t="str">
        <v>商务</v>
      </c>
      <c r="H124" s="63" t="str">
        <v>已预约</v>
      </c>
      <c r="I124" s="64">
        <v>870</v>
      </c>
      <c r="J124" s="63">
        <v>400</v>
      </c>
      <c r="K124" s="64">
        <v>667</v>
      </c>
      <c r="L124" s="63" t="str">
        <v>邮寄+借护照</v>
      </c>
      <c r="M124" s="6">
        <f>K124*1.06</f>
      </c>
      <c r="N124" s="6">
        <f>I124+J124+M124</f>
      </c>
      <c r="O124" s="6">
        <f>I124+(J124+M124)*1.06</f>
      </c>
      <c r="P124" s="6">
        <f>(M124+J124)*0.06</f>
      </c>
      <c r="Q124" s="6">
        <f>O124-P124</f>
      </c>
      <c r="R124" s="6" t="str">
        <v>签证费</v>
      </c>
      <c r="S124" s="65" t="str">
        <v>CNY</v>
      </c>
    </row>
    <row r="125">
      <c r="A125" s="7">
        <v>124</v>
      </c>
      <c r="B125" s="62" t="str">
        <v>沈樱</v>
      </c>
      <c r="C125" s="62"/>
      <c r="D125" s="63" t="str">
        <v>中国</v>
      </c>
      <c r="E125" s="63" t="str">
        <v>北京</v>
      </c>
      <c r="F125" s="63" t="str">
        <v>爱尔兰</v>
      </c>
      <c r="G125" s="63" t="str">
        <v>商务</v>
      </c>
      <c r="H125" s="63" t="str">
        <v>已出签</v>
      </c>
      <c r="I125" s="64">
        <v>740</v>
      </c>
      <c r="J125" s="64">
        <v>400</v>
      </c>
      <c r="K125" s="64">
        <v>460</v>
      </c>
      <c r="L125" s="63" t="str">
        <v>签证中心服务费377+快递83</v>
      </c>
      <c r="M125" s="6">
        <f>K125*1.06</f>
      </c>
      <c r="N125" s="6">
        <f>I125+J125+M125</f>
      </c>
      <c r="O125" s="6">
        <f>I125+(J125+M125)*1.06</f>
      </c>
      <c r="P125" s="6">
        <f>(M125+J125)*0.06</f>
      </c>
      <c r="Q125" s="6">
        <f>O125-P125</f>
      </c>
      <c r="R125" s="6" t="str">
        <v>签证费</v>
      </c>
      <c r="S125" s="65" t="str">
        <v>CNY</v>
      </c>
    </row>
    <row r="126">
      <c r="A126" s="7">
        <v>125</v>
      </c>
      <c r="B126" s="62" t="str">
        <v>井汤博-转移</v>
      </c>
      <c r="C126" s="62"/>
      <c r="D126" s="63" t="str">
        <v>中国</v>
      </c>
      <c r="E126" s="63" t="str">
        <v>北京</v>
      </c>
      <c r="F126" s="63" t="str">
        <v>新加坡</v>
      </c>
      <c r="G126" s="63" t="str">
        <v>转移签</v>
      </c>
      <c r="H126" s="63" t="str">
        <v>已出签</v>
      </c>
      <c r="I126" s="64">
        <v>0</v>
      </c>
      <c r="J126" s="64">
        <v>150</v>
      </c>
      <c r="K126" s="64">
        <v>18</v>
      </c>
      <c r="L126" s="63" t="str">
        <v>快递费</v>
      </c>
      <c r="M126" s="6">
        <f>K126*1.06</f>
      </c>
      <c r="N126" s="6">
        <f>I126+J126+M126</f>
      </c>
      <c r="O126" s="6">
        <f>I126+(J126+M126)*1.06</f>
      </c>
      <c r="P126" s="6">
        <f>(M126+J126)*0.06</f>
      </c>
      <c r="Q126" s="6">
        <f>O126-P126</f>
      </c>
      <c r="R126" s="6" t="str">
        <v>签证费</v>
      </c>
      <c r="S126" s="65" t="str">
        <v>CNY</v>
      </c>
    </row>
    <row r="127">
      <c r="A127" s="7">
        <v>126</v>
      </c>
      <c r="B127" s="62" t="str" xml:space="preserve">
        <v>韩峰  </v>
      </c>
      <c r="C127" s="62"/>
      <c r="D127" s="63" t="str">
        <v>中国</v>
      </c>
      <c r="E127" s="63" t="str">
        <v>北京</v>
      </c>
      <c r="F127" s="63" t="str">
        <v>新加坡</v>
      </c>
      <c r="G127" s="63" t="str">
        <v>商务</v>
      </c>
      <c r="H127" s="63" t="str">
        <v>已出签</v>
      </c>
      <c r="I127" s="64">
        <v>160.9725</v>
      </c>
      <c r="J127" s="64">
        <v>146</v>
      </c>
      <c r="K127" s="64">
        <v>0</v>
      </c>
      <c r="L127" s="63"/>
      <c r="M127" s="6">
        <f>K127*1.06</f>
      </c>
      <c r="N127" s="6">
        <f>I127+J127+M127</f>
      </c>
      <c r="O127" s="6">
        <f>I127+(J127+M127)*1.06</f>
      </c>
      <c r="P127" s="6">
        <f>(M127+J127)*0.06</f>
      </c>
      <c r="Q127" s="6">
        <f>O127-P127</f>
      </c>
      <c r="R127" s="6" t="str">
        <v>签证费</v>
      </c>
      <c r="S127" s="65" t="str">
        <v>CNY</v>
      </c>
    </row>
    <row r="128">
      <c r="A128" s="7">
        <v>127</v>
      </c>
      <c r="B128" s="62" t="str">
        <v>祝硕宏</v>
      </c>
      <c r="C128" s="62"/>
      <c r="D128" s="63" t="str">
        <v>中国</v>
      </c>
      <c r="E128" s="63" t="str">
        <v>北京</v>
      </c>
      <c r="F128" s="63" t="str">
        <v>新加坡</v>
      </c>
      <c r="G128" s="63" t="str">
        <v>商务</v>
      </c>
      <c r="H128" s="63" t="str">
        <v>已出签</v>
      </c>
      <c r="I128" s="64">
        <v>159.3123</v>
      </c>
      <c r="J128" s="64">
        <v>146</v>
      </c>
      <c r="K128" s="64">
        <v>0</v>
      </c>
      <c r="L128" s="63"/>
      <c r="M128" s="6">
        <f>K128*1.06</f>
      </c>
      <c r="N128" s="6">
        <f>I128+J128+M128</f>
      </c>
      <c r="O128" s="6">
        <f>I128+(J128+M128)*1.06</f>
      </c>
      <c r="P128" s="6">
        <f>(M128+J128)*0.06</f>
      </c>
      <c r="Q128" s="6">
        <f>O128-P128</f>
      </c>
      <c r="R128" s="6" t="str">
        <v>签证费</v>
      </c>
      <c r="S128" s="65" t="str">
        <v>CNY</v>
      </c>
    </row>
    <row r="129">
      <c r="A129" s="7">
        <v>128</v>
      </c>
      <c r="B129" s="62" t="str" xml:space="preserve">
        <v>赵海丽 </v>
      </c>
      <c r="C129" s="62"/>
      <c r="D129" s="63" t="str">
        <v>中国</v>
      </c>
      <c r="E129" s="63" t="str">
        <v>北京</v>
      </c>
      <c r="F129" s="63" t="str">
        <v>新加坡</v>
      </c>
      <c r="G129" s="63" t="str">
        <v>商务</v>
      </c>
      <c r="H129" s="63" t="str">
        <v>已出签</v>
      </c>
      <c r="I129" s="64">
        <v>160.9725</v>
      </c>
      <c r="J129" s="64">
        <v>146</v>
      </c>
      <c r="K129" s="64">
        <v>0</v>
      </c>
      <c r="L129" s="63"/>
      <c r="M129" s="6">
        <f>K129*1.06</f>
      </c>
      <c r="N129" s="6">
        <f>I129+J129+M129</f>
      </c>
      <c r="O129" s="6">
        <f>I129+(J129+M129)*1.06</f>
      </c>
      <c r="P129" s="6">
        <f>(M129+J129)*0.06</f>
      </c>
      <c r="Q129" s="6">
        <f>O129-P129</f>
      </c>
      <c r="R129" s="6" t="str">
        <v>签证费</v>
      </c>
      <c r="S129" s="65" t="str">
        <v>CNY</v>
      </c>
    </row>
    <row r="130">
      <c r="A130" s="7">
        <v>129</v>
      </c>
      <c r="B130" s="62" t="str">
        <v>张崎</v>
      </c>
      <c r="C130" s="62"/>
      <c r="D130" s="63" t="str">
        <v>中国</v>
      </c>
      <c r="E130" s="63" t="str">
        <v>北京</v>
      </c>
      <c r="F130" s="63" t="str">
        <v>新加坡</v>
      </c>
      <c r="G130" s="63" t="str">
        <v>商务</v>
      </c>
      <c r="H130" s="63" t="str">
        <v>已出签</v>
      </c>
      <c r="I130" s="64">
        <v>159.4506</v>
      </c>
      <c r="J130" s="64">
        <v>146</v>
      </c>
      <c r="K130" s="64">
        <v>0</v>
      </c>
      <c r="L130" s="63"/>
      <c r="M130" s="6">
        <f>K130*1.06</f>
      </c>
      <c r="N130" s="6">
        <f>I130+J130+M130</f>
      </c>
      <c r="O130" s="6">
        <f>I130+(J130+M130)*1.06</f>
      </c>
      <c r="P130" s="6">
        <f>(M130+J130)*0.06</f>
      </c>
      <c r="Q130" s="6">
        <f>O130-P130</f>
      </c>
      <c r="R130" s="6" t="str">
        <v>签证费</v>
      </c>
      <c r="S130" s="65" t="str">
        <v>CNY</v>
      </c>
    </row>
    <row r="131">
      <c r="A131" s="7">
        <v>130</v>
      </c>
      <c r="B131" s="62" t="str">
        <v>程若琳</v>
      </c>
      <c r="C131" s="62"/>
      <c r="D131" s="63" t="str">
        <v>中国</v>
      </c>
      <c r="E131" s="63" t="str">
        <v>北京</v>
      </c>
      <c r="F131" s="63" t="str">
        <v>新加坡</v>
      </c>
      <c r="G131" s="63" t="str">
        <v>商务</v>
      </c>
      <c r="H131" s="63" t="str">
        <v>已出签</v>
      </c>
      <c r="I131" s="64">
        <v>160.9725</v>
      </c>
      <c r="J131" s="64">
        <v>146</v>
      </c>
      <c r="K131" s="64">
        <v>0</v>
      </c>
      <c r="L131" s="63"/>
      <c r="M131" s="6">
        <f>K131*1.06</f>
      </c>
      <c r="N131" s="6">
        <f>I131+J131+M131</f>
      </c>
      <c r="O131" s="6">
        <f>I131+(J131+M131)*1.06</f>
      </c>
      <c r="P131" s="6">
        <f>(M131+J131)*0.06</f>
      </c>
      <c r="Q131" s="6">
        <f>O131-P131</f>
      </c>
      <c r="R131" s="6" t="str">
        <v>签证费</v>
      </c>
      <c r="S131" s="65" t="str">
        <v>CNY</v>
      </c>
    </row>
    <row r="132">
      <c r="A132" s="7">
        <v>131</v>
      </c>
      <c r="B132" s="62" t="str">
        <v>裴莉娜</v>
      </c>
      <c r="C132" s="62"/>
      <c r="D132" s="63" t="str">
        <v>中国</v>
      </c>
      <c r="E132" s="63" t="str">
        <v>北京</v>
      </c>
      <c r="F132" s="63" t="str">
        <v>新加坡</v>
      </c>
      <c r="G132" s="63" t="str">
        <v>商务</v>
      </c>
      <c r="H132" s="63" t="str">
        <v>已出签</v>
      </c>
      <c r="I132" s="64">
        <v>159.3123</v>
      </c>
      <c r="J132" s="64">
        <v>146</v>
      </c>
      <c r="K132" s="64">
        <v>0</v>
      </c>
      <c r="L132" s="63"/>
      <c r="M132" s="6">
        <f>K132*1.06</f>
      </c>
      <c r="N132" s="6">
        <f>I132+J132+M132</f>
      </c>
      <c r="O132" s="6">
        <f>I132+(J132+M132)*1.06</f>
      </c>
      <c r="P132" s="6">
        <f>(M132+J132)*0.06</f>
      </c>
      <c r="Q132" s="6">
        <f>O132-P132</f>
      </c>
      <c r="R132" s="6" t="str">
        <v>签证费</v>
      </c>
      <c r="S132" s="65" t="str">
        <v>CNY</v>
      </c>
    </row>
    <row r="133">
      <c r="A133" s="7">
        <v>132</v>
      </c>
      <c r="B133" s="62" t="str">
        <v>浦燕子</v>
      </c>
      <c r="C133" s="62"/>
      <c r="D133" s="63" t="str">
        <v>中国</v>
      </c>
      <c r="E133" s="63" t="str">
        <v>北京</v>
      </c>
      <c r="F133" s="63" t="str">
        <v>新加坡</v>
      </c>
      <c r="G133" s="63" t="str">
        <v>商务</v>
      </c>
      <c r="H133" s="63" t="str">
        <v>已出签</v>
      </c>
      <c r="I133" s="64">
        <v>160.9725</v>
      </c>
      <c r="J133" s="64">
        <v>146</v>
      </c>
      <c r="K133" s="64">
        <v>0</v>
      </c>
      <c r="L133" s="63"/>
      <c r="M133" s="6">
        <f>K133*1.06</f>
      </c>
      <c r="N133" s="6">
        <f>I133+J133+M133</f>
      </c>
      <c r="O133" s="6">
        <f>I133+(J133+M133)*1.06</f>
      </c>
      <c r="P133" s="6">
        <f>(M133+J133)*0.06</f>
      </c>
      <c r="Q133" s="6">
        <f>O133-P133</f>
      </c>
      <c r="R133" s="6" t="str">
        <v>签证费</v>
      </c>
      <c r="S133" s="65" t="str">
        <v>CNY</v>
      </c>
    </row>
    <row r="134">
      <c r="A134" s="7">
        <v>133</v>
      </c>
      <c r="B134" s="62" t="str">
        <v>邓希</v>
      </c>
      <c r="C134" s="62"/>
      <c r="D134" s="63" t="str">
        <v>中国</v>
      </c>
      <c r="E134" s="63" t="str">
        <v>北京</v>
      </c>
      <c r="F134" s="63" t="str">
        <v>新加坡</v>
      </c>
      <c r="G134" s="63" t="str">
        <v>商务</v>
      </c>
      <c r="H134" s="63" t="str">
        <v>已出签</v>
      </c>
      <c r="I134" s="64">
        <v>160.9725</v>
      </c>
      <c r="J134" s="64">
        <v>146</v>
      </c>
      <c r="K134" s="64">
        <v>0</v>
      </c>
      <c r="L134" s="63"/>
      <c r="M134" s="6">
        <f>K134*1.06</f>
      </c>
      <c r="N134" s="6">
        <f>I134+J134+M134</f>
      </c>
      <c r="O134" s="6">
        <f>I134+(J134+M134)*1.06</f>
      </c>
      <c r="P134" s="6">
        <f>(M134+J134)*0.06</f>
      </c>
      <c r="Q134" s="6">
        <f>O134-P134</f>
      </c>
      <c r="R134" s="6" t="str">
        <v>签证费</v>
      </c>
      <c r="S134" s="65" t="str">
        <v>CNY</v>
      </c>
    </row>
    <row r="135">
      <c r="A135" s="7">
        <v>134</v>
      </c>
      <c r="B135" s="62" t="str">
        <v>赵爽</v>
      </c>
      <c r="C135" s="62"/>
      <c r="D135" s="63" t="str">
        <v>中国</v>
      </c>
      <c r="E135" s="63" t="str">
        <v>北京</v>
      </c>
      <c r="F135" s="63" t="str">
        <v>新加坡</v>
      </c>
      <c r="G135" s="63" t="str">
        <v>商务</v>
      </c>
      <c r="H135" s="63" t="str">
        <v>已出签</v>
      </c>
      <c r="I135" s="64">
        <v>159.3123</v>
      </c>
      <c r="J135" s="64">
        <v>146</v>
      </c>
      <c r="K135" s="64">
        <v>0</v>
      </c>
      <c r="L135" s="63"/>
      <c r="M135" s="6">
        <f>K135*1.06</f>
      </c>
      <c r="N135" s="6">
        <f>I135+J135+M135</f>
      </c>
      <c r="O135" s="6">
        <f>I135+(J135+M135)*1.06</f>
      </c>
      <c r="P135" s="6">
        <f>(M135+J135)*0.06</f>
      </c>
      <c r="Q135" s="6">
        <f>O135-P135</f>
      </c>
      <c r="R135" s="6" t="str">
        <v>签证费</v>
      </c>
      <c r="S135" s="65" t="str">
        <v>CNY</v>
      </c>
    </row>
    <row r="136">
      <c r="A136" s="7">
        <v>135</v>
      </c>
      <c r="B136" s="62" t="str">
        <v>徐沁雅</v>
      </c>
      <c r="C136" s="62"/>
      <c r="D136" s="63" t="str">
        <v>中国</v>
      </c>
      <c r="E136" s="63" t="str">
        <v>北京</v>
      </c>
      <c r="F136" s="63" t="str">
        <v>新加坡</v>
      </c>
      <c r="G136" s="63" t="str">
        <v>商务</v>
      </c>
      <c r="H136" s="63" t="str">
        <v>已出签</v>
      </c>
      <c r="I136" s="64">
        <v>161.6643</v>
      </c>
      <c r="J136" s="64">
        <v>146</v>
      </c>
      <c r="K136" s="64">
        <v>0</v>
      </c>
      <c r="L136" s="63"/>
      <c r="M136" s="6">
        <f>K136*1.06</f>
      </c>
      <c r="N136" s="6">
        <f>I136+J136+M136</f>
      </c>
      <c r="O136" s="6">
        <f>I136+(J136+M136)*1.06</f>
      </c>
      <c r="P136" s="6">
        <f>(M136+J136)*0.06</f>
      </c>
      <c r="Q136" s="6">
        <f>O136-P136</f>
      </c>
      <c r="R136" s="6" t="str">
        <v>签证费</v>
      </c>
      <c r="S136" s="65" t="str">
        <v>CNY</v>
      </c>
    </row>
    <row r="137">
      <c r="A137" s="7">
        <v>136</v>
      </c>
      <c r="B137" s="62" t="str">
        <v>彭进琪</v>
      </c>
      <c r="C137" s="62"/>
      <c r="D137" s="63" t="str">
        <v>中国</v>
      </c>
      <c r="E137" s="63" t="str">
        <v>北京</v>
      </c>
      <c r="F137" s="63" t="str">
        <v>新加坡</v>
      </c>
      <c r="G137" s="63" t="str">
        <v>商务</v>
      </c>
      <c r="H137" s="63" t="str">
        <v>已出签</v>
      </c>
      <c r="I137" s="64">
        <v>159.4506</v>
      </c>
      <c r="J137" s="64">
        <v>146</v>
      </c>
      <c r="K137" s="64">
        <v>0</v>
      </c>
      <c r="L137" s="63"/>
      <c r="M137" s="6">
        <f>K137*1.06</f>
      </c>
      <c r="N137" s="6">
        <f>I137+J137+M137</f>
      </c>
      <c r="O137" s="6">
        <f>I137+(J137+M137)*1.06</f>
      </c>
      <c r="P137" s="6">
        <f>(M137+J137)*0.06</f>
      </c>
      <c r="Q137" s="6">
        <f>O137-P137</f>
      </c>
      <c r="R137" s="6" t="str">
        <v>签证费</v>
      </c>
      <c r="S137" s="65" t="str">
        <v>CNY</v>
      </c>
    </row>
    <row r="138">
      <c r="A138" s="7">
        <v>137</v>
      </c>
      <c r="B138" s="62" t="str">
        <v>黄煜</v>
      </c>
      <c r="C138" s="62"/>
      <c r="D138" s="63" t="str">
        <v>中国</v>
      </c>
      <c r="E138" s="63" t="str">
        <v>北京</v>
      </c>
      <c r="F138" s="63" t="str">
        <v>新加坡</v>
      </c>
      <c r="G138" s="63" t="str">
        <v>商务</v>
      </c>
      <c r="H138" s="63" t="str">
        <v>已出签</v>
      </c>
      <c r="I138" s="64">
        <v>160.9725</v>
      </c>
      <c r="J138" s="64">
        <v>146</v>
      </c>
      <c r="K138" s="64">
        <v>0</v>
      </c>
      <c r="L138" s="63"/>
      <c r="M138" s="6">
        <f>K138*1.06</f>
      </c>
      <c r="N138" s="6">
        <f>I138+J138+M138</f>
      </c>
      <c r="O138" s="6">
        <f>I138+(J138+M138)*1.06</f>
      </c>
      <c r="P138" s="6">
        <f>(M138+J138)*0.06</f>
      </c>
      <c r="Q138" s="6">
        <f>O138-P138</f>
      </c>
      <c r="R138" s="6" t="str">
        <v>签证费</v>
      </c>
      <c r="S138" s="65" t="str">
        <v>CNY</v>
      </c>
    </row>
    <row r="139">
      <c r="A139" s="7">
        <v>138</v>
      </c>
      <c r="B139" s="62" t="str">
        <v>郝琨</v>
      </c>
      <c r="C139" s="62"/>
      <c r="D139" s="63" t="str">
        <v>中国</v>
      </c>
      <c r="E139" s="63" t="str">
        <v>北京</v>
      </c>
      <c r="F139" s="63" t="str">
        <v>新加坡</v>
      </c>
      <c r="G139" s="63" t="str">
        <v>商务</v>
      </c>
      <c r="H139" s="63" t="str">
        <v>已出签</v>
      </c>
      <c r="I139" s="64">
        <v>161.6643</v>
      </c>
      <c r="J139" s="64">
        <v>146</v>
      </c>
      <c r="K139" s="64">
        <v>0</v>
      </c>
      <c r="L139" s="63"/>
      <c r="M139" s="6">
        <f>K139*1.06</f>
      </c>
      <c r="N139" s="6">
        <f>I139+J139+M139</f>
      </c>
      <c r="O139" s="6">
        <f>I139+(J139+M139)*1.06</f>
      </c>
      <c r="P139" s="6">
        <f>(M139+J139)*0.06</f>
      </c>
      <c r="Q139" s="6">
        <f>O139-P139</f>
      </c>
      <c r="R139" s="6" t="str">
        <v>签证费</v>
      </c>
      <c r="S139" s="65" t="str">
        <v>CNY</v>
      </c>
    </row>
    <row r="140">
      <c r="A140" s="7">
        <v>139</v>
      </c>
      <c r="B140" s="62" t="str">
        <v>黄利</v>
      </c>
      <c r="C140" s="62"/>
      <c r="D140" s="63" t="str">
        <v>中国</v>
      </c>
      <c r="E140" s="63" t="str">
        <v>北京</v>
      </c>
      <c r="F140" s="63" t="str">
        <v>新加坡</v>
      </c>
      <c r="G140" s="63" t="str">
        <v>商务</v>
      </c>
      <c r="H140" s="63" t="str">
        <v>已出签</v>
      </c>
      <c r="I140" s="64">
        <v>160.9725</v>
      </c>
      <c r="J140" s="64">
        <v>146</v>
      </c>
      <c r="K140" s="64">
        <v>0</v>
      </c>
      <c r="L140" s="63"/>
      <c r="M140" s="6">
        <f>K140*1.06</f>
      </c>
      <c r="N140" s="6">
        <f>I140+J140+M140</f>
      </c>
      <c r="O140" s="6">
        <f>I140+(J140+M140)*1.06</f>
      </c>
      <c r="P140" s="6">
        <f>(M140+J140)*0.06</f>
      </c>
      <c r="Q140" s="6">
        <f>O140-P140</f>
      </c>
      <c r="R140" s="6" t="str">
        <v>签证费</v>
      </c>
      <c r="S140" s="65" t="str">
        <v>CNY</v>
      </c>
    </row>
    <row r="141">
      <c r="A141" s="7">
        <v>140</v>
      </c>
      <c r="B141" s="62" t="str">
        <v>王琰</v>
      </c>
      <c r="C141" s="62"/>
      <c r="D141" s="63" t="str">
        <v>中国</v>
      </c>
      <c r="E141" s="63" t="str">
        <v>北京</v>
      </c>
      <c r="F141" s="63" t="str">
        <v>新加坡</v>
      </c>
      <c r="G141" s="63" t="str">
        <v>商务</v>
      </c>
      <c r="H141" s="63" t="str">
        <v>已出签</v>
      </c>
      <c r="I141" s="64">
        <v>161.6643</v>
      </c>
      <c r="J141" s="64">
        <v>146</v>
      </c>
      <c r="K141" s="64">
        <v>0</v>
      </c>
      <c r="L141" s="63"/>
      <c r="M141" s="6">
        <f>K141*1.06</f>
      </c>
      <c r="N141" s="6">
        <f>I141+J141+M141</f>
      </c>
      <c r="O141" s="6">
        <f>I141+(J141+M141)*1.06</f>
      </c>
      <c r="P141" s="6">
        <f>(M141+J141)*0.06</f>
      </c>
      <c r="Q141" s="6">
        <f>O141-P141</f>
      </c>
      <c r="R141" s="6" t="str">
        <v>签证费</v>
      </c>
      <c r="S141" s="65" t="str">
        <v>CNY</v>
      </c>
    </row>
    <row r="142">
      <c r="A142" s="7">
        <v>141</v>
      </c>
      <c r="B142" s="62" t="str">
        <v>张雨思</v>
      </c>
      <c r="C142" s="62"/>
      <c r="D142" s="63" t="str">
        <v>中国</v>
      </c>
      <c r="E142" s="63" t="str">
        <v>北京</v>
      </c>
      <c r="F142" s="63" t="str">
        <v>新加坡</v>
      </c>
      <c r="G142" s="63" t="str">
        <v>商务</v>
      </c>
      <c r="H142" s="63" t="str">
        <v>已出签</v>
      </c>
      <c r="I142" s="64">
        <v>159.4506</v>
      </c>
      <c r="J142" s="64">
        <v>146</v>
      </c>
      <c r="K142" s="64">
        <v>0</v>
      </c>
      <c r="L142" s="63"/>
      <c r="M142" s="6">
        <f>K142*1.06</f>
      </c>
      <c r="N142" s="6">
        <f>I142+J142+M142</f>
      </c>
      <c r="O142" s="6">
        <f>I142+(J142+M142)*1.06</f>
      </c>
      <c r="P142" s="6">
        <f>(M142+J142)*0.06</f>
      </c>
      <c r="Q142" s="6">
        <f>O142-P142</f>
      </c>
      <c r="R142" s="6" t="str">
        <v>签证费</v>
      </c>
      <c r="S142" s="65" t="str">
        <v>CNY</v>
      </c>
    </row>
    <row r="143">
      <c r="A143" s="7">
        <v>142</v>
      </c>
      <c r="B143" s="62" t="str">
        <v>郑怀海</v>
      </c>
      <c r="C143" s="62"/>
      <c r="D143" s="63" t="str">
        <v>中国</v>
      </c>
      <c r="E143" s="63" t="str">
        <v>北京</v>
      </c>
      <c r="F143" s="63" t="str">
        <v>新加坡</v>
      </c>
      <c r="G143" s="63" t="str">
        <v>商务</v>
      </c>
      <c r="H143" s="63" t="str">
        <v>已出签</v>
      </c>
      <c r="I143" s="64">
        <v>160.9725</v>
      </c>
      <c r="J143" s="64">
        <v>146</v>
      </c>
      <c r="K143" s="64">
        <v>0</v>
      </c>
      <c r="L143" s="63"/>
      <c r="M143" s="6">
        <f>K143*1.06</f>
      </c>
      <c r="N143" s="6">
        <f>I143+J143+M143</f>
      </c>
      <c r="O143" s="6">
        <f>I143+(J143+M143)*1.06</f>
      </c>
      <c r="P143" s="6">
        <f>(M143+J143)*0.06</f>
      </c>
      <c r="Q143" s="6">
        <f>O143-P143</f>
      </c>
      <c r="R143" s="6" t="str">
        <v>签证费</v>
      </c>
      <c r="S143" s="65" t="str">
        <v>CNY</v>
      </c>
    </row>
    <row r="144">
      <c r="A144" s="7">
        <v>143</v>
      </c>
      <c r="B144" s="62" t="str">
        <v>孙玮齐</v>
      </c>
      <c r="C144" s="62"/>
      <c r="D144" s="63" t="str">
        <v>中国</v>
      </c>
      <c r="E144" s="63" t="str">
        <v>北京</v>
      </c>
      <c r="F144" s="63" t="str">
        <v>新加坡</v>
      </c>
      <c r="G144" s="63" t="str">
        <v>商务</v>
      </c>
      <c r="H144" s="63" t="str">
        <v>已出签</v>
      </c>
      <c r="I144" s="64">
        <v>159.3123</v>
      </c>
      <c r="J144" s="64">
        <v>146</v>
      </c>
      <c r="K144" s="64">
        <v>0</v>
      </c>
      <c r="L144" s="63"/>
      <c r="M144" s="6">
        <f>K144*1.06</f>
      </c>
      <c r="N144" s="6">
        <f>I144+J144+M144</f>
      </c>
      <c r="O144" s="6">
        <f>I144+(J144+M144)*1.06</f>
      </c>
      <c r="P144" s="6">
        <f>(M144+J144)*0.06</f>
      </c>
      <c r="Q144" s="6">
        <f>O144-P144</f>
      </c>
      <c r="R144" s="6" t="str">
        <v>签证费</v>
      </c>
      <c r="S144" s="65" t="str">
        <v>CNY</v>
      </c>
    </row>
    <row r="145">
      <c r="A145" s="7">
        <v>144</v>
      </c>
      <c r="B145" s="62" t="str">
        <v>邓航兵</v>
      </c>
      <c r="C145" s="62"/>
      <c r="D145" s="63" t="str">
        <v>中国</v>
      </c>
      <c r="E145" s="63" t="str">
        <v>北京</v>
      </c>
      <c r="F145" s="63" t="str">
        <v>新加坡</v>
      </c>
      <c r="G145" s="63" t="str">
        <v>商务</v>
      </c>
      <c r="H145" s="63" t="str">
        <v>已出签</v>
      </c>
      <c r="I145" s="64">
        <v>159.4506</v>
      </c>
      <c r="J145" s="64">
        <v>146</v>
      </c>
      <c r="K145" s="64">
        <v>0</v>
      </c>
      <c r="L145" s="63"/>
      <c r="M145" s="6">
        <f>K145*1.06</f>
      </c>
      <c r="N145" s="6">
        <f>I145+J145+M145</f>
      </c>
      <c r="O145" s="6">
        <f>I145+(J145+M145)*1.06</f>
      </c>
      <c r="P145" s="6">
        <f>(M145+J145)*0.06</f>
      </c>
      <c r="Q145" s="6">
        <f>O145-P145</f>
      </c>
      <c r="R145" s="6" t="str">
        <v>签证费</v>
      </c>
      <c r="S145" s="65" t="str">
        <v>CNY</v>
      </c>
    </row>
    <row r="146">
      <c r="A146" s="7">
        <v>145</v>
      </c>
      <c r="B146" s="62" t="str">
        <v>向锐</v>
      </c>
      <c r="C146" s="62"/>
      <c r="D146" s="63" t="str">
        <v>中国</v>
      </c>
      <c r="E146" s="63" t="str">
        <v>北京</v>
      </c>
      <c r="F146" s="63" t="str">
        <v>新加坡</v>
      </c>
      <c r="G146" s="63" t="str">
        <v>商务</v>
      </c>
      <c r="H146" s="63" t="str">
        <v>已出签</v>
      </c>
      <c r="I146" s="64">
        <v>160.9725</v>
      </c>
      <c r="J146" s="64">
        <v>146</v>
      </c>
      <c r="K146" s="64">
        <v>0</v>
      </c>
      <c r="L146" s="63"/>
      <c r="M146" s="6">
        <f>K146*1.06</f>
      </c>
      <c r="N146" s="6">
        <f>I146+J146+M146</f>
      </c>
      <c r="O146" s="6">
        <f>I146+(J146+M146)*1.06</f>
      </c>
      <c r="P146" s="6">
        <f>(M146+J146)*0.06</f>
      </c>
      <c r="Q146" s="6">
        <f>O146-P146</f>
      </c>
      <c r="R146" s="6" t="str">
        <v>签证费</v>
      </c>
      <c r="S146" s="65" t="str">
        <v>CNY</v>
      </c>
    </row>
    <row r="147">
      <c r="A147" s="7">
        <v>146</v>
      </c>
      <c r="B147" s="62" t="str">
        <v>朱虹文</v>
      </c>
      <c r="C147" s="62"/>
      <c r="D147" s="63" t="str">
        <v>中国</v>
      </c>
      <c r="E147" s="63" t="str">
        <v>北京</v>
      </c>
      <c r="F147" s="63" t="str">
        <v>法国</v>
      </c>
      <c r="G147" s="63" t="str">
        <v>商务</v>
      </c>
      <c r="H147" s="63" t="str">
        <v>已出签</v>
      </c>
      <c r="I147" s="64">
        <v>0</v>
      </c>
      <c r="J147" s="64">
        <v>0</v>
      </c>
      <c r="K147" s="64">
        <v>29.43</v>
      </c>
      <c r="L147" s="63" t="str">
        <v>交通费</v>
      </c>
      <c r="M147" s="6">
        <f>K147*1.06</f>
      </c>
      <c r="N147" s="6">
        <f>I147+J147+M147</f>
      </c>
      <c r="O147" s="6">
        <f>I147+(J147+M147)*1.06</f>
      </c>
      <c r="P147" s="6">
        <f>(M147+J147)*0.06</f>
      </c>
      <c r="Q147" s="6">
        <f>O147-P147</f>
      </c>
      <c r="R147" s="6" t="str">
        <v>签证费</v>
      </c>
      <c r="S147" s="65" t="str">
        <v>CNY</v>
      </c>
    </row>
    <row r="148">
      <c r="A148" s="7">
        <v>147</v>
      </c>
      <c r="B148" s="62" t="str">
        <v>陈冠桥</v>
      </c>
      <c r="C148" s="62"/>
      <c r="D148" s="63" t="str">
        <v>中国</v>
      </c>
      <c r="E148" s="63" t="str">
        <v>北京</v>
      </c>
      <c r="F148" s="63" t="str">
        <v>荷兰</v>
      </c>
      <c r="G148" s="63" t="str">
        <v>商务</v>
      </c>
      <c r="H148" s="63" t="str">
        <v>已出签</v>
      </c>
      <c r="I148" s="64">
        <v>0</v>
      </c>
      <c r="J148" s="64">
        <v>0</v>
      </c>
      <c r="K148" s="64">
        <v>13.17</v>
      </c>
      <c r="L148" s="63" t="str">
        <v>交通费</v>
      </c>
      <c r="M148" s="6">
        <f>K148*1.06</f>
      </c>
      <c r="N148" s="6">
        <f>I148+J148+M148</f>
      </c>
      <c r="O148" s="6">
        <f>I148+(J148+M148)*1.06</f>
      </c>
      <c r="P148" s="6">
        <f>(M148+J148)*0.06</f>
      </c>
      <c r="Q148" s="6">
        <f>O148-P148</f>
      </c>
      <c r="R148" s="6" t="str">
        <v>签证费</v>
      </c>
      <c r="S148" s="65" t="str">
        <v>CNY</v>
      </c>
    </row>
    <row r="149">
      <c r="A149" s="7">
        <v>148</v>
      </c>
      <c r="B149" s="62" t="str">
        <v>许皓靓</v>
      </c>
      <c r="C149" s="62"/>
      <c r="D149" s="63" t="str">
        <v>中国</v>
      </c>
      <c r="E149" s="63" t="str">
        <v>北京</v>
      </c>
      <c r="F149" s="63" t="str">
        <v>法国</v>
      </c>
      <c r="G149" s="63" t="str">
        <v>商务</v>
      </c>
      <c r="H149" s="63" t="str">
        <v>已出签</v>
      </c>
      <c r="I149" s="64">
        <v>0</v>
      </c>
      <c r="J149" s="64">
        <v>0</v>
      </c>
      <c r="K149" s="64">
        <v>29.28</v>
      </c>
      <c r="L149" s="63" t="str">
        <v>交通费</v>
      </c>
      <c r="M149" s="6">
        <f>K149*1.06</f>
      </c>
      <c r="N149" s="6">
        <f>I149+J149+M149</f>
      </c>
      <c r="O149" s="6">
        <f>I149+(J149+M149)*1.06</f>
      </c>
      <c r="P149" s="6">
        <f>(M149+J149)*0.06</f>
      </c>
      <c r="Q149" s="6">
        <f>O149-P149</f>
      </c>
      <c r="R149" s="6" t="str">
        <v>签证费</v>
      </c>
      <c r="S149" s="65" t="str">
        <v>CNY</v>
      </c>
    </row>
    <row r="150">
      <c r="A150" s="7">
        <v>149</v>
      </c>
      <c r="B150" s="62" t="str">
        <v>姬慧然</v>
      </c>
      <c r="C150" s="62"/>
      <c r="D150" s="63" t="str">
        <v>中国</v>
      </c>
      <c r="E150" s="63" t="str">
        <v>北京</v>
      </c>
      <c r="F150" s="63" t="str">
        <v>法国</v>
      </c>
      <c r="G150" s="63" t="str">
        <v>商务</v>
      </c>
      <c r="H150" s="63" t="str">
        <v>已出签</v>
      </c>
      <c r="I150" s="64">
        <v>0</v>
      </c>
      <c r="J150" s="64">
        <v>0</v>
      </c>
      <c r="K150" s="64">
        <v>33</v>
      </c>
      <c r="L150" s="63" t="str">
        <v>交通费</v>
      </c>
      <c r="M150" s="6">
        <f>K150*1.06</f>
      </c>
      <c r="N150" s="6">
        <f>I150+J150+M150</f>
      </c>
      <c r="O150" s="6">
        <f>I150+(J150+M150)*1.06</f>
      </c>
      <c r="P150" s="6">
        <f>(M150+J150)*0.06</f>
      </c>
      <c r="Q150" s="6">
        <f>O150-P150</f>
      </c>
      <c r="R150" s="6" t="str">
        <v>签证费</v>
      </c>
      <c r="S150" s="65" t="str">
        <v>CNY</v>
      </c>
    </row>
    <row r="151">
      <c r="A151" s="7">
        <v>150</v>
      </c>
      <c r="B151" s="62" t="str">
        <v>张艳娜</v>
      </c>
      <c r="C151" s="62"/>
      <c r="D151" s="63" t="str">
        <v>中国</v>
      </c>
      <c r="E151" s="63" t="str">
        <v>北京</v>
      </c>
      <c r="F151" s="63" t="str">
        <v>法国</v>
      </c>
      <c r="G151" s="63" t="str">
        <v>商务</v>
      </c>
      <c r="H151" s="63" t="str">
        <v>已出签</v>
      </c>
      <c r="I151" s="64">
        <v>0</v>
      </c>
      <c r="J151" s="64">
        <v>0</v>
      </c>
      <c r="K151" s="64">
        <v>32</v>
      </c>
      <c r="L151" s="63" t="str">
        <v>交通费</v>
      </c>
      <c r="M151" s="6">
        <f>K151*1.06</f>
      </c>
      <c r="N151" s="6">
        <f>I151+J151+M151</f>
      </c>
      <c r="O151" s="6">
        <f>I151+(J151+M151)*1.06</f>
      </c>
      <c r="P151" s="6">
        <f>(M151+J151)*0.06</f>
      </c>
      <c r="Q151" s="6">
        <f>O151-P151</f>
      </c>
      <c r="R151" s="6" t="str">
        <v>签证费</v>
      </c>
      <c r="S151" s="65" t="str">
        <v>CNY</v>
      </c>
    </row>
    <row r="152">
      <c r="A152" s="7">
        <v>151</v>
      </c>
      <c r="B152" s="62" t="str">
        <v>陈西（龚平一起送）</v>
      </c>
      <c r="C152" s="62"/>
      <c r="D152" s="63" t="str">
        <v>中国</v>
      </c>
      <c r="E152" s="63" t="str">
        <v>北京</v>
      </c>
      <c r="F152" s="63" t="str">
        <v>法国</v>
      </c>
      <c r="G152" s="63" t="str">
        <v>商务</v>
      </c>
      <c r="H152" s="63" t="str">
        <v>已出签</v>
      </c>
      <c r="I152" s="64">
        <v>594</v>
      </c>
      <c r="J152" s="64">
        <v>300</v>
      </c>
      <c r="K152" s="64">
        <v>844</v>
      </c>
      <c r="L152" s="63" t="str">
        <v>交通费30+签证中心服务费814</v>
      </c>
      <c r="M152" s="6">
        <f>K152*1.06</f>
      </c>
      <c r="N152" s="6">
        <f>I152+J152+M152</f>
      </c>
      <c r="O152" s="6">
        <f>I152+(J152+M152)*1.06</f>
      </c>
      <c r="P152" s="6">
        <f>(M152+J152)*0.06</f>
      </c>
      <c r="Q152" s="6">
        <f>O152-P152</f>
      </c>
      <c r="R152" s="6" t="str">
        <v>签证费</v>
      </c>
      <c r="S152" s="65" t="str">
        <v>CNY</v>
      </c>
    </row>
    <row r="153">
      <c r="A153" s="7">
        <v>152</v>
      </c>
      <c r="B153" s="62" t="str">
        <v>陶冲</v>
      </c>
      <c r="C153" s="62"/>
      <c r="D153" s="63" t="str">
        <v>中国</v>
      </c>
      <c r="E153" s="63" t="str">
        <v>北京</v>
      </c>
      <c r="F153" s="63" t="str">
        <v>爱尔兰</v>
      </c>
      <c r="G153" s="63" t="str">
        <v>商务</v>
      </c>
      <c r="H153" s="63" t="str">
        <v>已出签</v>
      </c>
      <c r="I153" s="64">
        <v>740</v>
      </c>
      <c r="J153" s="64">
        <v>400</v>
      </c>
      <c r="K153" s="64">
        <v>484</v>
      </c>
      <c r="L153" s="63" t="str">
        <v>交通费24+签证中心服务费377+快递83</v>
      </c>
      <c r="M153" s="6">
        <f>K153*1.06</f>
      </c>
      <c r="N153" s="6">
        <f>I153+J153+M153</f>
      </c>
      <c r="O153" s="6">
        <f>I153+(J153+M153)*1.06</f>
      </c>
      <c r="P153" s="6">
        <f>(M153+J153)*0.06</f>
      </c>
      <c r="Q153" s="6">
        <f>O153-P153</f>
      </c>
      <c r="R153" s="6" t="str">
        <v>签证费</v>
      </c>
      <c r="S153" s="65" t="str">
        <v>CNY</v>
      </c>
    </row>
    <row r="154">
      <c r="A154" s="7">
        <v>153</v>
      </c>
      <c r="B154" s="62" t="str">
        <v>王欣然</v>
      </c>
      <c r="C154" s="62" t="str">
        <v>TV1N1619892572159475712</v>
      </c>
      <c r="D154" s="63" t="str">
        <v>中国</v>
      </c>
      <c r="E154" s="63" t="str">
        <v>北京</v>
      </c>
      <c r="F154" s="63" t="str">
        <v>英国</v>
      </c>
      <c r="G154" s="63" t="str">
        <v>商务</v>
      </c>
      <c r="H154" s="63" t="str">
        <v>已预约</v>
      </c>
      <c r="I154" s="64">
        <v>870</v>
      </c>
      <c r="J154" s="63">
        <v>400</v>
      </c>
      <c r="K154" s="64">
        <v>92</v>
      </c>
      <c r="L154" s="63" t="str">
        <v>邮寄</v>
      </c>
      <c r="M154" s="6">
        <f>K154*1.06</f>
      </c>
      <c r="N154" s="6">
        <f>I154+J154+M154</f>
      </c>
      <c r="O154" s="6">
        <f>I154+(J154+M154)*1.06</f>
      </c>
      <c r="P154" s="6">
        <f>(M154+J154)*0.06</f>
      </c>
      <c r="Q154" s="6">
        <f>O154-P154</f>
      </c>
      <c r="R154" s="6" t="str">
        <v>签证费</v>
      </c>
      <c r="S154" s="65" t="str">
        <v>CNY</v>
      </c>
    </row>
    <row r="155">
      <c r="A155" s="7">
        <v>154</v>
      </c>
      <c r="B155" s="62" t="str">
        <v>董有超</v>
      </c>
      <c r="C155" s="62" t="str">
        <v>TV1N1620594044606066688</v>
      </c>
      <c r="D155" s="63" t="str">
        <v>中国</v>
      </c>
      <c r="E155" s="63" t="str">
        <v>北京</v>
      </c>
      <c r="F155" s="63" t="str">
        <v>美国</v>
      </c>
      <c r="G155" s="63" t="str">
        <v>商务</v>
      </c>
      <c r="H155" s="63" t="str">
        <v>已预约</v>
      </c>
      <c r="I155" s="64">
        <v>1120</v>
      </c>
      <c r="J155" s="64">
        <v>300</v>
      </c>
      <c r="K155" s="64">
        <v>0</v>
      </c>
      <c r="L155" s="63"/>
      <c r="M155" s="6">
        <f>K155*1.06</f>
      </c>
      <c r="N155" s="6">
        <f>I155+J155+M155</f>
      </c>
      <c r="O155" s="6">
        <f>I155+(J155+M155)*1.06</f>
      </c>
      <c r="P155" s="6">
        <f>(M155+J155)*0.06</f>
      </c>
      <c r="Q155" s="6">
        <f>O155-P155</f>
      </c>
      <c r="R155" s="6" t="str">
        <v>签证费</v>
      </c>
      <c r="S155" s="65" t="str">
        <v>CNY</v>
      </c>
    </row>
    <row r="156">
      <c r="A156" s="7">
        <v>155</v>
      </c>
      <c r="B156" s="62" t="str">
        <v>李冬琳</v>
      </c>
      <c r="C156" s="62" t="str">
        <v>TV1N1620726673397481472</v>
      </c>
      <c r="D156" s="63" t="str">
        <v>中国</v>
      </c>
      <c r="E156" s="63" t="str">
        <v>北京</v>
      </c>
      <c r="F156" s="63" t="str">
        <v>美国</v>
      </c>
      <c r="G156" s="63" t="str">
        <v>商务</v>
      </c>
      <c r="H156" s="63" t="str">
        <v>已预约</v>
      </c>
      <c r="I156" s="64">
        <v>1120</v>
      </c>
      <c r="J156" s="64">
        <v>300</v>
      </c>
      <c r="K156" s="64">
        <v>0</v>
      </c>
      <c r="L156" s="63"/>
      <c r="M156" s="6">
        <f>K156*1.06</f>
      </c>
      <c r="N156" s="6">
        <f>I156+J156+M156</f>
      </c>
      <c r="O156" s="6">
        <f>I156+(J156+M156)*1.06</f>
      </c>
      <c r="P156" s="6">
        <f>(M156+J156)*0.06</f>
      </c>
      <c r="Q156" s="6">
        <f>O156-P156</f>
      </c>
      <c r="R156" s="6" t="str">
        <v>签证费</v>
      </c>
      <c r="S156" s="65" t="str">
        <v>CNY</v>
      </c>
    </row>
    <row r="157">
      <c r="A157" s="7">
        <v>156</v>
      </c>
      <c r="B157" s="62" t="str">
        <v>廖一伦</v>
      </c>
      <c r="C157" s="62" t="str">
        <v>TV1N1619599916657324032</v>
      </c>
      <c r="D157" s="63" t="str">
        <v>中国</v>
      </c>
      <c r="E157" s="63" t="str">
        <v>北京</v>
      </c>
      <c r="F157" s="63" t="str">
        <v>美国</v>
      </c>
      <c r="G157" s="63" t="str">
        <v>商务</v>
      </c>
      <c r="H157" s="63" t="str">
        <v>已预约</v>
      </c>
      <c r="I157" s="64">
        <v>1120</v>
      </c>
      <c r="J157" s="64">
        <v>300</v>
      </c>
      <c r="K157" s="64">
        <v>0</v>
      </c>
      <c r="L157" s="63"/>
      <c r="M157" s="6">
        <f>K157*1.06</f>
      </c>
      <c r="N157" s="6">
        <f>I157+J157+M157</f>
      </c>
      <c r="O157" s="6">
        <f>I157+(J157+M157)*1.06</f>
      </c>
      <c r="P157" s="6">
        <f>(M157+J157)*0.06</f>
      </c>
      <c r="Q157" s="6">
        <f>O157-P157</f>
      </c>
      <c r="R157" s="6" t="str">
        <v>签证费</v>
      </c>
      <c r="S157" s="65" t="str">
        <v>CNY</v>
      </c>
    </row>
    <row r="158">
      <c r="A158" s="7">
        <v>157</v>
      </c>
      <c r="B158" s="62" t="str">
        <v>刘文熙</v>
      </c>
      <c r="C158" s="62" t="str">
        <v>TV1N1620978292370391040</v>
      </c>
      <c r="D158" s="63" t="str">
        <v>中国</v>
      </c>
      <c r="E158" s="63" t="str">
        <v>北京</v>
      </c>
      <c r="F158" s="63" t="str">
        <v>美国</v>
      </c>
      <c r="G158" s="63" t="str">
        <v>商务</v>
      </c>
      <c r="H158" s="63" t="str">
        <v>已预约</v>
      </c>
      <c r="I158" s="64">
        <v>1120</v>
      </c>
      <c r="J158" s="64">
        <v>300</v>
      </c>
      <c r="K158" s="64">
        <v>0</v>
      </c>
      <c r="L158" s="63"/>
      <c r="M158" s="6">
        <f>K158*1.06</f>
      </c>
      <c r="N158" s="6">
        <f>I158+J158+M158</f>
      </c>
      <c r="O158" s="6">
        <f>I158+(J158+M158)*1.06</f>
      </c>
      <c r="P158" s="6">
        <f>(M158+J158)*0.06</f>
      </c>
      <c r="Q158" s="6">
        <f>O158-P158</f>
      </c>
      <c r="R158" s="6" t="str">
        <v>签证费</v>
      </c>
      <c r="S158" s="65" t="str">
        <v>CNY</v>
      </c>
    </row>
    <row r="159">
      <c r="A159" s="7">
        <v>158</v>
      </c>
      <c r="B159" s="62" t="str">
        <v>黄凯翔</v>
      </c>
      <c r="C159" s="62" t="str">
        <v>TV1N1620774695313625088</v>
      </c>
      <c r="D159" s="63" t="str">
        <v>中国</v>
      </c>
      <c r="E159" s="63" t="str">
        <v>北京</v>
      </c>
      <c r="F159" s="63" t="str">
        <v>美国</v>
      </c>
      <c r="G159" s="63" t="str">
        <v>商务</v>
      </c>
      <c r="H159" s="63" t="str">
        <v>已预约</v>
      </c>
      <c r="I159" s="64">
        <v>1120</v>
      </c>
      <c r="J159" s="64">
        <v>300</v>
      </c>
      <c r="K159" s="64">
        <v>0</v>
      </c>
      <c r="L159" s="63"/>
      <c r="M159" s="6">
        <f>K159*1.06</f>
      </c>
      <c r="N159" s="6">
        <f>I159+J159+M159</f>
      </c>
      <c r="O159" s="6">
        <f>I159+(J159+M159)*1.06</f>
      </c>
      <c r="P159" s="6">
        <f>(M159+J159)*0.06</f>
      </c>
      <c r="Q159" s="6">
        <f>O159-P159</f>
      </c>
      <c r="R159" s="6" t="str">
        <v>签证费</v>
      </c>
      <c r="S159" s="65" t="str">
        <v>CNY</v>
      </c>
    </row>
    <row r="160">
      <c r="A160" s="7">
        <v>159</v>
      </c>
      <c r="B160" s="62" t="str">
        <v>邝也青青</v>
      </c>
      <c r="C160" s="62" t="str">
        <v>TV1N1620655698429652992</v>
      </c>
      <c r="D160" s="63" t="str">
        <v>中国</v>
      </c>
      <c r="E160" s="63" t="str">
        <v>北京</v>
      </c>
      <c r="F160" s="63" t="str">
        <v>美国</v>
      </c>
      <c r="G160" s="63" t="str">
        <v>商务</v>
      </c>
      <c r="H160" s="63" t="str">
        <v>已预约</v>
      </c>
      <c r="I160" s="64">
        <v>1120</v>
      </c>
      <c r="J160" s="64">
        <v>300</v>
      </c>
      <c r="K160" s="64">
        <v>0</v>
      </c>
      <c r="L160" s="63"/>
      <c r="M160" s="6">
        <f>K160*1.06</f>
      </c>
      <c r="N160" s="6">
        <f>I160+J160+M160</f>
      </c>
      <c r="O160" s="6">
        <f>I160+(J160+M160)*1.06</f>
      </c>
      <c r="P160" s="6">
        <f>(M160+J160)*0.06</f>
      </c>
      <c r="Q160" s="6">
        <f>O160-P160</f>
      </c>
      <c r="R160" s="6" t="str">
        <v>签证费</v>
      </c>
      <c r="S160" s="65" t="str">
        <v>CNY</v>
      </c>
    </row>
    <row r="161">
      <c r="A161" s="7">
        <v>160</v>
      </c>
      <c r="B161" s="62" t="str">
        <v>黄思媛</v>
      </c>
      <c r="C161" s="62" t="str">
        <v>TV1N1617349148071968768</v>
      </c>
      <c r="D161" s="63" t="str">
        <v>中国</v>
      </c>
      <c r="E161" s="63" t="str">
        <v>北京</v>
      </c>
      <c r="F161" s="63" t="str">
        <v>美国</v>
      </c>
      <c r="G161" s="63" t="str">
        <v>商务</v>
      </c>
      <c r="H161" s="63" t="str">
        <v>已预约</v>
      </c>
      <c r="I161" s="64">
        <v>1120</v>
      </c>
      <c r="J161" s="64">
        <v>300</v>
      </c>
      <c r="K161" s="64">
        <v>0</v>
      </c>
      <c r="L161" s="63"/>
      <c r="M161" s="6">
        <f>K161*1.06</f>
      </c>
      <c r="N161" s="6">
        <f>I161+J161+M161</f>
      </c>
      <c r="O161" s="6">
        <f>I161+(J161+M161)*1.06</f>
      </c>
      <c r="P161" s="6">
        <f>(M161+J161)*0.06</f>
      </c>
      <c r="Q161" s="6">
        <f>O161-P161</f>
      </c>
      <c r="R161" s="6" t="str">
        <v>签证费</v>
      </c>
      <c r="S161" s="65" t="str">
        <v>CNY</v>
      </c>
    </row>
    <row r="162">
      <c r="A162" s="7">
        <v>161</v>
      </c>
      <c r="B162" s="62" t="str">
        <v>沈小川</v>
      </c>
      <c r="C162" s="62" t="str">
        <v>TV1N1617349148071968768</v>
      </c>
      <c r="D162" s="63" t="str">
        <v>中国</v>
      </c>
      <c r="E162" s="63" t="str">
        <v>北京</v>
      </c>
      <c r="F162" s="63" t="str">
        <v>美国</v>
      </c>
      <c r="G162" s="63" t="str">
        <v>商务</v>
      </c>
      <c r="H162" s="63" t="str">
        <v>已预约</v>
      </c>
      <c r="I162" s="64">
        <v>1120</v>
      </c>
      <c r="J162" s="64">
        <v>300</v>
      </c>
      <c r="K162" s="64">
        <v>0</v>
      </c>
      <c r="L162" s="63"/>
      <c r="M162" s="6">
        <f>K162*1.06</f>
      </c>
      <c r="N162" s="6">
        <f>I162+J162+M162</f>
      </c>
      <c r="O162" s="6">
        <f>I162+(J162+M162)*1.06</f>
      </c>
      <c r="P162" s="6">
        <f>(M162+J162)*0.06</f>
      </c>
      <c r="Q162" s="6">
        <f>O162-P162</f>
      </c>
      <c r="R162" s="6" t="str">
        <v>签证费</v>
      </c>
      <c r="S162" s="65" t="str">
        <v>CNY</v>
      </c>
    </row>
    <row r="163">
      <c r="A163" s="7">
        <v>162</v>
      </c>
      <c r="B163" s="62" t="str">
        <v>朱峰</v>
      </c>
      <c r="C163" s="62" t="str">
        <v>TV1N1619731600409141248</v>
      </c>
      <c r="D163" s="63" t="str">
        <v>中国</v>
      </c>
      <c r="E163" s="63" t="str">
        <v>北京</v>
      </c>
      <c r="F163" s="63" t="str">
        <v>美国</v>
      </c>
      <c r="G163" s="63" t="str">
        <v>商务</v>
      </c>
      <c r="H163" s="63" t="str">
        <v>已预约</v>
      </c>
      <c r="I163" s="64">
        <v>1120</v>
      </c>
      <c r="J163" s="64">
        <v>300</v>
      </c>
      <c r="K163" s="64">
        <v>0</v>
      </c>
      <c r="L163" s="63"/>
      <c r="M163" s="6">
        <f>K163*1.06</f>
      </c>
      <c r="N163" s="6">
        <f>I163+J163+M163</f>
      </c>
      <c r="O163" s="6">
        <f>I163+(J163+M163)*1.06</f>
      </c>
      <c r="P163" s="6">
        <f>(M163+J163)*0.06</f>
      </c>
      <c r="Q163" s="6">
        <f>O163-P163</f>
      </c>
      <c r="R163" s="6" t="str">
        <v>签证费</v>
      </c>
      <c r="S163" s="65" t="str">
        <v>CNY</v>
      </c>
    </row>
    <row r="164">
      <c r="A164" s="7">
        <v>163</v>
      </c>
      <c r="B164" s="62" t="str">
        <v>朱依凡</v>
      </c>
      <c r="C164" s="62" t="str">
        <v>TV1N1620000938823221248</v>
      </c>
      <c r="D164" s="63" t="str">
        <v>中国</v>
      </c>
      <c r="E164" s="63" t="str">
        <v>北京</v>
      </c>
      <c r="F164" s="63" t="str">
        <v>美国</v>
      </c>
      <c r="G164" s="63" t="str">
        <v>商务</v>
      </c>
      <c r="H164" s="63" t="str">
        <v>已预约</v>
      </c>
      <c r="I164" s="64">
        <v>1120</v>
      </c>
      <c r="J164" s="64">
        <v>300</v>
      </c>
      <c r="K164" s="64">
        <v>0</v>
      </c>
      <c r="L164" s="63"/>
      <c r="M164" s="6">
        <f>K164*1.06</f>
      </c>
      <c r="N164" s="6">
        <f>I164+J164+M164</f>
      </c>
      <c r="O164" s="6">
        <f>I164+(J164+M164)*1.06</f>
      </c>
      <c r="P164" s="6">
        <f>(M164+J164)*0.06</f>
      </c>
      <c r="Q164" s="6">
        <f>O164-P164</f>
      </c>
      <c r="R164" s="6" t="str">
        <v>签证费</v>
      </c>
      <c r="S164" s="65" t="str">
        <v>CNY</v>
      </c>
    </row>
    <row r="165">
      <c r="A165" s="7">
        <v>164</v>
      </c>
      <c r="B165" s="62" t="str">
        <v>陈佳君</v>
      </c>
      <c r="C165" s="62" t="str">
        <v>TV1N1619935403569926144</v>
      </c>
      <c r="D165" s="63" t="str">
        <v>中国</v>
      </c>
      <c r="E165" s="63" t="str">
        <v>北京</v>
      </c>
      <c r="F165" s="63" t="str">
        <v>美国</v>
      </c>
      <c r="G165" s="63" t="str">
        <v>商务</v>
      </c>
      <c r="H165" s="63" t="str">
        <v>已预约</v>
      </c>
      <c r="I165" s="64">
        <v>1120</v>
      </c>
      <c r="J165" s="64">
        <v>300</v>
      </c>
      <c r="K165" s="64">
        <v>0</v>
      </c>
      <c r="L165" s="63"/>
      <c r="M165" s="6">
        <f>K165*1.06</f>
      </c>
      <c r="N165" s="6">
        <f>I165+J165+M165</f>
      </c>
      <c r="O165" s="6">
        <f>I165+(J165+M165)*1.06</f>
      </c>
      <c r="P165" s="6">
        <f>(M165+J165)*0.06</f>
      </c>
      <c r="Q165" s="6">
        <f>O165-P165</f>
      </c>
      <c r="R165" s="6" t="str">
        <v>签证费</v>
      </c>
      <c r="S165" s="65" t="str">
        <v>CNY</v>
      </c>
    </row>
    <row r="166">
      <c r="A166" s="7">
        <v>165</v>
      </c>
      <c r="B166" s="62" t="str">
        <v>韩慧敏</v>
      </c>
      <c r="C166" s="62" t="str">
        <v>TV1N1614952401873928192</v>
      </c>
      <c r="D166" s="63" t="str">
        <v>中国</v>
      </c>
      <c r="E166" s="63" t="str">
        <v>北京</v>
      </c>
      <c r="F166" s="63" t="str">
        <v>美国</v>
      </c>
      <c r="G166" s="63" t="str">
        <v>商务</v>
      </c>
      <c r="H166" s="63" t="str">
        <v>已预约</v>
      </c>
      <c r="I166" s="64">
        <v>1120</v>
      </c>
      <c r="J166" s="64">
        <v>300</v>
      </c>
      <c r="K166" s="64">
        <v>0</v>
      </c>
      <c r="L166" s="63"/>
      <c r="M166" s="6">
        <f>K166*1.06</f>
      </c>
      <c r="N166" s="6">
        <f>I166+J166+M166</f>
      </c>
      <c r="O166" s="6">
        <f>I166+(J166+M166)*1.06</f>
      </c>
      <c r="P166" s="6">
        <f>(M166+J166)*0.06</f>
      </c>
      <c r="Q166" s="6">
        <f>O166-P166</f>
      </c>
      <c r="R166" s="6" t="str">
        <v>签证费</v>
      </c>
      <c r="S166" s="65" t="str">
        <v>CNY</v>
      </c>
    </row>
    <row r="167">
      <c r="A167" s="7">
        <v>166</v>
      </c>
      <c r="B167" s="62" t="str">
        <v>汪洋</v>
      </c>
      <c r="C167" s="62" t="str">
        <v>TV1N1614851256476078080</v>
      </c>
      <c r="D167" s="63" t="str">
        <v>中国</v>
      </c>
      <c r="E167" s="63" t="str">
        <v>北京</v>
      </c>
      <c r="F167" s="63" t="str">
        <v>美国</v>
      </c>
      <c r="G167" s="63" t="str">
        <v>商务</v>
      </c>
      <c r="H167" s="63" t="str">
        <v>已预约</v>
      </c>
      <c r="I167" s="64">
        <v>1120</v>
      </c>
      <c r="J167" s="64">
        <v>300</v>
      </c>
      <c r="K167" s="64">
        <v>0</v>
      </c>
      <c r="L167" s="63"/>
      <c r="M167" s="6">
        <f>K167*1.06</f>
      </c>
      <c r="N167" s="6">
        <f>I167+J167+M167</f>
      </c>
      <c r="O167" s="6">
        <f>I167+(J167+M167)*1.06</f>
      </c>
      <c r="P167" s="6">
        <f>(M167+J167)*0.06</f>
      </c>
      <c r="Q167" s="6">
        <f>O167-P167</f>
      </c>
      <c r="R167" s="6" t="str">
        <v>签证费</v>
      </c>
      <c r="S167" s="65" t="str">
        <v>CNY</v>
      </c>
    </row>
    <row r="168">
      <c r="A168" s="7">
        <v>167</v>
      </c>
      <c r="B168" s="62" t="str">
        <v>吴海龙</v>
      </c>
      <c r="C168" s="62" t="str">
        <v>TV1N1621098438758039552</v>
      </c>
      <c r="D168" s="63" t="str">
        <v>中国</v>
      </c>
      <c r="E168" s="63" t="str">
        <v>北京</v>
      </c>
      <c r="F168" s="63" t="str">
        <v>美国</v>
      </c>
      <c r="G168" s="63" t="str">
        <v>商务</v>
      </c>
      <c r="H168" s="63" t="str">
        <v>已预约</v>
      </c>
      <c r="I168" s="64">
        <v>1120</v>
      </c>
      <c r="J168" s="64">
        <v>300</v>
      </c>
      <c r="K168" s="64">
        <v>0</v>
      </c>
      <c r="L168" s="63"/>
      <c r="M168" s="6">
        <f>K168*1.06</f>
      </c>
      <c r="N168" s="6">
        <f>I168+J168+M168</f>
      </c>
      <c r="O168" s="6">
        <f>I168+(J168+M168)*1.06</f>
      </c>
      <c r="P168" s="6">
        <f>(M168+J168)*0.06</f>
      </c>
      <c r="Q168" s="6">
        <f>O168-P168</f>
      </c>
      <c r="R168" s="6" t="str">
        <v>签证费</v>
      </c>
      <c r="S168" s="65" t="str">
        <v>CNY</v>
      </c>
    </row>
    <row r="169">
      <c r="A169" s="7">
        <v>168</v>
      </c>
      <c r="B169" s="62" t="str">
        <v>朱项宁</v>
      </c>
      <c r="C169" s="62" t="str">
        <v>TV1N1619251357420322816</v>
      </c>
      <c r="D169" s="63" t="str">
        <v>中国</v>
      </c>
      <c r="E169" s="63" t="str">
        <v>北京</v>
      </c>
      <c r="F169" s="63" t="str">
        <v>美国</v>
      </c>
      <c r="G169" s="63" t="str">
        <v>商务</v>
      </c>
      <c r="H169" s="63" t="str">
        <v>已预约</v>
      </c>
      <c r="I169" s="64">
        <v>1120</v>
      </c>
      <c r="J169" s="64">
        <v>300</v>
      </c>
      <c r="K169" s="64">
        <v>0</v>
      </c>
      <c r="L169" s="63"/>
      <c r="M169" s="6">
        <f>K169*1.06</f>
      </c>
      <c r="N169" s="6">
        <f>I169+J169+M169</f>
      </c>
      <c r="O169" s="6">
        <f>I169+(J169+M169)*1.06</f>
      </c>
      <c r="P169" s="6">
        <f>(M169+J169)*0.06</f>
      </c>
      <c r="Q169" s="6">
        <f>O169-P169</f>
      </c>
      <c r="R169" s="6" t="str">
        <v>签证费</v>
      </c>
      <c r="S169" s="65" t="str">
        <v>CNY</v>
      </c>
    </row>
    <row r="170">
      <c r="A170" s="7">
        <v>169</v>
      </c>
      <c r="B170" s="62" t="str">
        <v>张阳</v>
      </c>
      <c r="C170" s="62" t="str">
        <v>TV1N1620339454488862720</v>
      </c>
      <c r="D170" s="63" t="str">
        <v>中国</v>
      </c>
      <c r="E170" s="63" t="str">
        <v>北京</v>
      </c>
      <c r="F170" s="63" t="str">
        <v>美国</v>
      </c>
      <c r="G170" s="63" t="str">
        <v>商务</v>
      </c>
      <c r="H170" s="63" t="str">
        <v>已预约</v>
      </c>
      <c r="I170" s="64">
        <v>1120</v>
      </c>
      <c r="J170" s="64">
        <v>300</v>
      </c>
      <c r="K170" s="64">
        <v>0</v>
      </c>
      <c r="L170" s="63"/>
      <c r="M170" s="6">
        <f>K170*1.06</f>
      </c>
      <c r="N170" s="6">
        <f>I170+J170+M170</f>
      </c>
      <c r="O170" s="6">
        <f>I170+(J170+M170)*1.06</f>
      </c>
      <c r="P170" s="6">
        <f>(M170+J170)*0.06</f>
      </c>
      <c r="Q170" s="6">
        <f>O170-P170</f>
      </c>
      <c r="R170" s="6" t="str">
        <v>签证费</v>
      </c>
      <c r="S170" s="65" t="str">
        <v>CNY</v>
      </c>
    </row>
    <row r="171">
      <c r="A171" s="7">
        <v>170</v>
      </c>
      <c r="B171" s="62" t="str">
        <v>何天雄</v>
      </c>
      <c r="C171" s="62" t="str">
        <v>TV1N1614841927618367488</v>
      </c>
      <c r="D171" s="63" t="str">
        <v>中国</v>
      </c>
      <c r="E171" s="63" t="str">
        <v>北京</v>
      </c>
      <c r="F171" s="63" t="str">
        <v>美国</v>
      </c>
      <c r="G171" s="63" t="str">
        <v>商务</v>
      </c>
      <c r="H171" s="63" t="str">
        <v>已预约</v>
      </c>
      <c r="I171" s="64">
        <v>1120</v>
      </c>
      <c r="J171" s="64">
        <v>300</v>
      </c>
      <c r="K171" s="64">
        <v>0</v>
      </c>
      <c r="L171" s="63"/>
      <c r="M171" s="6">
        <f>K171*1.06</f>
      </c>
      <c r="N171" s="6">
        <f>I171+J171+M171</f>
      </c>
      <c r="O171" s="6">
        <f>I171+(J171+M171)*1.06</f>
      </c>
      <c r="P171" s="6">
        <f>(M171+J171)*0.06</f>
      </c>
      <c r="Q171" s="6">
        <f>O171-P171</f>
      </c>
      <c r="R171" s="6" t="str">
        <v>签证费</v>
      </c>
      <c r="S171" s="65" t="str">
        <v>CNY</v>
      </c>
    </row>
    <row r="172">
      <c r="A172" s="7">
        <v>171</v>
      </c>
      <c r="B172" s="62" t="str">
        <v>黄娜</v>
      </c>
      <c r="C172" s="62"/>
      <c r="D172" s="63" t="str">
        <v>中国</v>
      </c>
      <c r="E172" s="63" t="str">
        <v>北京</v>
      </c>
      <c r="F172" s="63" t="str">
        <v>新加坡</v>
      </c>
      <c r="G172" s="63" t="str">
        <v>商务</v>
      </c>
      <c r="H172" s="63" t="str">
        <v>已出签</v>
      </c>
      <c r="I172" s="64">
        <v>158.9664</v>
      </c>
      <c r="J172" s="64">
        <v>146</v>
      </c>
      <c r="K172" s="64">
        <v>0</v>
      </c>
      <c r="L172" s="63"/>
      <c r="M172" s="6">
        <f>K172*1.06</f>
      </c>
      <c r="N172" s="6">
        <f>I172+J172+M172</f>
      </c>
      <c r="O172" s="6">
        <f>I172+(J172+M172)*1.06</f>
      </c>
      <c r="P172" s="6">
        <f>(M172+J172)*0.06</f>
      </c>
      <c r="Q172" s="6">
        <f>O172-P172</f>
      </c>
      <c r="R172" s="6" t="str">
        <v>签证费</v>
      </c>
      <c r="S172" s="65" t="str">
        <v>CNY</v>
      </c>
    </row>
    <row r="173">
      <c r="A173" s="7">
        <v>172</v>
      </c>
      <c r="B173" s="62" t="str">
        <v>阮馨悦</v>
      </c>
      <c r="C173" s="62"/>
      <c r="D173" s="63" t="str">
        <v>中国</v>
      </c>
      <c r="E173" s="63" t="str">
        <v>北京</v>
      </c>
      <c r="F173" s="63" t="str">
        <v>新加坡</v>
      </c>
      <c r="G173" s="63" t="str">
        <v>商务</v>
      </c>
      <c r="H173" s="63" t="str">
        <v>已出签</v>
      </c>
      <c r="I173" s="64">
        <v>158.9664</v>
      </c>
      <c r="J173" s="64">
        <v>146</v>
      </c>
      <c r="K173" s="64">
        <v>0</v>
      </c>
      <c r="L173" s="63"/>
      <c r="M173" s="6">
        <f>K173*1.06</f>
      </c>
      <c r="N173" s="6">
        <f>I173+J173+M173</f>
      </c>
      <c r="O173" s="6">
        <f>I173+(J173+M173)*1.06</f>
      </c>
      <c r="P173" s="6">
        <f>(M173+J173)*0.06</f>
      </c>
      <c r="Q173" s="6">
        <f>O173-P173</f>
      </c>
      <c r="R173" s="6" t="str">
        <v>签证费</v>
      </c>
      <c r="S173" s="65" t="str">
        <v>CNY</v>
      </c>
    </row>
    <row r="174">
      <c r="A174" s="7">
        <v>173</v>
      </c>
      <c r="B174" s="62" t="str">
        <v>李莉</v>
      </c>
      <c r="C174" s="62"/>
      <c r="D174" s="63" t="str">
        <v>中国</v>
      </c>
      <c r="E174" s="63" t="str">
        <v>北京</v>
      </c>
      <c r="F174" s="63" t="str">
        <v>新加坡</v>
      </c>
      <c r="G174" s="63" t="str">
        <v>商务</v>
      </c>
      <c r="H174" s="63" t="str">
        <v>已出签</v>
      </c>
      <c r="I174" s="64">
        <v>158.9664</v>
      </c>
      <c r="J174" s="64">
        <v>146</v>
      </c>
      <c r="K174" s="64">
        <v>0</v>
      </c>
      <c r="L174" s="63"/>
      <c r="M174" s="6">
        <f>K174*1.06</f>
      </c>
      <c r="N174" s="6">
        <f>I174+J174+M174</f>
      </c>
      <c r="O174" s="6">
        <f>I174+(J174+M174)*1.06</f>
      </c>
      <c r="P174" s="6">
        <f>(M174+J174)*0.06</f>
      </c>
      <c r="Q174" s="6">
        <f>O174-P174</f>
      </c>
      <c r="R174" s="6" t="str">
        <v>签证费</v>
      </c>
      <c r="S174" s="65" t="str">
        <v>CNY</v>
      </c>
    </row>
    <row r="175">
      <c r="A175" s="7">
        <v>174</v>
      </c>
      <c r="B175" s="62" t="str">
        <v>孙建春</v>
      </c>
      <c r="C175" s="62"/>
      <c r="D175" s="63" t="str">
        <v>中国</v>
      </c>
      <c r="E175" s="63" t="str">
        <v>北京</v>
      </c>
      <c r="F175" s="63" t="str">
        <v>新加坡</v>
      </c>
      <c r="G175" s="63" t="str">
        <v>商务</v>
      </c>
      <c r="H175" s="63" t="str">
        <v>已出签</v>
      </c>
      <c r="I175" s="64">
        <v>158.9664</v>
      </c>
      <c r="J175" s="64">
        <v>146</v>
      </c>
      <c r="K175" s="64">
        <v>0</v>
      </c>
      <c r="L175" s="63"/>
      <c r="M175" s="6">
        <f>K175*1.06</f>
      </c>
      <c r="N175" s="6">
        <f>I175+J175+M175</f>
      </c>
      <c r="O175" s="6">
        <f>I175+(J175+M175)*1.06</f>
      </c>
      <c r="P175" s="6">
        <f>(M175+J175)*0.06</f>
      </c>
      <c r="Q175" s="6">
        <f>O175-P175</f>
      </c>
      <c r="R175" s="6" t="str">
        <v>签证费</v>
      </c>
      <c r="S175" s="65" t="str">
        <v>CNY</v>
      </c>
    </row>
    <row r="176">
      <c r="A176" s="7">
        <v>175</v>
      </c>
      <c r="B176" s="62" t="str">
        <v>廖宝华</v>
      </c>
      <c r="C176" s="62"/>
      <c r="D176" s="63" t="str">
        <v>中国</v>
      </c>
      <c r="E176" s="63" t="str">
        <v>北京</v>
      </c>
      <c r="F176" s="63" t="str">
        <v>新加坡</v>
      </c>
      <c r="G176" s="63" t="str">
        <v>商务</v>
      </c>
      <c r="H176" s="63" t="str">
        <v>已出签</v>
      </c>
      <c r="I176" s="64">
        <v>158.9664</v>
      </c>
      <c r="J176" s="64">
        <v>146</v>
      </c>
      <c r="K176" s="64">
        <v>0</v>
      </c>
      <c r="L176" s="63"/>
      <c r="M176" s="6">
        <f>K176*1.06</f>
      </c>
      <c r="N176" s="6">
        <f>I176+J176+M176</f>
      </c>
      <c r="O176" s="6">
        <f>I176+(J176+M176)*1.06</f>
      </c>
      <c r="P176" s="6">
        <f>(M176+J176)*0.06</f>
      </c>
      <c r="Q176" s="6">
        <f>O176-P176</f>
      </c>
      <c r="R176" s="6" t="str">
        <v>签证费</v>
      </c>
      <c r="S176" s="65" t="str">
        <v>CNY</v>
      </c>
    </row>
    <row r="177">
      <c r="A177" s="7">
        <v>176</v>
      </c>
      <c r="B177" s="62" t="str">
        <v>李玉龙</v>
      </c>
      <c r="C177" s="62"/>
      <c r="D177" s="63" t="str">
        <v>中国</v>
      </c>
      <c r="E177" s="63" t="str">
        <v>北京</v>
      </c>
      <c r="F177" s="63" t="str">
        <v>新加坡</v>
      </c>
      <c r="G177" s="63" t="str">
        <v>商务</v>
      </c>
      <c r="H177" s="63" t="str">
        <v>已出签</v>
      </c>
      <c r="I177" s="64">
        <v>159.4506</v>
      </c>
      <c r="J177" s="64">
        <v>146</v>
      </c>
      <c r="K177" s="64">
        <v>0</v>
      </c>
      <c r="L177" s="63"/>
      <c r="M177" s="6">
        <f>K177*1.06</f>
      </c>
      <c r="N177" s="6">
        <f>I177+J177+M177</f>
      </c>
      <c r="O177" s="6">
        <f>I177+(J177+M177)*1.06</f>
      </c>
      <c r="P177" s="6">
        <f>(M177+J177)*0.06</f>
      </c>
      <c r="Q177" s="6">
        <f>O177-P177</f>
      </c>
      <c r="R177" s="6" t="str">
        <v>签证费</v>
      </c>
      <c r="S177" s="65" t="str">
        <v>CNY</v>
      </c>
    </row>
    <row r="178">
      <c r="A178" s="7">
        <v>177</v>
      </c>
      <c r="B178" s="62" t="str">
        <v>杜俊博</v>
      </c>
      <c r="C178" s="62"/>
      <c r="D178" s="63" t="str">
        <v>中国</v>
      </c>
      <c r="E178" s="63" t="str">
        <v>北京</v>
      </c>
      <c r="F178" s="63" t="str">
        <v>新加坡</v>
      </c>
      <c r="G178" s="63" t="str">
        <v>商务</v>
      </c>
      <c r="H178" s="63" t="str">
        <v>已出签</v>
      </c>
      <c r="I178" s="64">
        <v>159.4506</v>
      </c>
      <c r="J178" s="64">
        <v>146</v>
      </c>
      <c r="K178" s="64">
        <v>0</v>
      </c>
      <c r="L178" s="63"/>
      <c r="M178" s="6">
        <f>K178*1.06</f>
      </c>
      <c r="N178" s="6">
        <f>I178+J178+M178</f>
      </c>
      <c r="O178" s="6">
        <f>I178+(J178+M178)*1.06</f>
      </c>
      <c r="P178" s="6">
        <f>(M178+J178)*0.06</f>
      </c>
      <c r="Q178" s="6">
        <f>O178-P178</f>
      </c>
      <c r="R178" s="6" t="str">
        <v>签证费</v>
      </c>
      <c r="S178" s="65" t="str">
        <v>CNY</v>
      </c>
    </row>
    <row r="179">
      <c r="A179" s="7">
        <v>178</v>
      </c>
      <c r="B179" s="62" t="str">
        <v>沙壮</v>
      </c>
      <c r="C179" s="62"/>
      <c r="D179" s="63" t="str">
        <v>中国</v>
      </c>
      <c r="E179" s="63" t="str">
        <v>北京</v>
      </c>
      <c r="F179" s="63" t="str">
        <v>新加坡</v>
      </c>
      <c r="G179" s="63" t="str">
        <v>商务</v>
      </c>
      <c r="H179" s="63" t="str">
        <v>已出签</v>
      </c>
      <c r="I179" s="64">
        <v>159.4506</v>
      </c>
      <c r="J179" s="64">
        <v>146</v>
      </c>
      <c r="K179" s="64">
        <v>0</v>
      </c>
      <c r="L179" s="63"/>
      <c r="M179" s="6">
        <f>K179*1.06</f>
      </c>
      <c r="N179" s="6">
        <f>I179+J179+M179</f>
      </c>
      <c r="O179" s="6">
        <f>I179+(J179+M179)*1.06</f>
      </c>
      <c r="P179" s="6">
        <f>(M179+J179)*0.06</f>
      </c>
      <c r="Q179" s="6">
        <f>O179-P179</f>
      </c>
      <c r="R179" s="6" t="str">
        <v>签证费</v>
      </c>
      <c r="S179" s="65" t="str">
        <v>CNY</v>
      </c>
    </row>
    <row r="180">
      <c r="A180" s="7">
        <v>179</v>
      </c>
      <c r="B180" s="62" t="str">
        <v>张灵芳</v>
      </c>
      <c r="C180" s="62"/>
      <c r="D180" s="63" t="str">
        <v>中国</v>
      </c>
      <c r="E180" s="63" t="str">
        <v>北京</v>
      </c>
      <c r="F180" s="63" t="str">
        <v>新加坡</v>
      </c>
      <c r="G180" s="63" t="str">
        <v>商务</v>
      </c>
      <c r="H180" s="63" t="str">
        <v>已出签</v>
      </c>
      <c r="I180" s="64">
        <v>159.4506</v>
      </c>
      <c r="J180" s="64">
        <v>146</v>
      </c>
      <c r="K180" s="64">
        <v>0</v>
      </c>
      <c r="L180" s="63"/>
      <c r="M180" s="6">
        <f>K180*1.06</f>
      </c>
      <c r="N180" s="6">
        <f>I180+J180+M180</f>
      </c>
      <c r="O180" s="6">
        <f>I180+(J180+M180)*1.06</f>
      </c>
      <c r="P180" s="6">
        <f>(M180+J180)*0.06</f>
      </c>
      <c r="Q180" s="6">
        <f>O180-P180</f>
      </c>
      <c r="R180" s="6" t="str">
        <v>签证费</v>
      </c>
      <c r="S180" s="65" t="str">
        <v>CNY</v>
      </c>
    </row>
    <row r="181">
      <c r="A181" s="7">
        <v>180</v>
      </c>
      <c r="B181" s="62" t="str">
        <v>裴野菲</v>
      </c>
      <c r="C181" s="62"/>
      <c r="D181" s="63" t="str">
        <v>中国</v>
      </c>
      <c r="E181" s="63" t="str">
        <v>北京</v>
      </c>
      <c r="F181" s="63" t="str">
        <v>新加坡</v>
      </c>
      <c r="G181" s="63" t="str">
        <v>商务</v>
      </c>
      <c r="H181" s="63" t="str">
        <v>已出签</v>
      </c>
      <c r="I181" s="64">
        <v>159.4506</v>
      </c>
      <c r="J181" s="64">
        <v>146</v>
      </c>
      <c r="K181" s="64">
        <v>0</v>
      </c>
      <c r="L181" s="63"/>
      <c r="M181" s="6">
        <f>K181*1.06</f>
      </c>
      <c r="N181" s="6">
        <f>I181+J181+M181</f>
      </c>
      <c r="O181" s="6">
        <f>I181+(J181+M181)*1.06</f>
      </c>
      <c r="P181" s="6">
        <f>(M181+J181)*0.06</f>
      </c>
      <c r="Q181" s="6">
        <f>O181-P181</f>
      </c>
      <c r="R181" s="6" t="str">
        <v>签证费</v>
      </c>
      <c r="S181" s="65" t="str">
        <v>CNY</v>
      </c>
    </row>
    <row r="182">
      <c r="A182" s="7">
        <v>181</v>
      </c>
      <c r="B182" s="62" t="str">
        <v>张淳</v>
      </c>
      <c r="C182" s="62"/>
      <c r="D182" s="63" t="str">
        <v>中国</v>
      </c>
      <c r="E182" s="63" t="str">
        <v>北京</v>
      </c>
      <c r="F182" s="63" t="str">
        <v>新加坡</v>
      </c>
      <c r="G182" s="63" t="str">
        <v>商务</v>
      </c>
      <c r="H182" s="63" t="str">
        <v>已出签</v>
      </c>
      <c r="I182" s="64">
        <v>159.4506</v>
      </c>
      <c r="J182" s="64">
        <v>146</v>
      </c>
      <c r="K182" s="64">
        <v>0</v>
      </c>
      <c r="L182" s="63"/>
      <c r="M182" s="6">
        <f>K182*1.06</f>
      </c>
      <c r="N182" s="6">
        <f>I182+J182+M182</f>
      </c>
      <c r="O182" s="6">
        <f>I182+(J182+M182)*1.06</f>
      </c>
      <c r="P182" s="6">
        <f>(M182+J182)*0.06</f>
      </c>
      <c r="Q182" s="6">
        <f>O182-P182</f>
      </c>
      <c r="R182" s="6" t="str">
        <v>签证费</v>
      </c>
      <c r="S182" s="65" t="str">
        <v>CNY</v>
      </c>
    </row>
    <row r="183">
      <c r="A183" s="7">
        <v>182</v>
      </c>
      <c r="B183" s="62" t="str">
        <v>江鹏</v>
      </c>
      <c r="C183" s="62"/>
      <c r="D183" s="63" t="str">
        <v>中国</v>
      </c>
      <c r="E183" s="63" t="str">
        <v>北京</v>
      </c>
      <c r="F183" s="63" t="str">
        <v>新加坡</v>
      </c>
      <c r="G183" s="63" t="str">
        <v>商务</v>
      </c>
      <c r="H183" s="63" t="str">
        <v>已出签</v>
      </c>
      <c r="I183" s="64">
        <v>159.4506</v>
      </c>
      <c r="J183" s="64">
        <v>146</v>
      </c>
      <c r="K183" s="64">
        <v>0</v>
      </c>
      <c r="L183" s="63"/>
      <c r="M183" s="6">
        <f>K183*1.06</f>
      </c>
      <c r="N183" s="6">
        <f>I183+J183+M183</f>
      </c>
      <c r="O183" s="6">
        <f>I183+(J183+M183)*1.06</f>
      </c>
      <c r="P183" s="6">
        <f>(M183+J183)*0.06</f>
      </c>
      <c r="Q183" s="6">
        <f>O183-P183</f>
      </c>
      <c r="R183" s="6" t="str">
        <v>签证费</v>
      </c>
      <c r="S183" s="65" t="str">
        <v>CNY</v>
      </c>
    </row>
    <row r="184">
      <c r="A184" s="7">
        <v>183</v>
      </c>
      <c r="B184" s="62" t="str">
        <v>金品</v>
      </c>
      <c r="C184" s="62"/>
      <c r="D184" s="63" t="str">
        <v>中国</v>
      </c>
      <c r="E184" s="63" t="str">
        <v>北京</v>
      </c>
      <c r="F184" s="63" t="str">
        <v>新加坡</v>
      </c>
      <c r="G184" s="63" t="str">
        <v>商务</v>
      </c>
      <c r="H184" s="63" t="str">
        <v>已出签</v>
      </c>
      <c r="I184" s="64">
        <v>160.9725</v>
      </c>
      <c r="J184" s="64">
        <v>146</v>
      </c>
      <c r="K184" s="64">
        <v>0</v>
      </c>
      <c r="L184" s="63"/>
      <c r="M184" s="6">
        <f>K184*1.06</f>
      </c>
      <c r="N184" s="6">
        <f>I184+J184+M184</f>
      </c>
      <c r="O184" s="6">
        <f>I184+(J184+M184)*1.06</f>
      </c>
      <c r="P184" s="6">
        <f>(M184+J184)*0.06</f>
      </c>
      <c r="Q184" s="6">
        <f>O184-P184</f>
      </c>
      <c r="R184" s="6" t="str">
        <v>签证费</v>
      </c>
      <c r="S184" s="65" t="str">
        <v>CNY</v>
      </c>
    </row>
    <row r="185">
      <c r="A185" s="7">
        <v>184</v>
      </c>
      <c r="B185" s="62" t="str">
        <v>王悦</v>
      </c>
      <c r="C185" s="62"/>
      <c r="D185" s="63" t="str">
        <v>中国</v>
      </c>
      <c r="E185" s="63" t="str">
        <v>北京</v>
      </c>
      <c r="F185" s="63" t="str">
        <v>新加坡</v>
      </c>
      <c r="G185" s="63" t="str">
        <v>商务</v>
      </c>
      <c r="H185" s="63" t="str">
        <v>已出签</v>
      </c>
      <c r="I185" s="64">
        <v>159.3123</v>
      </c>
      <c r="J185" s="64">
        <v>146</v>
      </c>
      <c r="K185" s="64">
        <v>0</v>
      </c>
      <c r="L185" s="63"/>
      <c r="M185" s="6">
        <f>K185*1.06</f>
      </c>
      <c r="N185" s="6">
        <f>I185+J185+M185</f>
      </c>
      <c r="O185" s="6">
        <f>I185+(J185+M185)*1.06</f>
      </c>
      <c r="P185" s="6">
        <f>(M185+J185)*0.06</f>
      </c>
      <c r="Q185" s="6">
        <f>O185-P185</f>
      </c>
      <c r="R185" s="6" t="str">
        <v>签证费</v>
      </c>
      <c r="S185" s="65" t="str">
        <v>CNY</v>
      </c>
    </row>
    <row r="186">
      <c r="A186" s="7">
        <v>185</v>
      </c>
      <c r="B186" s="62" t="str">
        <v>吕成</v>
      </c>
      <c r="C186" s="62"/>
      <c r="D186" s="63" t="str">
        <v>中国</v>
      </c>
      <c r="E186" s="63" t="str">
        <v>北京</v>
      </c>
      <c r="F186" s="63" t="str">
        <v>新加坡</v>
      </c>
      <c r="G186" s="63" t="str">
        <v>商务</v>
      </c>
      <c r="H186" s="63" t="str">
        <v>已出签</v>
      </c>
      <c r="I186" s="64">
        <v>159.3123</v>
      </c>
      <c r="J186" s="64">
        <v>146</v>
      </c>
      <c r="K186" s="64">
        <v>0</v>
      </c>
      <c r="L186" s="63"/>
      <c r="M186" s="6">
        <f>K186*1.06</f>
      </c>
      <c r="N186" s="6">
        <f>I186+J186+M186</f>
      </c>
      <c r="O186" s="6">
        <f>I186+(J186+M186)*1.06</f>
      </c>
      <c r="P186" s="6">
        <f>(M186+J186)*0.06</f>
      </c>
      <c r="Q186" s="6">
        <f>O186-P186</f>
      </c>
      <c r="R186" s="6" t="str">
        <v>签证费</v>
      </c>
      <c r="S186" s="65" t="str">
        <v>CNY</v>
      </c>
    </row>
    <row r="187">
      <c r="A187" s="7">
        <v>186</v>
      </c>
      <c r="B187" s="62" t="str">
        <v>邹盛富</v>
      </c>
      <c r="C187" s="62"/>
      <c r="D187" s="63" t="str">
        <v>中国</v>
      </c>
      <c r="E187" s="63" t="str">
        <v>北京</v>
      </c>
      <c r="F187" s="63" t="str">
        <v>新加坡</v>
      </c>
      <c r="G187" s="63" t="str">
        <v>商务</v>
      </c>
      <c r="H187" s="63" t="str">
        <v>已出签</v>
      </c>
      <c r="I187" s="64">
        <v>159.3123</v>
      </c>
      <c r="J187" s="64">
        <v>146</v>
      </c>
      <c r="K187" s="64">
        <v>0</v>
      </c>
      <c r="L187" s="63"/>
      <c r="M187" s="6">
        <f>K187*1.06</f>
      </c>
      <c r="N187" s="6">
        <f>I187+J187+M187</f>
      </c>
      <c r="O187" s="6">
        <f>I187+(J187+M187)*1.06</f>
      </c>
      <c r="P187" s="6">
        <f>(M187+J187)*0.06</f>
      </c>
      <c r="Q187" s="6">
        <f>O187-P187</f>
      </c>
      <c r="R187" s="6" t="str">
        <v>签证费</v>
      </c>
      <c r="S187" s="65" t="str">
        <v>CNY</v>
      </c>
    </row>
    <row r="188">
      <c r="A188" s="7">
        <v>187</v>
      </c>
      <c r="B188" s="62" t="str">
        <v>孔萌</v>
      </c>
      <c r="C188" s="62"/>
      <c r="D188" s="63" t="str">
        <v>中国</v>
      </c>
      <c r="E188" s="63" t="str">
        <v>北京</v>
      </c>
      <c r="F188" s="63" t="str">
        <v>新加坡</v>
      </c>
      <c r="G188" s="63" t="str">
        <v>商务</v>
      </c>
      <c r="H188" s="63" t="str">
        <v>已出签</v>
      </c>
      <c r="I188" s="64">
        <v>159.3123</v>
      </c>
      <c r="J188" s="64">
        <v>146</v>
      </c>
      <c r="K188" s="64">
        <v>0</v>
      </c>
      <c r="L188" s="63"/>
      <c r="M188" s="6">
        <f>K188*1.06</f>
      </c>
      <c r="N188" s="6">
        <f>I188+J188+M188</f>
      </c>
      <c r="O188" s="6">
        <f>I188+(J188+M188)*1.06</f>
      </c>
      <c r="P188" s="6">
        <f>(M188+J188)*0.06</f>
      </c>
      <c r="Q188" s="6">
        <f>O188-P188</f>
      </c>
      <c r="R188" s="6" t="str">
        <v>签证费</v>
      </c>
      <c r="S188" s="65" t="str">
        <v>CNY</v>
      </c>
    </row>
    <row r="189">
      <c r="A189" s="7">
        <v>188</v>
      </c>
      <c r="B189" s="62" t="str">
        <v>李柏芝</v>
      </c>
      <c r="C189" s="62"/>
      <c r="D189" s="63" t="str">
        <v>中国</v>
      </c>
      <c r="E189" s="63" t="str">
        <v>北京</v>
      </c>
      <c r="F189" s="63" t="str">
        <v>新加坡</v>
      </c>
      <c r="G189" s="63" t="str">
        <v>转移签</v>
      </c>
      <c r="H189" s="63" t="str">
        <v>已出签</v>
      </c>
      <c r="I189" s="64">
        <v>0</v>
      </c>
      <c r="J189" s="64">
        <v>150</v>
      </c>
      <c r="K189" s="64">
        <v>18</v>
      </c>
      <c r="L189" s="63" t="str">
        <v>快递费</v>
      </c>
      <c r="M189" s="6">
        <f>K189*1.06</f>
      </c>
      <c r="N189" s="6">
        <f>I189+J189+M189</f>
      </c>
      <c r="O189" s="6">
        <f>I189+(J189+M189)*1.06</f>
      </c>
      <c r="P189" s="6">
        <f>(M189+J189)*0.06</f>
      </c>
      <c r="Q189" s="6">
        <f>O189-P189</f>
      </c>
      <c r="R189" s="6" t="str">
        <v>签证费</v>
      </c>
      <c r="S189" s="65" t="str">
        <v>CNY</v>
      </c>
    </row>
    <row r="190">
      <c r="A190" s="7">
        <v>189</v>
      </c>
      <c r="B190" s="62" t="str">
        <v>徐鸣剑</v>
      </c>
      <c r="C190" s="62"/>
      <c r="D190" s="63" t="str">
        <v>中国</v>
      </c>
      <c r="E190" s="63" t="str">
        <v>北京</v>
      </c>
      <c r="F190" s="63" t="str">
        <v>新加坡</v>
      </c>
      <c r="G190" s="63" t="str">
        <v>商务</v>
      </c>
      <c r="H190" s="63" t="str">
        <v>已出签</v>
      </c>
      <c r="I190" s="64">
        <v>159.3123</v>
      </c>
      <c r="J190" s="64">
        <v>146</v>
      </c>
      <c r="K190" s="64">
        <v>0</v>
      </c>
      <c r="L190" s="63"/>
      <c r="M190" s="6">
        <f>K190*1.06</f>
      </c>
      <c r="N190" s="6">
        <f>I190+J190+M190</f>
      </c>
      <c r="O190" s="6">
        <f>I190+(J190+M190)*1.06</f>
      </c>
      <c r="P190" s="6">
        <f>(M190+J190)*0.06</f>
      </c>
      <c r="Q190" s="6">
        <f>O190-P190</f>
      </c>
      <c r="R190" s="6" t="str">
        <v>签证费</v>
      </c>
      <c r="S190" s="65" t="str">
        <v>CNY</v>
      </c>
    </row>
    <row r="191">
      <c r="A191" s="7">
        <v>190</v>
      </c>
      <c r="B191" s="62" t="str">
        <v>张彩</v>
      </c>
      <c r="C191" s="62"/>
      <c r="D191" s="63" t="str">
        <v>中国</v>
      </c>
      <c r="E191" s="63" t="str">
        <v>北京</v>
      </c>
      <c r="F191" s="63" t="str">
        <v>新加坡</v>
      </c>
      <c r="G191" s="63" t="str">
        <v>商务</v>
      </c>
      <c r="H191" s="63" t="str">
        <v>已出签</v>
      </c>
      <c r="I191" s="64">
        <v>159.3123</v>
      </c>
      <c r="J191" s="64">
        <v>146</v>
      </c>
      <c r="K191" s="64">
        <v>0</v>
      </c>
      <c r="L191" s="63"/>
      <c r="M191" s="6">
        <f>K191*1.06</f>
      </c>
      <c r="N191" s="6">
        <f>I191+J191+M191</f>
      </c>
      <c r="O191" s="6">
        <f>I191+(J191+M191)*1.06</f>
      </c>
      <c r="P191" s="6">
        <f>(M191+J191)*0.06</f>
      </c>
      <c r="Q191" s="6">
        <f>O191-P191</f>
      </c>
      <c r="R191" s="6" t="str">
        <v>签证费</v>
      </c>
      <c r="S191" s="65" t="str">
        <v>CNY</v>
      </c>
    </row>
    <row r="192">
      <c r="A192" s="7">
        <v>191</v>
      </c>
      <c r="B192" s="62" t="str">
        <v>周雪花</v>
      </c>
      <c r="C192" s="62"/>
      <c r="D192" s="63" t="str">
        <v>中国</v>
      </c>
      <c r="E192" s="63" t="str">
        <v>北京</v>
      </c>
      <c r="F192" s="63" t="str">
        <v>新加坡</v>
      </c>
      <c r="G192" s="63" t="str">
        <v>商务</v>
      </c>
      <c r="H192" s="63" t="str">
        <v>已出签</v>
      </c>
      <c r="I192" s="64">
        <v>159.3123</v>
      </c>
      <c r="J192" s="64">
        <v>146</v>
      </c>
      <c r="K192" s="64">
        <v>0</v>
      </c>
      <c r="L192" s="63"/>
      <c r="M192" s="6">
        <f>K192*1.06</f>
      </c>
      <c r="N192" s="6">
        <f>I192+J192+M192</f>
      </c>
      <c r="O192" s="6">
        <f>I192+(J192+M192)*1.06</f>
      </c>
      <c r="P192" s="6">
        <f>(M192+J192)*0.06</f>
      </c>
      <c r="Q192" s="6">
        <f>O192-P192</f>
      </c>
      <c r="R192" s="6" t="str">
        <v>签证费</v>
      </c>
      <c r="S192" s="65" t="str">
        <v>CNY</v>
      </c>
    </row>
    <row r="193">
      <c r="A193" s="7">
        <v>192</v>
      </c>
      <c r="B193" s="62" t="str">
        <v>丁金双</v>
      </c>
      <c r="C193" s="62"/>
      <c r="D193" s="63" t="str">
        <v>中国</v>
      </c>
      <c r="E193" s="63" t="str">
        <v>北京</v>
      </c>
      <c r="F193" s="63" t="str">
        <v>新加坡</v>
      </c>
      <c r="G193" s="63" t="str">
        <v>商务</v>
      </c>
      <c r="H193" s="63" t="str">
        <v>已出签</v>
      </c>
      <c r="I193" s="64">
        <v>159.3123</v>
      </c>
      <c r="J193" s="64">
        <v>146</v>
      </c>
      <c r="K193" s="64">
        <v>0</v>
      </c>
      <c r="L193" s="63"/>
      <c r="M193" s="6">
        <f>K193*1.06</f>
      </c>
      <c r="N193" s="6">
        <f>I193+J193+M193</f>
      </c>
      <c r="O193" s="6">
        <f>I193+(J193+M193)*1.06</f>
      </c>
      <c r="P193" s="6">
        <f>(M193+J193)*0.06</f>
      </c>
      <c r="Q193" s="6">
        <f>O193-P193</f>
      </c>
      <c r="R193" s="6" t="str">
        <v>签证费</v>
      </c>
      <c r="S193" s="65" t="str">
        <v>CNY</v>
      </c>
    </row>
    <row r="194">
      <c r="A194" s="7">
        <v>193</v>
      </c>
      <c r="B194" s="62" t="str">
        <v>吕龙涛</v>
      </c>
      <c r="C194" s="62"/>
      <c r="D194" s="63" t="str">
        <v>中国</v>
      </c>
      <c r="E194" s="63" t="str">
        <v>北京</v>
      </c>
      <c r="F194" s="63" t="str">
        <v>新加坡</v>
      </c>
      <c r="G194" s="63" t="str">
        <v>商务</v>
      </c>
      <c r="H194" s="63" t="str">
        <v>已出签</v>
      </c>
      <c r="I194" s="64">
        <v>159.4506</v>
      </c>
      <c r="J194" s="64">
        <v>146</v>
      </c>
      <c r="K194" s="64">
        <v>0</v>
      </c>
      <c r="L194" s="63"/>
      <c r="M194" s="6">
        <f>K194*1.06</f>
      </c>
      <c r="N194" s="6">
        <f>I194+J194+M194</f>
      </c>
      <c r="O194" s="6">
        <f>I194+(J194+M194)*1.06</f>
      </c>
      <c r="P194" s="6">
        <f>(M194+J194)*0.06</f>
      </c>
      <c r="Q194" s="6">
        <f>O194-P194</f>
      </c>
      <c r="R194" s="6" t="str">
        <v>签证费</v>
      </c>
      <c r="S194" s="65" t="str">
        <v>CNY</v>
      </c>
    </row>
    <row r="195">
      <c r="A195" s="7">
        <v>194</v>
      </c>
      <c r="B195" s="62" t="str">
        <v>黄宇婷</v>
      </c>
      <c r="C195" s="62"/>
      <c r="D195" s="63" t="str">
        <v>中国</v>
      </c>
      <c r="E195" s="63" t="str">
        <v>北京</v>
      </c>
      <c r="F195" s="63" t="str">
        <v>新加坡</v>
      </c>
      <c r="G195" s="63" t="str">
        <v>商务</v>
      </c>
      <c r="H195" s="63" t="str">
        <v>已出签</v>
      </c>
      <c r="I195" s="64">
        <v>159.589</v>
      </c>
      <c r="J195" s="64">
        <v>146</v>
      </c>
      <c r="K195" s="64">
        <v>0</v>
      </c>
      <c r="L195" s="63"/>
      <c r="M195" s="6">
        <f>K195*1.06</f>
      </c>
      <c r="N195" s="6">
        <f>I195+J195+M195</f>
      </c>
      <c r="O195" s="6">
        <f>I195+(J195+M195)*1.06</f>
      </c>
      <c r="P195" s="6">
        <f>(M195+J195)*0.06</f>
      </c>
      <c r="Q195" s="6">
        <f>O195-P195</f>
      </c>
      <c r="R195" s="6" t="str">
        <v>签证费</v>
      </c>
      <c r="S195" s="65" t="str">
        <v>CNY</v>
      </c>
    </row>
    <row r="196">
      <c r="A196" s="7">
        <v>195</v>
      </c>
      <c r="B196" s="62" t="str">
        <v>邝也青青</v>
      </c>
      <c r="C196" s="62"/>
      <c r="D196" s="63" t="str">
        <v>中国</v>
      </c>
      <c r="E196" s="63" t="str">
        <v>北京</v>
      </c>
      <c r="F196" s="63" t="str">
        <v>新加坡</v>
      </c>
      <c r="G196" s="63" t="str">
        <v>商务</v>
      </c>
      <c r="H196" s="63" t="str">
        <v>已出签</v>
      </c>
      <c r="I196" s="64">
        <v>159.4506</v>
      </c>
      <c r="J196" s="64">
        <v>146</v>
      </c>
      <c r="K196" s="64">
        <v>0</v>
      </c>
      <c r="L196" s="63"/>
      <c r="M196" s="6">
        <f>K196*1.06</f>
      </c>
      <c r="N196" s="6">
        <f>I196+J196+M196</f>
      </c>
      <c r="O196" s="6">
        <f>I196+(J196+M196)*1.06</f>
      </c>
      <c r="P196" s="6">
        <f>(M196+J196)*0.06</f>
      </c>
      <c r="Q196" s="6">
        <f>O196-P196</f>
      </c>
      <c r="R196" s="6" t="str">
        <v>签证费</v>
      </c>
      <c r="S196" s="65" t="str">
        <v>CNY</v>
      </c>
    </row>
    <row r="197">
      <c r="A197" s="7">
        <v>196</v>
      </c>
      <c r="B197" s="62" t="str">
        <v>孙诗瑶</v>
      </c>
      <c r="C197" s="62"/>
      <c r="D197" s="63" t="str">
        <v>中国</v>
      </c>
      <c r="E197" s="63" t="str">
        <v>北京</v>
      </c>
      <c r="F197" s="63" t="str">
        <v>新加坡</v>
      </c>
      <c r="G197" s="63" t="str">
        <v>商务</v>
      </c>
      <c r="H197" s="63" t="str">
        <v>已出签</v>
      </c>
      <c r="I197" s="64">
        <v>159.589</v>
      </c>
      <c r="J197" s="64">
        <v>146</v>
      </c>
      <c r="K197" s="64">
        <v>0</v>
      </c>
      <c r="L197" s="63"/>
      <c r="M197" s="6">
        <f>K197*1.06</f>
      </c>
      <c r="N197" s="6">
        <f>I197+J197+M197</f>
      </c>
      <c r="O197" s="6">
        <f>I197+(J197+M197)*1.06</f>
      </c>
      <c r="P197" s="6">
        <f>(M197+J197)*0.06</f>
      </c>
      <c r="Q197" s="6">
        <f>O197-P197</f>
      </c>
      <c r="R197" s="6" t="str">
        <v>签证费</v>
      </c>
      <c r="S197" s="65" t="str">
        <v>CNY</v>
      </c>
    </row>
    <row r="198">
      <c r="A198" s="7">
        <v>197</v>
      </c>
      <c r="B198" s="62" t="str">
        <v>杨小勇</v>
      </c>
      <c r="C198" s="62"/>
      <c r="D198" s="63" t="str">
        <v>中国</v>
      </c>
      <c r="E198" s="63" t="str">
        <v>北京</v>
      </c>
      <c r="F198" s="63" t="str">
        <v>新加坡</v>
      </c>
      <c r="G198" s="63" t="str">
        <v>商务</v>
      </c>
      <c r="H198" s="63" t="str">
        <v>已出签</v>
      </c>
      <c r="I198" s="64">
        <v>159.3123</v>
      </c>
      <c r="J198" s="64">
        <v>146</v>
      </c>
      <c r="K198" s="64">
        <v>0</v>
      </c>
      <c r="L198" s="63"/>
      <c r="M198" s="6">
        <f>K198*1.06</f>
      </c>
      <c r="N198" s="6">
        <f>I198+J198+M198</f>
      </c>
      <c r="O198" s="6">
        <f>I198+(J198+M198)*1.06</f>
      </c>
      <c r="P198" s="6">
        <f>(M198+J198)*0.06</f>
      </c>
      <c r="Q198" s="6">
        <f>O198-P198</f>
      </c>
      <c r="R198" s="6" t="str">
        <v>签证费</v>
      </c>
      <c r="S198" s="65" t="str">
        <v>CNY</v>
      </c>
    </row>
    <row r="199">
      <c r="A199" s="7">
        <v>198</v>
      </c>
      <c r="B199" s="62" t="str">
        <v>刘涵琪</v>
      </c>
      <c r="C199" s="62"/>
      <c r="D199" s="63" t="str">
        <v>中国</v>
      </c>
      <c r="E199" s="63" t="str">
        <v>北京</v>
      </c>
      <c r="F199" s="63" t="str">
        <v>新加坡</v>
      </c>
      <c r="G199" s="63" t="str">
        <v>商务</v>
      </c>
      <c r="H199" s="63" t="str">
        <v>已出签</v>
      </c>
      <c r="I199" s="64">
        <v>159.2431</v>
      </c>
      <c r="J199" s="64">
        <v>146</v>
      </c>
      <c r="K199" s="64">
        <v>0</v>
      </c>
      <c r="L199" s="63"/>
      <c r="M199" s="6">
        <f>K199*1.06</f>
      </c>
      <c r="N199" s="6">
        <f>I199+J199+M199</f>
      </c>
      <c r="O199" s="6">
        <f>I199+(J199+M199)*1.06</f>
      </c>
      <c r="P199" s="6">
        <f>(M199+J199)*0.06</f>
      </c>
      <c r="Q199" s="6">
        <f>O199-P199</f>
      </c>
      <c r="R199" s="6" t="str">
        <v>签证费</v>
      </c>
      <c r="S199" s="65" t="str">
        <v>CNY</v>
      </c>
    </row>
    <row r="200">
      <c r="A200" s="7">
        <v>199</v>
      </c>
      <c r="B200" s="62" t="str">
        <v>金子煜</v>
      </c>
      <c r="C200" s="62"/>
      <c r="D200" s="63" t="str">
        <v>中国</v>
      </c>
      <c r="E200" s="63" t="str">
        <v>北京</v>
      </c>
      <c r="F200" s="63" t="str">
        <v>新加坡</v>
      </c>
      <c r="G200" s="63" t="str">
        <v>商务</v>
      </c>
      <c r="H200" s="63" t="str">
        <v>已出签</v>
      </c>
      <c r="I200" s="64">
        <v>159.589</v>
      </c>
      <c r="J200" s="64">
        <v>146</v>
      </c>
      <c r="K200" s="64">
        <v>0</v>
      </c>
      <c r="L200" s="63"/>
      <c r="M200" s="6">
        <f>K200*1.06</f>
      </c>
      <c r="N200" s="6">
        <f>I200+J200+M200</f>
      </c>
      <c r="O200" s="6">
        <f>I200+(J200+M200)*1.06</f>
      </c>
      <c r="P200" s="6">
        <f>(M200+J200)*0.06</f>
      </c>
      <c r="Q200" s="6">
        <f>O200-P200</f>
      </c>
      <c r="R200" s="6" t="str">
        <v>签证费</v>
      </c>
      <c r="S200" s="65" t="str">
        <v>CNY</v>
      </c>
    </row>
    <row r="201">
      <c r="A201" s="7">
        <v>200</v>
      </c>
      <c r="B201" s="62" t="str">
        <v>杜春昀</v>
      </c>
      <c r="C201" s="62"/>
      <c r="D201" s="63" t="str">
        <v>中国</v>
      </c>
      <c r="E201" s="63" t="str">
        <v>北京</v>
      </c>
      <c r="F201" s="63" t="str">
        <v>新加坡</v>
      </c>
      <c r="G201" s="63" t="str">
        <v>商务</v>
      </c>
      <c r="H201" s="63" t="str">
        <v>已出签</v>
      </c>
      <c r="I201" s="64">
        <v>159.589</v>
      </c>
      <c r="J201" s="64">
        <v>146</v>
      </c>
      <c r="K201" s="64">
        <v>0</v>
      </c>
      <c r="L201" s="63"/>
      <c r="M201" s="6">
        <f>K201*1.06</f>
      </c>
      <c r="N201" s="6">
        <f>I201+J201+M201</f>
      </c>
      <c r="O201" s="6">
        <f>I201+(J201+M201)*1.06</f>
      </c>
      <c r="P201" s="6">
        <f>(M201+J201)*0.06</f>
      </c>
      <c r="Q201" s="6">
        <f>O201-P201</f>
      </c>
      <c r="R201" s="6" t="str">
        <v>签证费</v>
      </c>
      <c r="S201" s="65" t="str">
        <v>CNY</v>
      </c>
    </row>
    <row r="202">
      <c r="A202" s="7">
        <v>201</v>
      </c>
      <c r="B202" s="62" t="str">
        <v>游静</v>
      </c>
      <c r="C202" s="62"/>
      <c r="D202" s="63" t="str">
        <v>中国</v>
      </c>
      <c r="E202" s="63" t="str">
        <v>北京</v>
      </c>
      <c r="F202" s="63" t="str">
        <v>新加坡</v>
      </c>
      <c r="G202" s="63" t="str">
        <v>商务</v>
      </c>
      <c r="H202" s="63" t="str">
        <v>已出签</v>
      </c>
      <c r="I202" s="64">
        <v>159.589</v>
      </c>
      <c r="J202" s="64">
        <v>146</v>
      </c>
      <c r="K202" s="64">
        <v>0</v>
      </c>
      <c r="L202" s="63"/>
      <c r="M202" s="6">
        <f>K202*1.06</f>
      </c>
      <c r="N202" s="6">
        <f>I202+J202+M202</f>
      </c>
      <c r="O202" s="6">
        <f>I202+(J202+M202)*1.06</f>
      </c>
      <c r="P202" s="6">
        <f>(M202+J202)*0.06</f>
      </c>
      <c r="Q202" s="6">
        <f>O202-P202</f>
      </c>
      <c r="R202" s="6" t="str">
        <v>签证费</v>
      </c>
      <c r="S202" s="65" t="str">
        <v>CNY</v>
      </c>
    </row>
    <row r="203">
      <c r="A203" s="7">
        <v>202</v>
      </c>
      <c r="B203" s="62" t="str" xml:space="preserve">
        <v>张俊强 </v>
      </c>
      <c r="C203" s="62"/>
      <c r="D203" s="63" t="str">
        <v>中国</v>
      </c>
      <c r="E203" s="63" t="str">
        <v>北京</v>
      </c>
      <c r="F203" s="63" t="str">
        <v>新加坡</v>
      </c>
      <c r="G203" s="63" t="str">
        <v>转移签</v>
      </c>
      <c r="H203" s="63" t="str">
        <v>已出签</v>
      </c>
      <c r="I203" s="64">
        <v>0</v>
      </c>
      <c r="J203" s="64">
        <v>150</v>
      </c>
      <c r="K203" s="64">
        <v>15</v>
      </c>
      <c r="L203" s="63" t="str">
        <v>快递费</v>
      </c>
      <c r="M203" s="6">
        <f>K203*1.06</f>
      </c>
      <c r="N203" s="6">
        <f>I203+J203+M203</f>
      </c>
      <c r="O203" s="6">
        <f>I203+(J203+M203)*1.06</f>
      </c>
      <c r="P203" s="6">
        <f>(M203+J203)*0.06</f>
      </c>
      <c r="Q203" s="6">
        <f>O203-P203</f>
      </c>
      <c r="R203" s="6" t="str">
        <v>签证费</v>
      </c>
      <c r="S203" s="65" t="str">
        <v>CNY</v>
      </c>
    </row>
    <row r="204">
      <c r="A204" s="7">
        <v>203</v>
      </c>
      <c r="B204" s="62" t="str">
        <v>杨健章</v>
      </c>
      <c r="C204" s="62"/>
      <c r="D204" s="63" t="str">
        <v>中国</v>
      </c>
      <c r="E204" s="63" t="str">
        <v>北京</v>
      </c>
      <c r="F204" s="63" t="str">
        <v>新加坡</v>
      </c>
      <c r="G204" s="63" t="str">
        <v>商务</v>
      </c>
      <c r="H204" s="63" t="str">
        <v>已出签</v>
      </c>
      <c r="I204" s="64">
        <v>159.3123</v>
      </c>
      <c r="J204" s="64">
        <v>146</v>
      </c>
      <c r="K204" s="64">
        <v>0</v>
      </c>
      <c r="L204" s="63"/>
      <c r="M204" s="6">
        <f>K204*1.06</f>
      </c>
      <c r="N204" s="6">
        <f>I204+J204+M204</f>
      </c>
      <c r="O204" s="6">
        <f>I204+(J204+M204)*1.06</f>
      </c>
      <c r="P204" s="6">
        <f>(M204+J204)*0.06</f>
      </c>
      <c r="Q204" s="6">
        <f>O204-P204</f>
      </c>
      <c r="R204" s="6" t="str">
        <v>签证费</v>
      </c>
      <c r="S204" s="65" t="str">
        <v>CNY</v>
      </c>
    </row>
    <row r="205">
      <c r="A205" s="7">
        <v>204</v>
      </c>
      <c r="B205" s="62" t="str" xml:space="preserve">
        <v>白娜 </v>
      </c>
      <c r="C205" s="62"/>
      <c r="D205" s="63" t="str">
        <v>中国</v>
      </c>
      <c r="E205" s="63" t="str">
        <v>北京</v>
      </c>
      <c r="F205" s="63" t="str">
        <v>新加坡</v>
      </c>
      <c r="G205" s="63" t="str">
        <v>商务</v>
      </c>
      <c r="H205" s="63" t="str">
        <v>已出签</v>
      </c>
      <c r="I205" s="64">
        <v>159.3123</v>
      </c>
      <c r="J205" s="64">
        <v>146</v>
      </c>
      <c r="K205" s="64">
        <v>0</v>
      </c>
      <c r="L205" s="63"/>
      <c r="M205" s="6">
        <f>K205*1.06</f>
      </c>
      <c r="N205" s="6">
        <f>I205+J205+M205</f>
      </c>
      <c r="O205" s="6">
        <f>I205+(J205+M205)*1.06</f>
      </c>
      <c r="P205" s="6">
        <f>(M205+J205)*0.06</f>
      </c>
      <c r="Q205" s="6">
        <f>O205-P205</f>
      </c>
      <c r="R205" s="6" t="str">
        <v>签证费</v>
      </c>
      <c r="S205" s="65" t="str">
        <v>CNY</v>
      </c>
    </row>
    <row r="206">
      <c r="A206" s="7">
        <v>205</v>
      </c>
      <c r="B206" s="62" t="str">
        <v>张阳</v>
      </c>
      <c r="C206" s="62"/>
      <c r="D206" s="63" t="str">
        <v>中国</v>
      </c>
      <c r="E206" s="63" t="str">
        <v>北京</v>
      </c>
      <c r="F206" s="63" t="str">
        <v>新加坡</v>
      </c>
      <c r="G206" s="63" t="str">
        <v>商务</v>
      </c>
      <c r="H206" s="63" t="str">
        <v>已出签</v>
      </c>
      <c r="I206" s="64">
        <v>159.589</v>
      </c>
      <c r="J206" s="64">
        <v>146</v>
      </c>
      <c r="K206" s="64">
        <v>0</v>
      </c>
      <c r="L206" s="63"/>
      <c r="M206" s="6">
        <f>K206*1.06</f>
      </c>
      <c r="N206" s="6">
        <f>I206+J206+M206</f>
      </c>
      <c r="O206" s="6">
        <f>I206+(J206+M206)*1.06</f>
      </c>
      <c r="P206" s="6">
        <f>(M206+J206)*0.06</f>
      </c>
      <c r="Q206" s="6">
        <f>O206-P206</f>
      </c>
      <c r="R206" s="6" t="str">
        <v>签证费</v>
      </c>
      <c r="S206" s="65" t="str">
        <v>CNY</v>
      </c>
    </row>
    <row r="207">
      <c r="A207" s="7">
        <v>206</v>
      </c>
      <c r="B207" s="62" t="str">
        <v>王雪琳</v>
      </c>
      <c r="C207" s="62"/>
      <c r="D207" s="63" t="str">
        <v>中国</v>
      </c>
      <c r="E207" s="63" t="str">
        <v>北京</v>
      </c>
      <c r="F207" s="63" t="str">
        <v>新加坡</v>
      </c>
      <c r="G207" s="63" t="str">
        <v>商务</v>
      </c>
      <c r="H207" s="63" t="str">
        <v>已出签</v>
      </c>
      <c r="I207" s="64">
        <v>159.3123</v>
      </c>
      <c r="J207" s="64">
        <v>146</v>
      </c>
      <c r="K207" s="64">
        <v>0</v>
      </c>
      <c r="L207" s="63"/>
      <c r="M207" s="6">
        <f>K207*1.06</f>
      </c>
      <c r="N207" s="6">
        <f>I207+J207+M207</f>
      </c>
      <c r="O207" s="6">
        <f>I207+(J207+M207)*1.06</f>
      </c>
      <c r="P207" s="6">
        <f>(M207+J207)*0.06</f>
      </c>
      <c r="Q207" s="6">
        <f>O207-P207</f>
      </c>
      <c r="R207" s="6" t="str">
        <v>签证费</v>
      </c>
      <c r="S207" s="65" t="str">
        <v>CNY</v>
      </c>
    </row>
    <row r="208">
      <c r="A208" s="7">
        <v>207</v>
      </c>
      <c r="B208" s="62" t="str">
        <v>陈欣</v>
      </c>
      <c r="C208" s="62"/>
      <c r="D208" s="63" t="str">
        <v>中国</v>
      </c>
      <c r="E208" s="63" t="str">
        <v>北京</v>
      </c>
      <c r="F208" s="63" t="str">
        <v>新加坡</v>
      </c>
      <c r="G208" s="63" t="str">
        <v>商务</v>
      </c>
      <c r="H208" s="63" t="str">
        <v>已出签</v>
      </c>
      <c r="I208" s="64">
        <v>159.3123</v>
      </c>
      <c r="J208" s="64">
        <v>146</v>
      </c>
      <c r="K208" s="64">
        <v>0</v>
      </c>
      <c r="L208" s="63"/>
      <c r="M208" s="6">
        <f>K208*1.06</f>
      </c>
      <c r="N208" s="6">
        <f>I208+J208+M208</f>
      </c>
      <c r="O208" s="6">
        <f>I208+(J208+M208)*1.06</f>
      </c>
      <c r="P208" s="6">
        <f>(M208+J208)*0.06</f>
      </c>
      <c r="Q208" s="6">
        <f>O208-P208</f>
      </c>
      <c r="R208" s="6" t="str">
        <v>签证费</v>
      </c>
      <c r="S208" s="65" t="str">
        <v>CNY</v>
      </c>
    </row>
    <row r="209">
      <c r="A209" s="7">
        <v>208</v>
      </c>
      <c r="B209" s="62" t="str">
        <v>张剑秋</v>
      </c>
      <c r="C209" s="62"/>
      <c r="D209" s="63" t="str">
        <v>中国</v>
      </c>
      <c r="E209" s="63" t="str">
        <v>北京</v>
      </c>
      <c r="F209" s="63" t="str">
        <v>新加坡</v>
      </c>
      <c r="G209" s="63" t="str">
        <v>商务</v>
      </c>
      <c r="H209" s="63" t="str">
        <v>已出签</v>
      </c>
      <c r="I209" s="64">
        <v>159.3123</v>
      </c>
      <c r="J209" s="64">
        <v>146</v>
      </c>
      <c r="K209" s="64">
        <v>0</v>
      </c>
      <c r="L209" s="63"/>
      <c r="M209" s="6">
        <f>K209*1.06</f>
      </c>
      <c r="N209" s="6">
        <f>I209+J209+M209</f>
      </c>
      <c r="O209" s="6">
        <f>I209+(J209+M209)*1.06</f>
      </c>
      <c r="P209" s="6">
        <f>(M209+J209)*0.06</f>
      </c>
      <c r="Q209" s="6">
        <f>O209-P209</f>
      </c>
      <c r="R209" s="6" t="str">
        <v>签证费</v>
      </c>
      <c r="S209" s="65" t="str">
        <v>CNY</v>
      </c>
    </row>
    <row r="210">
      <c r="A210" s="7">
        <v>209</v>
      </c>
      <c r="B210" s="62" t="str">
        <v>陈梦婷</v>
      </c>
      <c r="C210" s="62"/>
      <c r="D210" s="63" t="str">
        <v>中国</v>
      </c>
      <c r="E210" s="63" t="str">
        <v>北京</v>
      </c>
      <c r="F210" s="63" t="str">
        <v>新加坡</v>
      </c>
      <c r="G210" s="63" t="str">
        <v>商务</v>
      </c>
      <c r="H210" s="63" t="str">
        <v>已出签</v>
      </c>
      <c r="I210" s="64">
        <v>159.3123</v>
      </c>
      <c r="J210" s="64">
        <v>146</v>
      </c>
      <c r="K210" s="64">
        <v>0</v>
      </c>
      <c r="L210" s="63"/>
      <c r="M210" s="6">
        <f>K210*1.06</f>
      </c>
      <c r="N210" s="6">
        <f>I210+J210+M210</f>
      </c>
      <c r="O210" s="6">
        <f>I210+(J210+M210)*1.06</f>
      </c>
      <c r="P210" s="6">
        <f>(M210+J210)*0.06</f>
      </c>
      <c r="Q210" s="6">
        <f>O210-P210</f>
      </c>
      <c r="R210" s="6" t="str">
        <v>签证费</v>
      </c>
      <c r="S210" s="65" t="str">
        <v>CNY</v>
      </c>
    </row>
    <row r="211">
      <c r="A211" s="7">
        <v>210</v>
      </c>
      <c r="B211" s="62" t="str">
        <v>尹亮</v>
      </c>
      <c r="C211" s="62"/>
      <c r="D211" s="63" t="str">
        <v>中国</v>
      </c>
      <c r="E211" s="63" t="str">
        <v>北京</v>
      </c>
      <c r="F211" s="63" t="str">
        <v>新加坡</v>
      </c>
      <c r="G211" s="63" t="str">
        <v>商务</v>
      </c>
      <c r="H211" s="63" t="str">
        <v>已出签</v>
      </c>
      <c r="I211" s="64">
        <v>159.3123</v>
      </c>
      <c r="J211" s="64">
        <v>146</v>
      </c>
      <c r="K211" s="64">
        <v>0</v>
      </c>
      <c r="L211" s="63"/>
      <c r="M211" s="6">
        <f>K211*1.06</f>
      </c>
      <c r="N211" s="6">
        <f>I211+J211+M211</f>
      </c>
      <c r="O211" s="6">
        <f>I211+(J211+M211)*1.06</f>
      </c>
      <c r="P211" s="6">
        <f>(M211+J211)*0.06</f>
      </c>
      <c r="Q211" s="6">
        <f>O211-P211</f>
      </c>
      <c r="R211" s="6" t="str">
        <v>签证费</v>
      </c>
      <c r="S211" s="65" t="str">
        <v>CNY</v>
      </c>
    </row>
    <row r="212">
      <c r="A212" s="7">
        <v>211</v>
      </c>
      <c r="B212" s="62" t="str">
        <v>洪怡璐</v>
      </c>
      <c r="C212" s="62"/>
      <c r="D212" s="63" t="str">
        <v>中国</v>
      </c>
      <c r="E212" s="63" t="str">
        <v>北京</v>
      </c>
      <c r="F212" s="63" t="str">
        <v>新加坡</v>
      </c>
      <c r="G212" s="63" t="str">
        <v>商务</v>
      </c>
      <c r="H212" s="63" t="str">
        <v>已出签</v>
      </c>
      <c r="I212" s="64">
        <v>159.2431</v>
      </c>
      <c r="J212" s="64">
        <v>146</v>
      </c>
      <c r="K212" s="64">
        <v>0</v>
      </c>
      <c r="L212" s="63"/>
      <c r="M212" s="6">
        <f>K212*1.06</f>
      </c>
      <c r="N212" s="6">
        <f>I212+J212+M212</f>
      </c>
      <c r="O212" s="6">
        <f>I212+(J212+M212)*1.06</f>
      </c>
      <c r="P212" s="6">
        <f>(M212+J212)*0.06</f>
      </c>
      <c r="Q212" s="6">
        <f>O212-P212</f>
      </c>
      <c r="R212" s="6" t="str">
        <v>签证费</v>
      </c>
      <c r="S212" s="65" t="str">
        <v>CNY</v>
      </c>
    </row>
    <row r="213">
      <c r="A213" s="7">
        <v>212</v>
      </c>
      <c r="B213" s="62" t="str">
        <v>韩青</v>
      </c>
      <c r="C213" s="62"/>
      <c r="D213" s="63" t="str">
        <v>中国</v>
      </c>
      <c r="E213" s="63" t="str">
        <v>北京</v>
      </c>
      <c r="F213" s="63" t="str">
        <v>新加坡</v>
      </c>
      <c r="G213" s="63" t="str">
        <v>商务</v>
      </c>
      <c r="H213" s="63" t="str">
        <v>已出签</v>
      </c>
      <c r="I213" s="64">
        <v>159.2431</v>
      </c>
      <c r="J213" s="64">
        <v>146</v>
      </c>
      <c r="K213" s="64">
        <v>0</v>
      </c>
      <c r="L213" s="63"/>
      <c r="M213" s="6">
        <f>K213*1.06</f>
      </c>
      <c r="N213" s="6">
        <f>I213+J213+M213</f>
      </c>
      <c r="O213" s="6">
        <f>I213+(J213+M213)*1.06</f>
      </c>
      <c r="P213" s="6">
        <f>(M213+J213)*0.06</f>
      </c>
      <c r="Q213" s="6">
        <f>O213-P213</f>
      </c>
      <c r="R213" s="6" t="str">
        <v>签证费</v>
      </c>
      <c r="S213" s="65" t="str">
        <v>CNY</v>
      </c>
    </row>
    <row r="214">
      <c r="A214" s="7">
        <v>213</v>
      </c>
      <c r="B214" s="62" t="str">
        <v>徐锋南</v>
      </c>
      <c r="C214" s="62"/>
      <c r="D214" s="63" t="str">
        <v>中国</v>
      </c>
      <c r="E214" s="63" t="str">
        <v>北京</v>
      </c>
      <c r="F214" s="63" t="str">
        <v>新加坡</v>
      </c>
      <c r="G214" s="63" t="str">
        <v>商务</v>
      </c>
      <c r="H214" s="63" t="str">
        <v>已出签</v>
      </c>
      <c r="I214" s="64">
        <v>159.2431</v>
      </c>
      <c r="J214" s="64">
        <v>146</v>
      </c>
      <c r="K214" s="64">
        <v>0</v>
      </c>
      <c r="L214" s="63"/>
      <c r="M214" s="6">
        <f>K214*1.06</f>
      </c>
      <c r="N214" s="6">
        <f>I214+J214+M214</f>
      </c>
      <c r="O214" s="6">
        <f>I214+(J214+M214)*1.06</f>
      </c>
      <c r="P214" s="6">
        <f>(M214+J214)*0.06</f>
      </c>
      <c r="Q214" s="6">
        <f>O214-P214</f>
      </c>
      <c r="R214" s="6" t="str">
        <v>签证费</v>
      </c>
      <c r="S214" s="65" t="str">
        <v>CNY</v>
      </c>
    </row>
    <row r="215">
      <c r="A215" s="7">
        <v>214</v>
      </c>
      <c r="B215" s="62" t="str">
        <v>朱适娴</v>
      </c>
      <c r="C215" s="62"/>
      <c r="D215" s="63" t="str">
        <v>中国</v>
      </c>
      <c r="E215" s="63" t="str">
        <v>北京</v>
      </c>
      <c r="F215" s="63" t="str">
        <v>新加坡</v>
      </c>
      <c r="G215" s="63" t="str">
        <v>商务</v>
      </c>
      <c r="H215" s="63" t="str">
        <v>已出签</v>
      </c>
      <c r="I215" s="64">
        <v>159.3123</v>
      </c>
      <c r="J215" s="64">
        <v>146</v>
      </c>
      <c r="K215" s="64">
        <v>0</v>
      </c>
      <c r="L215" s="63"/>
      <c r="M215" s="6">
        <f>K215*1.06</f>
      </c>
      <c r="N215" s="6">
        <f>I215+J215+M215</f>
      </c>
      <c r="O215" s="6">
        <f>I215+(J215+M215)*1.06</f>
      </c>
      <c r="P215" s="6">
        <f>(M215+J215)*0.06</f>
      </c>
      <c r="Q215" s="6">
        <f>O215-P215</f>
      </c>
      <c r="R215" s="6" t="str">
        <v>签证费</v>
      </c>
      <c r="S215" s="65" t="str">
        <v>CNY</v>
      </c>
    </row>
    <row r="216">
      <c r="A216" s="7">
        <v>215</v>
      </c>
      <c r="B216" s="62" t="str">
        <v>陈建伟</v>
      </c>
      <c r="C216" s="62"/>
      <c r="D216" s="63" t="str">
        <v>中国</v>
      </c>
      <c r="E216" s="63" t="str">
        <v>北京</v>
      </c>
      <c r="F216" s="63" t="str">
        <v>新加坡</v>
      </c>
      <c r="G216" s="63" t="str">
        <v>商务</v>
      </c>
      <c r="H216" s="63" t="str">
        <v>已出签</v>
      </c>
      <c r="I216" s="64">
        <v>159.3123</v>
      </c>
      <c r="J216" s="64">
        <v>146</v>
      </c>
      <c r="K216" s="64">
        <v>0</v>
      </c>
      <c r="L216" s="63"/>
      <c r="M216" s="6">
        <f>K216*1.06</f>
      </c>
      <c r="N216" s="6">
        <f>I216+J216+M216</f>
      </c>
      <c r="O216" s="6">
        <f>I216+(J216+M216)*1.06</f>
      </c>
      <c r="P216" s="6">
        <f>(M216+J216)*0.06</f>
      </c>
      <c r="Q216" s="6">
        <f>O216-P216</f>
      </c>
      <c r="R216" s="6" t="str">
        <v>签证费</v>
      </c>
      <c r="S216" s="65" t="str">
        <v>CNY</v>
      </c>
    </row>
    <row r="217">
      <c r="A217" s="7">
        <v>216</v>
      </c>
      <c r="B217" s="62" t="str">
        <v>赵文婕</v>
      </c>
      <c r="C217" s="62"/>
      <c r="D217" s="63" t="str">
        <v>中国</v>
      </c>
      <c r="E217" s="63" t="str">
        <v>北京</v>
      </c>
      <c r="F217" s="63" t="str">
        <v>新加坡</v>
      </c>
      <c r="G217" s="63" t="str">
        <v>商务</v>
      </c>
      <c r="H217" s="63" t="str">
        <v>已出签</v>
      </c>
      <c r="I217" s="64">
        <v>159.2431</v>
      </c>
      <c r="J217" s="64">
        <v>146</v>
      </c>
      <c r="K217" s="64">
        <v>0</v>
      </c>
      <c r="L217" s="63"/>
      <c r="M217" s="6">
        <f>K217*1.06</f>
      </c>
      <c r="N217" s="6">
        <f>I217+J217+M217</f>
      </c>
      <c r="O217" s="6">
        <f>I217+(J217+M217)*1.06</f>
      </c>
      <c r="P217" s="6">
        <f>(M217+J217)*0.06</f>
      </c>
      <c r="Q217" s="6">
        <f>O217-P217</f>
      </c>
      <c r="R217" s="6" t="str">
        <v>签证费</v>
      </c>
      <c r="S217" s="65" t="str">
        <v>CNY</v>
      </c>
    </row>
    <row r="218">
      <c r="A218" s="7">
        <v>217</v>
      </c>
      <c r="B218" s="62" t="str">
        <v>王超</v>
      </c>
      <c r="C218" s="62"/>
      <c r="D218" s="63" t="str">
        <v>中国</v>
      </c>
      <c r="E218" s="63" t="str">
        <v>北京</v>
      </c>
      <c r="F218" s="63" t="str">
        <v>新加坡</v>
      </c>
      <c r="G218" s="63" t="str">
        <v>商务</v>
      </c>
      <c r="H218" s="63" t="str">
        <v>已出签</v>
      </c>
      <c r="I218" s="64">
        <v>159.2431</v>
      </c>
      <c r="J218" s="64">
        <v>146</v>
      </c>
      <c r="K218" s="64">
        <v>0</v>
      </c>
      <c r="L218" s="63"/>
      <c r="M218" s="6">
        <f>K218*1.06</f>
      </c>
      <c r="N218" s="6">
        <f>I218+J218+M218</f>
      </c>
      <c r="O218" s="6">
        <f>I218+(J218+M218)*1.06</f>
      </c>
      <c r="P218" s="6">
        <f>(M218+J218)*0.06</f>
      </c>
      <c r="Q218" s="6">
        <f>O218-P218</f>
      </c>
      <c r="R218" s="6" t="str">
        <v>签证费</v>
      </c>
      <c r="S218" s="65" t="str">
        <v>CNY</v>
      </c>
    </row>
    <row r="219">
      <c r="A219" s="7">
        <v>218</v>
      </c>
      <c r="B219" s="62" t="str">
        <v>贺成佳</v>
      </c>
      <c r="C219" s="62"/>
      <c r="D219" s="63" t="str">
        <v>中国</v>
      </c>
      <c r="E219" s="63" t="str">
        <v>北京</v>
      </c>
      <c r="F219" s="63" t="str">
        <v>新加坡</v>
      </c>
      <c r="G219" s="63" t="str">
        <v>商务</v>
      </c>
      <c r="H219" s="63" t="str">
        <v>已出签</v>
      </c>
      <c r="I219" s="64">
        <v>159.3123</v>
      </c>
      <c r="J219" s="64">
        <v>146</v>
      </c>
      <c r="K219" s="64">
        <v>0</v>
      </c>
      <c r="L219" s="63"/>
      <c r="M219" s="6">
        <f>K219*1.06</f>
      </c>
      <c r="N219" s="6">
        <f>I219+J219+M219</f>
      </c>
      <c r="O219" s="6">
        <f>I219+(J219+M219)*1.06</f>
      </c>
      <c r="P219" s="6">
        <f>(M219+J219)*0.06</f>
      </c>
      <c r="Q219" s="6">
        <f>O219-P219</f>
      </c>
      <c r="R219" s="6" t="str">
        <v>签证费</v>
      </c>
      <c r="S219" s="65" t="str">
        <v>CNY</v>
      </c>
    </row>
    <row r="220">
      <c r="A220" s="7">
        <v>219</v>
      </c>
      <c r="B220" s="62" t="str">
        <v>宋承儒</v>
      </c>
      <c r="C220" s="62" t="str">
        <v>TV1N1620742316435984384</v>
      </c>
      <c r="D220" s="63" t="str">
        <v>中国</v>
      </c>
      <c r="E220" s="63" t="str">
        <v>北京</v>
      </c>
      <c r="F220" s="63" t="str">
        <v>美国</v>
      </c>
      <c r="G220" s="63" t="str">
        <v>商务</v>
      </c>
      <c r="H220" s="63" t="str">
        <v>已预约</v>
      </c>
      <c r="I220" s="64">
        <v>1120</v>
      </c>
      <c r="J220" s="64">
        <v>300</v>
      </c>
      <c r="K220" s="64">
        <v>0</v>
      </c>
      <c r="L220" s="63"/>
      <c r="M220" s="6">
        <f>K220*1.06</f>
      </c>
      <c r="N220" s="6">
        <f>I220+J220+M220</f>
      </c>
      <c r="O220" s="6">
        <f>I220+(J220+M220)*1.06</f>
      </c>
      <c r="P220" s="6">
        <f>(M220+J220)*0.06</f>
      </c>
      <c r="Q220" s="6">
        <f>O220-P220</f>
      </c>
      <c r="R220" s="6" t="str">
        <v>签证费</v>
      </c>
      <c r="S220" s="65" t="str">
        <v>CNY</v>
      </c>
    </row>
    <row r="221">
      <c r="A221" s="7">
        <v>220</v>
      </c>
      <c r="B221" s="62" t="str">
        <v>张奕</v>
      </c>
      <c r="C221" s="62" t="str">
        <v>TV1N1620266657909624832</v>
      </c>
      <c r="D221" s="63" t="str">
        <v>中国</v>
      </c>
      <c r="E221" s="63" t="str">
        <v>北京</v>
      </c>
      <c r="F221" s="63" t="str">
        <v>美国</v>
      </c>
      <c r="G221" s="63" t="str">
        <v>商务</v>
      </c>
      <c r="H221" s="63" t="str">
        <v>已预约</v>
      </c>
      <c r="I221" s="64">
        <v>1120</v>
      </c>
      <c r="J221" s="64">
        <v>300</v>
      </c>
      <c r="K221" s="64">
        <v>0</v>
      </c>
      <c r="L221" s="63"/>
      <c r="M221" s="6">
        <f>K221*1.06</f>
      </c>
      <c r="N221" s="6">
        <f>I221+J221+M221</f>
      </c>
      <c r="O221" s="6">
        <f>I221+(J221+M221)*1.06</f>
      </c>
      <c r="P221" s="6">
        <f>(M221+J221)*0.06</f>
      </c>
      <c r="Q221" s="6">
        <f>O221-P221</f>
      </c>
      <c r="R221" s="6" t="str">
        <v>签证费</v>
      </c>
      <c r="S221" s="65" t="str">
        <v>CNY</v>
      </c>
    </row>
    <row r="222">
      <c r="A222" s="7">
        <v>221</v>
      </c>
      <c r="B222" s="62" t="str">
        <v>王昊</v>
      </c>
      <c r="C222" s="62" t="str">
        <v>TV1N1557985900831154176</v>
      </c>
      <c r="D222" s="63" t="str">
        <v>中国</v>
      </c>
      <c r="E222" s="63" t="str">
        <v>北京</v>
      </c>
      <c r="F222" s="63" t="str">
        <v>美国</v>
      </c>
      <c r="G222" s="63" t="str">
        <v>商务</v>
      </c>
      <c r="H222" s="63" t="str">
        <v>已预约</v>
      </c>
      <c r="I222" s="64">
        <v>1120</v>
      </c>
      <c r="J222" s="64">
        <v>300</v>
      </c>
      <c r="K222" s="64">
        <v>0</v>
      </c>
      <c r="L222" s="63"/>
      <c r="M222" s="6">
        <f>K222*1.06</f>
      </c>
      <c r="N222" s="6">
        <f>I222+J222+M222</f>
      </c>
      <c r="O222" s="6">
        <f>I222+(J222+M222)*1.06</f>
      </c>
      <c r="P222" s="6">
        <f>(M222+J222)*0.06</f>
      </c>
      <c r="Q222" s="6">
        <f>O222-P222</f>
      </c>
      <c r="R222" s="6" t="str">
        <v>签证费</v>
      </c>
      <c r="S222" s="65" t="str">
        <v>CNY</v>
      </c>
    </row>
    <row r="223">
      <c r="A223" s="7">
        <v>222</v>
      </c>
      <c r="B223" s="62" t="str">
        <v>孙建春</v>
      </c>
      <c r="C223" s="62" t="str">
        <v>TV1N1612700078879203328</v>
      </c>
      <c r="D223" s="63" t="str">
        <v>中国</v>
      </c>
      <c r="E223" s="63" t="str">
        <v>北京</v>
      </c>
      <c r="F223" s="63" t="str">
        <v>美国</v>
      </c>
      <c r="G223" s="63" t="str">
        <v>商务</v>
      </c>
      <c r="H223" s="63" t="str">
        <v>已预约</v>
      </c>
      <c r="I223" s="64">
        <v>1120</v>
      </c>
      <c r="J223" s="64">
        <v>300</v>
      </c>
      <c r="K223" s="64">
        <v>0</v>
      </c>
      <c r="L223" s="63"/>
      <c r="M223" s="6">
        <f>K223*1.06</f>
      </c>
      <c r="N223" s="6">
        <f>I223+J223+M223</f>
      </c>
      <c r="O223" s="6">
        <f>I223+(J223+M223)*1.06</f>
      </c>
      <c r="P223" s="6">
        <f>(M223+J223)*0.06</f>
      </c>
      <c r="Q223" s="6">
        <f>O223-P223</f>
      </c>
      <c r="R223" s="6" t="str">
        <v>签证费</v>
      </c>
      <c r="S223" s="65" t="str">
        <v>CNY</v>
      </c>
    </row>
    <row r="224">
      <c r="A224" s="7">
        <v>223</v>
      </c>
      <c r="B224" s="62" t="str">
        <v>易绍霄</v>
      </c>
      <c r="C224" s="62" t="str">
        <v>TV1N1613826171019571200</v>
      </c>
      <c r="D224" s="63" t="str">
        <v>中国</v>
      </c>
      <c r="E224" s="63" t="str">
        <v>北京</v>
      </c>
      <c r="F224" s="63" t="str">
        <v>美国</v>
      </c>
      <c r="G224" s="63" t="str">
        <v>商务</v>
      </c>
      <c r="H224" s="63" t="str">
        <v>已预约</v>
      </c>
      <c r="I224" s="64">
        <v>1120</v>
      </c>
      <c r="J224" s="64">
        <v>300</v>
      </c>
      <c r="K224" s="64">
        <v>0</v>
      </c>
      <c r="L224" s="63"/>
      <c r="M224" s="6">
        <f>K224*1.06</f>
      </c>
      <c r="N224" s="6">
        <f>I224+J224+M224</f>
      </c>
      <c r="O224" s="6">
        <f>I224+(J224+M224)*1.06</f>
      </c>
      <c r="P224" s="6">
        <f>(M224+J224)*0.06</f>
      </c>
      <c r="Q224" s="6">
        <f>O224-P224</f>
      </c>
      <c r="R224" s="6" t="str">
        <v>签证费</v>
      </c>
      <c r="S224" s="65" t="str">
        <v>CNY</v>
      </c>
    </row>
    <row r="225">
      <c r="A225" s="7">
        <v>224</v>
      </c>
      <c r="B225" s="62" t="str">
        <v>张意政</v>
      </c>
      <c r="C225" s="62" t="str">
        <v>TV1N1612280422519459840</v>
      </c>
      <c r="D225" s="63" t="str">
        <v>中国</v>
      </c>
      <c r="E225" s="63" t="str">
        <v>北京</v>
      </c>
      <c r="F225" s="63" t="str">
        <v>美国</v>
      </c>
      <c r="G225" s="63" t="str">
        <v>商务</v>
      </c>
      <c r="H225" s="63" t="str">
        <v>已预约</v>
      </c>
      <c r="I225" s="64">
        <v>1120</v>
      </c>
      <c r="J225" s="64">
        <v>300</v>
      </c>
      <c r="K225" s="64">
        <v>0</v>
      </c>
      <c r="L225" s="63"/>
      <c r="M225" s="6">
        <f>K225*1.06</f>
      </c>
      <c r="N225" s="6">
        <f>I225+J225+M225</f>
      </c>
      <c r="O225" s="6">
        <f>I225+(J225+M225)*1.06</f>
      </c>
      <c r="P225" s="6">
        <f>(M225+J225)*0.06</f>
      </c>
      <c r="Q225" s="6">
        <f>O225-P225</f>
      </c>
      <c r="R225" s="6" t="str">
        <v>签证费</v>
      </c>
      <c r="S225" s="65" t="str">
        <v>CNY</v>
      </c>
    </row>
    <row r="226">
      <c r="A226" s="7">
        <v>225</v>
      </c>
      <c r="B226" s="62" t="str">
        <v>张胜利</v>
      </c>
      <c r="C226" s="62" t="str">
        <v>TV1N1615274734018920448</v>
      </c>
      <c r="D226" s="63" t="str">
        <v>中国</v>
      </c>
      <c r="E226" s="63" t="str">
        <v>北京</v>
      </c>
      <c r="F226" s="63" t="str">
        <v>美国</v>
      </c>
      <c r="G226" s="63" t="str">
        <v>商务</v>
      </c>
      <c r="H226" s="63" t="str">
        <v>已预约</v>
      </c>
      <c r="I226" s="64">
        <v>1120</v>
      </c>
      <c r="J226" s="64">
        <v>300</v>
      </c>
      <c r="K226" s="64">
        <v>0</v>
      </c>
      <c r="L226" s="63"/>
      <c r="M226" s="6">
        <f>K226*1.06</f>
      </c>
      <c r="N226" s="6">
        <f>I226+J226+M226</f>
      </c>
      <c r="O226" s="6">
        <f>I226+(J226+M226)*1.06</f>
      </c>
      <c r="P226" s="6">
        <f>(M226+J226)*0.06</f>
      </c>
      <c r="Q226" s="6">
        <f>O226-P226</f>
      </c>
      <c r="R226" s="6" t="str">
        <v>签证费</v>
      </c>
      <c r="S226" s="65" t="str">
        <v>CNY</v>
      </c>
    </row>
    <row r="227">
      <c r="A227" s="7">
        <v>226</v>
      </c>
      <c r="B227" s="62" t="str">
        <v>王金辨</v>
      </c>
      <c r="C227" s="62" t="str">
        <v>TV1N1619900545309147136</v>
      </c>
      <c r="D227" s="63" t="str">
        <v>中国</v>
      </c>
      <c r="E227" s="63" t="str">
        <v>北京</v>
      </c>
      <c r="F227" s="63" t="str">
        <v>美国</v>
      </c>
      <c r="G227" s="63" t="str">
        <v>商务</v>
      </c>
      <c r="H227" s="63" t="str">
        <v>已预约</v>
      </c>
      <c r="I227" s="64">
        <v>1120</v>
      </c>
      <c r="J227" s="64">
        <v>300</v>
      </c>
      <c r="K227" s="64">
        <v>0</v>
      </c>
      <c r="L227" s="63"/>
      <c r="M227" s="6">
        <f>K227*1.06</f>
      </c>
      <c r="N227" s="6">
        <f>I227+J227+M227</f>
      </c>
      <c r="O227" s="6">
        <f>I227+(J227+M227)*1.06</f>
      </c>
      <c r="P227" s="6">
        <f>(M227+J227)*0.06</f>
      </c>
      <c r="Q227" s="6">
        <f>O227-P227</f>
      </c>
      <c r="R227" s="6" t="str">
        <v>签证费</v>
      </c>
      <c r="S227" s="65" t="str">
        <v>CNY</v>
      </c>
    </row>
    <row r="228">
      <c r="A228" s="7">
        <v>227</v>
      </c>
      <c r="B228" s="62" t="str">
        <v>吴雨果</v>
      </c>
      <c r="C228" s="62" t="str">
        <v>TV1N1619654416822714368</v>
      </c>
      <c r="D228" s="63" t="str">
        <v>中国</v>
      </c>
      <c r="E228" s="63" t="str">
        <v>北京</v>
      </c>
      <c r="F228" s="63" t="str">
        <v>美国</v>
      </c>
      <c r="G228" s="63" t="str">
        <v>商务</v>
      </c>
      <c r="H228" s="63" t="str">
        <v>已预约</v>
      </c>
      <c r="I228" s="64">
        <v>1120</v>
      </c>
      <c r="J228" s="64">
        <v>300</v>
      </c>
      <c r="K228" s="64">
        <v>0</v>
      </c>
      <c r="L228" s="63"/>
      <c r="M228" s="6">
        <f>K228*1.06</f>
      </c>
      <c r="N228" s="6">
        <f>I228+J228+M228</f>
      </c>
      <c r="O228" s="6">
        <f>I228+(J228+M228)*1.06</f>
      </c>
      <c r="P228" s="6">
        <f>(M228+J228)*0.06</f>
      </c>
      <c r="Q228" s="6">
        <f>O228-P228</f>
      </c>
      <c r="R228" s="6" t="str">
        <v>签证费</v>
      </c>
      <c r="S228" s="65" t="str">
        <v>CNY</v>
      </c>
    </row>
    <row r="229">
      <c r="A229" s="7">
        <v>228</v>
      </c>
      <c r="B229" s="62" t="str">
        <v>王悦</v>
      </c>
      <c r="C229" s="62" t="str">
        <v>TV1N1621073789873504256</v>
      </c>
      <c r="D229" s="63" t="str">
        <v>中国</v>
      </c>
      <c r="E229" s="63" t="str">
        <v>北京</v>
      </c>
      <c r="F229" s="63" t="str">
        <v>美国</v>
      </c>
      <c r="G229" s="63" t="str">
        <v>商务</v>
      </c>
      <c r="H229" s="63" t="str">
        <v>已预约</v>
      </c>
      <c r="I229" s="64">
        <v>1120</v>
      </c>
      <c r="J229" s="64">
        <v>300</v>
      </c>
      <c r="K229" s="64">
        <v>0</v>
      </c>
      <c r="L229" s="63"/>
      <c r="M229" s="6">
        <f>K229*1.06</f>
      </c>
      <c r="N229" s="6">
        <f>I229+J229+M229</f>
      </c>
      <c r="O229" s="6">
        <f>I229+(J229+M229)*1.06</f>
      </c>
      <c r="P229" s="6">
        <f>(M229+J229)*0.06</f>
      </c>
      <c r="Q229" s="6">
        <f>O229-P229</f>
      </c>
      <c r="R229" s="6" t="str">
        <v>签证费</v>
      </c>
      <c r="S229" s="65" t="str">
        <v>CNY</v>
      </c>
    </row>
    <row r="230">
      <c r="A230" s="7">
        <v>229</v>
      </c>
      <c r="B230" s="62" t="str">
        <v>贾建伟</v>
      </c>
      <c r="C230" s="62" t="str">
        <v>TV1N1614970869826195456</v>
      </c>
      <c r="D230" s="63" t="str">
        <v>中国</v>
      </c>
      <c r="E230" s="63" t="str">
        <v>北京</v>
      </c>
      <c r="F230" s="63" t="str">
        <v>美国</v>
      </c>
      <c r="G230" s="63" t="str">
        <v>商务</v>
      </c>
      <c r="H230" s="63" t="str">
        <v>已预约</v>
      </c>
      <c r="I230" s="64">
        <v>1120</v>
      </c>
      <c r="J230" s="64">
        <v>300</v>
      </c>
      <c r="K230" s="64">
        <v>0</v>
      </c>
      <c r="L230" s="63"/>
      <c r="M230" s="6">
        <f>K230*1.06</f>
      </c>
      <c r="N230" s="6">
        <f>I230+J230+M230</f>
      </c>
      <c r="O230" s="6">
        <f>I230+(J230+M230)*1.06</f>
      </c>
      <c r="P230" s="6">
        <f>(M230+J230)*0.06</f>
      </c>
      <c r="Q230" s="6">
        <f>O230-P230</f>
      </c>
      <c r="R230" s="6" t="str">
        <v>签证费</v>
      </c>
      <c r="S230" s="65" t="str">
        <v>CNY</v>
      </c>
    </row>
    <row r="231">
      <c r="A231" s="7">
        <v>230</v>
      </c>
      <c r="B231" s="62" t="str">
        <v>张松</v>
      </c>
      <c r="C231" s="62" t="str">
        <v>TV1N1598161553411706880</v>
      </c>
      <c r="D231" s="63" t="str">
        <v>中国</v>
      </c>
      <c r="E231" s="63" t="str">
        <v>北京</v>
      </c>
      <c r="F231" s="63" t="str">
        <v>美国</v>
      </c>
      <c r="G231" s="63" t="str">
        <v>商务</v>
      </c>
      <c r="H231" s="63" t="str">
        <v>已预约</v>
      </c>
      <c r="I231" s="64">
        <v>1120</v>
      </c>
      <c r="J231" s="64">
        <v>300</v>
      </c>
      <c r="K231" s="64">
        <v>0</v>
      </c>
      <c r="L231" s="63"/>
      <c r="M231" s="6">
        <f>K231*1.06</f>
      </c>
      <c r="N231" s="6">
        <f>I231+J231+M231</f>
      </c>
      <c r="O231" s="6">
        <f>I231+(J231+M231)*1.06</f>
      </c>
      <c r="P231" s="6">
        <f>(M231+J231)*0.06</f>
      </c>
      <c r="Q231" s="6">
        <f>O231-P231</f>
      </c>
      <c r="R231" s="6" t="str">
        <v>签证费</v>
      </c>
      <c r="S231" s="65" t="str">
        <v>CNY</v>
      </c>
    </row>
    <row r="232">
      <c r="A232" s="7">
        <v>231</v>
      </c>
      <c r="B232" s="62" t="str">
        <v>杨雨露</v>
      </c>
      <c r="C232" s="62" t="str">
        <v>TV1N1620368550149242880</v>
      </c>
      <c r="D232" s="63" t="str">
        <v>中国</v>
      </c>
      <c r="E232" s="63" t="str">
        <v>北京</v>
      </c>
      <c r="F232" s="63" t="str">
        <v>美国</v>
      </c>
      <c r="G232" s="63" t="str">
        <v>商务</v>
      </c>
      <c r="H232" s="63" t="str">
        <v>已预约</v>
      </c>
      <c r="I232" s="64">
        <v>1120</v>
      </c>
      <c r="J232" s="64">
        <v>300</v>
      </c>
      <c r="K232" s="64">
        <v>0</v>
      </c>
      <c r="L232" s="63"/>
      <c r="M232" s="6">
        <f>K232*1.06</f>
      </c>
      <c r="N232" s="6">
        <f>I232+J232+M232</f>
      </c>
      <c r="O232" s="6">
        <f>I232+(J232+M232)*1.06</f>
      </c>
      <c r="P232" s="6">
        <f>(M232+J232)*0.06</f>
      </c>
      <c r="Q232" s="6">
        <f>O232-P232</f>
      </c>
      <c r="R232" s="6" t="str">
        <v>签证费</v>
      </c>
      <c r="S232" s="65" t="str">
        <v>CNY</v>
      </c>
    </row>
    <row r="233">
      <c r="A233" s="7">
        <v>232</v>
      </c>
      <c r="B233" s="62" t="str">
        <v>沈豪</v>
      </c>
      <c r="C233" s="62" t="str">
        <v>TV1N1620296324498554880</v>
      </c>
      <c r="D233" s="63" t="str">
        <v>中国</v>
      </c>
      <c r="E233" s="63" t="str">
        <v>北京</v>
      </c>
      <c r="F233" s="63" t="str">
        <v>美国</v>
      </c>
      <c r="G233" s="63" t="str">
        <v>商务</v>
      </c>
      <c r="H233" s="63" t="str">
        <v>已预约</v>
      </c>
      <c r="I233" s="64">
        <v>1120</v>
      </c>
      <c r="J233" s="64">
        <v>300</v>
      </c>
      <c r="K233" s="64">
        <v>0</v>
      </c>
      <c r="L233" s="63"/>
      <c r="M233" s="6">
        <f>K233*1.06</f>
      </c>
      <c r="N233" s="6">
        <f>I233+J233+M233</f>
      </c>
      <c r="O233" s="6">
        <f>I233+(J233+M233)*1.06</f>
      </c>
      <c r="P233" s="6">
        <f>(M233+J233)*0.06</f>
      </c>
      <c r="Q233" s="6">
        <f>O233-P233</f>
      </c>
      <c r="R233" s="6" t="str">
        <v>签证费</v>
      </c>
      <c r="S233" s="65" t="str">
        <v>CNY</v>
      </c>
    </row>
    <row r="234">
      <c r="A234" s="7">
        <v>233</v>
      </c>
      <c r="B234" s="62" t="str">
        <v>杜勇</v>
      </c>
      <c r="C234" s="62" t="str">
        <v>TV1N1619632684334358528</v>
      </c>
      <c r="D234" s="63" t="str">
        <v>中国</v>
      </c>
      <c r="E234" s="63" t="str">
        <v>北京</v>
      </c>
      <c r="F234" s="63" t="str">
        <v>美国</v>
      </c>
      <c r="G234" s="63" t="str">
        <v>商务</v>
      </c>
      <c r="H234" s="63" t="str">
        <v>已预约</v>
      </c>
      <c r="I234" s="64">
        <v>1120</v>
      </c>
      <c r="J234" s="64">
        <v>300</v>
      </c>
      <c r="K234" s="64">
        <v>0</v>
      </c>
      <c r="L234" s="63"/>
      <c r="M234" s="6">
        <f>K234*1.06</f>
      </c>
      <c r="N234" s="6">
        <f>I234+J234+M234</f>
      </c>
      <c r="O234" s="6">
        <f>I234+(J234+M234)*1.06</f>
      </c>
      <c r="P234" s="6">
        <f>(M234+J234)*0.06</f>
      </c>
      <c r="Q234" s="6">
        <f>O234-P234</f>
      </c>
      <c r="R234" s="6" t="str">
        <v>签证费</v>
      </c>
      <c r="S234" s="65" t="str">
        <v>CNY</v>
      </c>
    </row>
    <row r="235">
      <c r="A235" s="7">
        <v>234</v>
      </c>
      <c r="B235" s="62" t="str">
        <v>邓雷</v>
      </c>
      <c r="C235" s="62" t="str">
        <v>TV1N1621465742582829056</v>
      </c>
      <c r="D235" s="63" t="str">
        <v>中国</v>
      </c>
      <c r="E235" s="63" t="str">
        <v>北京</v>
      </c>
      <c r="F235" s="63" t="str">
        <v>美国</v>
      </c>
      <c r="G235" s="63" t="str">
        <v>商务</v>
      </c>
      <c r="H235" s="63" t="str">
        <v>已预约</v>
      </c>
      <c r="I235" s="64">
        <v>1120</v>
      </c>
      <c r="J235" s="64">
        <v>300</v>
      </c>
      <c r="K235" s="64">
        <v>0</v>
      </c>
      <c r="L235" s="63"/>
      <c r="M235" s="6">
        <f>K235*1.06</f>
      </c>
      <c r="N235" s="6">
        <f>I235+J235+M235</f>
      </c>
      <c r="O235" s="6">
        <f>I235+(J235+M235)*1.06</f>
      </c>
      <c r="P235" s="6">
        <f>(M235+J235)*0.06</f>
      </c>
      <c r="Q235" s="6">
        <f>O235-P235</f>
      </c>
      <c r="R235" s="6" t="str">
        <v>签证费</v>
      </c>
      <c r="S235" s="65" t="str">
        <v>CNY</v>
      </c>
    </row>
    <row r="236">
      <c r="A236" s="7">
        <v>235</v>
      </c>
      <c r="B236" s="62" t="str">
        <v>王洁泉</v>
      </c>
      <c r="C236" s="62" t="str">
        <v>TV1N1613443144435208192</v>
      </c>
      <c r="D236" s="63" t="str">
        <v>中国</v>
      </c>
      <c r="E236" s="63" t="str">
        <v>北京</v>
      </c>
      <c r="F236" s="63" t="str">
        <v>美国</v>
      </c>
      <c r="G236" s="63" t="str">
        <v>商务</v>
      </c>
      <c r="H236" s="63" t="str">
        <v>已预约</v>
      </c>
      <c r="I236" s="64">
        <v>1120</v>
      </c>
      <c r="J236" s="64">
        <v>300</v>
      </c>
      <c r="K236" s="64">
        <v>0</v>
      </c>
      <c r="L236" s="63"/>
      <c r="M236" s="6">
        <f>K236*1.06</f>
      </c>
      <c r="N236" s="6">
        <f>I236+J236+M236</f>
      </c>
      <c r="O236" s="6">
        <f>I236+(J236+M236)*1.06</f>
      </c>
      <c r="P236" s="6">
        <f>(M236+J236)*0.06</f>
      </c>
      <c r="Q236" s="6">
        <f>O236-P236</f>
      </c>
      <c r="R236" s="6" t="str">
        <v>签证费</v>
      </c>
      <c r="S236" s="65" t="str">
        <v>CNY</v>
      </c>
    </row>
    <row r="237">
      <c r="A237" s="7">
        <v>236</v>
      </c>
      <c r="B237" s="62" t="str">
        <v>薛俊皓</v>
      </c>
      <c r="C237" s="62" t="str">
        <v>TV1N1620047391918604288</v>
      </c>
      <c r="D237" s="63" t="str">
        <v>中国</v>
      </c>
      <c r="E237" s="63" t="str">
        <v>北京</v>
      </c>
      <c r="F237" s="63" t="str">
        <v>美国</v>
      </c>
      <c r="G237" s="63" t="str">
        <v>商务</v>
      </c>
      <c r="H237" s="63" t="str">
        <v>已预约</v>
      </c>
      <c r="I237" s="64">
        <v>1120</v>
      </c>
      <c r="J237" s="64">
        <v>300</v>
      </c>
      <c r="K237" s="64">
        <v>0</v>
      </c>
      <c r="L237" s="63"/>
      <c r="M237" s="6">
        <f>K237*1.06</f>
      </c>
      <c r="N237" s="6">
        <f>I237+J237+M237</f>
      </c>
      <c r="O237" s="6">
        <f>I237+(J237+M237)*1.06</f>
      </c>
      <c r="P237" s="6">
        <f>(M237+J237)*0.06</f>
      </c>
      <c r="Q237" s="6">
        <f>O237-P237</f>
      </c>
      <c r="R237" s="6" t="str">
        <v>签证费</v>
      </c>
      <c r="S237" s="65" t="str">
        <v>CNY</v>
      </c>
    </row>
    <row r="238">
      <c r="A238" s="7">
        <v>237</v>
      </c>
      <c r="B238" s="62" t="str">
        <v>郝科</v>
      </c>
      <c r="C238" s="62" t="str">
        <v>TV1N1620687668589154304</v>
      </c>
      <c r="D238" s="63" t="str">
        <v>中国</v>
      </c>
      <c r="E238" s="63" t="str">
        <v>北京</v>
      </c>
      <c r="F238" s="63" t="str">
        <v>美国</v>
      </c>
      <c r="G238" s="63" t="str">
        <v>商务</v>
      </c>
      <c r="H238" s="63" t="str">
        <v>已预约</v>
      </c>
      <c r="I238" s="64">
        <v>1120</v>
      </c>
      <c r="J238" s="64">
        <v>300</v>
      </c>
      <c r="K238" s="64">
        <v>0</v>
      </c>
      <c r="L238" s="63"/>
      <c r="M238" s="6">
        <f>K238*1.06</f>
      </c>
      <c r="N238" s="6">
        <f>I238+J238+M238</f>
      </c>
      <c r="O238" s="6">
        <f>I238+(J238+M238)*1.06</f>
      </c>
      <c r="P238" s="6">
        <f>(M238+J238)*0.06</f>
      </c>
      <c r="Q238" s="6">
        <f>O238-P238</f>
      </c>
      <c r="R238" s="6" t="str">
        <v>签证费</v>
      </c>
      <c r="S238" s="65" t="str">
        <v>CNY</v>
      </c>
    </row>
    <row r="239">
      <c r="A239" s="7">
        <v>238</v>
      </c>
      <c r="B239" s="62" t="str">
        <v>朱登超</v>
      </c>
      <c r="C239" s="62" t="str">
        <v>TV1N1622547515643351040</v>
      </c>
      <c r="D239" s="63" t="str">
        <v>中国</v>
      </c>
      <c r="E239" s="63" t="str">
        <v>北京</v>
      </c>
      <c r="F239" s="63" t="str">
        <v>美国</v>
      </c>
      <c r="G239" s="63" t="str">
        <v>商务</v>
      </c>
      <c r="H239" s="63" t="str">
        <v>已预约</v>
      </c>
      <c r="I239" s="64">
        <v>1120</v>
      </c>
      <c r="J239" s="64">
        <v>300</v>
      </c>
      <c r="K239" s="64">
        <v>0</v>
      </c>
      <c r="L239" s="63"/>
      <c r="M239" s="6">
        <f>K239*1.06</f>
      </c>
      <c r="N239" s="6">
        <f>I239+J239+M239</f>
      </c>
      <c r="O239" s="6">
        <f>I239+(J239+M239)*1.06</f>
      </c>
      <c r="P239" s="6">
        <f>(M239+J239)*0.06</f>
      </c>
      <c r="Q239" s="6">
        <f>O239-P239</f>
      </c>
      <c r="R239" s="6" t="str">
        <v>签证费</v>
      </c>
      <c r="S239" s="65" t="str">
        <v>CNY</v>
      </c>
    </row>
    <row r="240">
      <c r="A240" s="7">
        <v>239</v>
      </c>
      <c r="B240" s="62" t="str">
        <v>潘靖</v>
      </c>
      <c r="C240" s="62" t="str">
        <v>TV1N1622794717741428736</v>
      </c>
      <c r="D240" s="63" t="str">
        <v>中国</v>
      </c>
      <c r="E240" s="63" t="str">
        <v>北京</v>
      </c>
      <c r="F240" s="63" t="str">
        <v>美国</v>
      </c>
      <c r="G240" s="63" t="str">
        <v>商务</v>
      </c>
      <c r="H240" s="63" t="str">
        <v>已预约</v>
      </c>
      <c r="I240" s="64">
        <v>1120</v>
      </c>
      <c r="J240" s="64">
        <v>300</v>
      </c>
      <c r="K240" s="64">
        <v>0</v>
      </c>
      <c r="L240" s="63"/>
      <c r="M240" s="6">
        <f>K240*1.06</f>
      </c>
      <c r="N240" s="6">
        <f>I240+J240+M240</f>
      </c>
      <c r="O240" s="6">
        <f>I240+(J240+M240)*1.06</f>
      </c>
      <c r="P240" s="6">
        <f>(M240+J240)*0.06</f>
      </c>
      <c r="Q240" s="6">
        <f>O240-P240</f>
      </c>
      <c r="R240" s="6" t="str">
        <v>签证费</v>
      </c>
      <c r="S240" s="65" t="str">
        <v>CNY</v>
      </c>
    </row>
    <row r="241">
      <c r="A241" s="7">
        <v>240</v>
      </c>
      <c r="B241" s="62" t="str">
        <v>朱燕</v>
      </c>
      <c r="C241" s="62" t="str">
        <v>TV1N1616042418163658752</v>
      </c>
      <c r="D241" s="63" t="str">
        <v>中国</v>
      </c>
      <c r="E241" s="63" t="str">
        <v>北京</v>
      </c>
      <c r="F241" s="63" t="str">
        <v>美国</v>
      </c>
      <c r="G241" s="63" t="str">
        <v>商务</v>
      </c>
      <c r="H241" s="63" t="str">
        <v>已预约</v>
      </c>
      <c r="I241" s="64">
        <v>1120</v>
      </c>
      <c r="J241" s="64">
        <v>300</v>
      </c>
      <c r="K241" s="64">
        <v>0</v>
      </c>
      <c r="L241" s="63"/>
      <c r="M241" s="6">
        <f>K241*1.06</f>
      </c>
      <c r="N241" s="6">
        <f>I241+J241+M241</f>
      </c>
      <c r="O241" s="6">
        <f>I241+(J241+M241)*1.06</f>
      </c>
      <c r="P241" s="6">
        <f>(M241+J241)*0.06</f>
      </c>
      <c r="Q241" s="6">
        <f>O241-P241</f>
      </c>
      <c r="R241" s="6" t="str">
        <v>签证费</v>
      </c>
      <c r="S241" s="65" t="str">
        <v>CNY</v>
      </c>
    </row>
    <row r="242">
      <c r="A242" s="7">
        <v>241</v>
      </c>
      <c r="B242" s="62" t="str">
        <v>邱文韬</v>
      </c>
      <c r="C242" s="62" t="str">
        <v>TV1N1614839048526434304</v>
      </c>
      <c r="D242" s="63" t="str">
        <v>中国</v>
      </c>
      <c r="E242" s="63" t="str">
        <v>北京</v>
      </c>
      <c r="F242" s="63" t="str">
        <v>美国</v>
      </c>
      <c r="G242" s="63" t="str">
        <v>商务</v>
      </c>
      <c r="H242" s="63" t="str">
        <v>已预约</v>
      </c>
      <c r="I242" s="64">
        <v>1120</v>
      </c>
      <c r="J242" s="64">
        <v>300</v>
      </c>
      <c r="K242" s="64">
        <v>0</v>
      </c>
      <c r="L242" s="63"/>
      <c r="M242" s="6">
        <f>K242*1.06</f>
      </c>
      <c r="N242" s="6">
        <f>I242+J242+M242</f>
      </c>
      <c r="O242" s="6">
        <f>I242+(J242+M242)*1.06</f>
      </c>
      <c r="P242" s="6">
        <f>(M242+J242)*0.06</f>
      </c>
      <c r="Q242" s="6">
        <f>O242-P242</f>
      </c>
      <c r="R242" s="6" t="str">
        <v>签证费</v>
      </c>
      <c r="S242" s="65" t="str">
        <v>CNY</v>
      </c>
    </row>
    <row r="243">
      <c r="A243" s="7">
        <v>242</v>
      </c>
      <c r="B243" s="62" t="str">
        <v>程景亮</v>
      </c>
      <c r="C243" s="62" t="str">
        <v>TV1N1614966126852677632</v>
      </c>
      <c r="D243" s="63" t="str">
        <v>中国</v>
      </c>
      <c r="E243" s="63" t="str">
        <v>北京</v>
      </c>
      <c r="F243" s="63" t="str">
        <v>美国</v>
      </c>
      <c r="G243" s="63" t="str">
        <v>商务</v>
      </c>
      <c r="H243" s="63" t="str">
        <v>已预约</v>
      </c>
      <c r="I243" s="64">
        <v>1120</v>
      </c>
      <c r="J243" s="64">
        <v>300</v>
      </c>
      <c r="K243" s="64">
        <v>0</v>
      </c>
      <c r="L243" s="63"/>
      <c r="M243" s="6">
        <f>K243*1.06</f>
      </c>
      <c r="N243" s="6">
        <f>I243+J243+M243</f>
      </c>
      <c r="O243" s="6">
        <f>I243+(J243+M243)*1.06</f>
      </c>
      <c r="P243" s="6">
        <f>(M243+J243)*0.06</f>
      </c>
      <c r="Q243" s="6">
        <f>O243-P243</f>
      </c>
      <c r="R243" s="6" t="str">
        <v>签证费</v>
      </c>
      <c r="S243" s="65" t="str">
        <v>CNY</v>
      </c>
    </row>
    <row r="244">
      <c r="A244" s="7">
        <v>243</v>
      </c>
      <c r="B244" s="62" t="str">
        <v>师晋辉</v>
      </c>
      <c r="C244" s="62" t="str">
        <v>TV1N1620722182610763776</v>
      </c>
      <c r="D244" s="63" t="str">
        <v>中国</v>
      </c>
      <c r="E244" s="63" t="str">
        <v>北京</v>
      </c>
      <c r="F244" s="63" t="str">
        <v>美国</v>
      </c>
      <c r="G244" s="63" t="str">
        <v>商务</v>
      </c>
      <c r="H244" s="63" t="str">
        <v>已预约</v>
      </c>
      <c r="I244" s="64">
        <v>1120</v>
      </c>
      <c r="J244" s="64">
        <v>300</v>
      </c>
      <c r="K244" s="64">
        <v>0</v>
      </c>
      <c r="L244" s="63"/>
      <c r="M244" s="6">
        <f>K244*1.06</f>
      </c>
      <c r="N244" s="6">
        <f>I244+J244+M244</f>
      </c>
      <c r="O244" s="6">
        <f>I244+(J244+M244)*1.06</f>
      </c>
      <c r="P244" s="6">
        <f>(M244+J244)*0.06</f>
      </c>
      <c r="Q244" s="6">
        <f>O244-P244</f>
      </c>
      <c r="R244" s="6" t="str">
        <v>签证费</v>
      </c>
      <c r="S244" s="65" t="str">
        <v>CNY</v>
      </c>
    </row>
    <row r="245">
      <c r="A245" s="7">
        <v>244</v>
      </c>
      <c r="B245" s="62" t="str">
        <v>方丹烨</v>
      </c>
      <c r="C245" s="62" t="str">
        <v>TV1N1620722182610763776</v>
      </c>
      <c r="D245" s="63" t="str">
        <v>中国</v>
      </c>
      <c r="E245" s="63" t="str">
        <v>北京</v>
      </c>
      <c r="F245" s="63" t="str">
        <v>美国</v>
      </c>
      <c r="G245" s="63" t="str">
        <v>商务</v>
      </c>
      <c r="H245" s="63" t="str">
        <v>已预约</v>
      </c>
      <c r="I245" s="64">
        <v>1120</v>
      </c>
      <c r="J245" s="64">
        <v>300</v>
      </c>
      <c r="K245" s="64">
        <v>0</v>
      </c>
      <c r="L245" s="63"/>
      <c r="M245" s="6">
        <f>K245*1.06</f>
      </c>
      <c r="N245" s="6">
        <f>I245+J245+M245</f>
      </c>
      <c r="O245" s="6">
        <f>I245+(J245+M245)*1.06</f>
      </c>
      <c r="P245" s="6">
        <f>(M245+J245)*0.06</f>
      </c>
      <c r="Q245" s="6">
        <f>O245-P245</f>
      </c>
      <c r="R245" s="6" t="str">
        <v>签证费</v>
      </c>
      <c r="S245" s="65" t="str">
        <v>CNY</v>
      </c>
    </row>
    <row r="246">
      <c r="A246" s="7">
        <v>245</v>
      </c>
      <c r="B246" s="62" t="str">
        <v>李晶晶</v>
      </c>
      <c r="C246" s="62" t="str">
        <v>TV1N1621019102688444416</v>
      </c>
      <c r="D246" s="63" t="str">
        <v>中国</v>
      </c>
      <c r="E246" s="63" t="str">
        <v>北京</v>
      </c>
      <c r="F246" s="63" t="str">
        <v>美国</v>
      </c>
      <c r="G246" s="63" t="str">
        <v>商务</v>
      </c>
      <c r="H246" s="63" t="str">
        <v>已预约</v>
      </c>
      <c r="I246" s="64">
        <v>1120</v>
      </c>
      <c r="J246" s="64">
        <v>300</v>
      </c>
      <c r="K246" s="64">
        <v>0</v>
      </c>
      <c r="L246" s="63"/>
      <c r="M246" s="6">
        <f>K246*1.06</f>
      </c>
      <c r="N246" s="6">
        <f>I246+J246+M246</f>
      </c>
      <c r="O246" s="6">
        <f>I246+(J246+M246)*1.06</f>
      </c>
      <c r="P246" s="6">
        <f>(M246+J246)*0.06</f>
      </c>
      <c r="Q246" s="6">
        <f>O246-P246</f>
      </c>
      <c r="R246" s="6" t="str">
        <v>签证费</v>
      </c>
      <c r="S246" s="65" t="str">
        <v>CNY</v>
      </c>
    </row>
    <row r="247">
      <c r="A247" s="7">
        <v>246</v>
      </c>
      <c r="B247" s="62" t="str">
        <v>边鹏</v>
      </c>
      <c r="C247" s="62" t="str">
        <v>TV1N1622413794218819584</v>
      </c>
      <c r="D247" s="63" t="str">
        <v>中国</v>
      </c>
      <c r="E247" s="63" t="str">
        <v>北京</v>
      </c>
      <c r="F247" s="63" t="str">
        <v>美国</v>
      </c>
      <c r="G247" s="63" t="str">
        <v>商务</v>
      </c>
      <c r="H247" s="63" t="str">
        <v>已预约</v>
      </c>
      <c r="I247" s="64">
        <v>1120</v>
      </c>
      <c r="J247" s="64">
        <v>300</v>
      </c>
      <c r="K247" s="64">
        <v>0</v>
      </c>
      <c r="L247" s="63"/>
      <c r="M247" s="6">
        <f>K247*1.06</f>
      </c>
      <c r="N247" s="6">
        <f>I247+J247+M247</f>
      </c>
      <c r="O247" s="6">
        <f>I247+(J247+M247)*1.06</f>
      </c>
      <c r="P247" s="6">
        <f>(M247+J247)*0.06</f>
      </c>
      <c r="Q247" s="6">
        <f>O247-P247</f>
      </c>
      <c r="R247" s="6" t="str">
        <v>签证费</v>
      </c>
      <c r="S247" s="65" t="str">
        <v>CNY</v>
      </c>
    </row>
    <row r="248">
      <c r="A248" s="7">
        <v>247</v>
      </c>
      <c r="B248" s="62" t="str">
        <v>伊诺-陈竟晋-制作后取消</v>
      </c>
      <c r="C248" s="62"/>
      <c r="D248" s="63" t="str">
        <v>中国</v>
      </c>
      <c r="E248" s="63" t="str">
        <v>北京</v>
      </c>
      <c r="F248" s="63" t="str">
        <v>美国</v>
      </c>
      <c r="G248" s="63" t="str">
        <v>商务</v>
      </c>
      <c r="H248" s="63" t="str">
        <v>已预约</v>
      </c>
      <c r="I248" s="64">
        <v>0</v>
      </c>
      <c r="J248" s="64">
        <v>300</v>
      </c>
      <c r="K248" s="64">
        <v>0</v>
      </c>
      <c r="L248" s="63"/>
      <c r="M248" s="6">
        <f>K248*1.06</f>
      </c>
      <c r="N248" s="6">
        <f>I248+J248+M248</f>
      </c>
      <c r="O248" s="6">
        <f>I248+(J248+M248)*1.06</f>
      </c>
      <c r="P248" s="6">
        <f>(M248+J248)*0.06</f>
      </c>
      <c r="Q248" s="6">
        <f>O248-P248</f>
      </c>
      <c r="R248" s="6" t="str">
        <v>签证费</v>
      </c>
      <c r="S248" s="65" t="str">
        <v>CNY</v>
      </c>
    </row>
    <row r="249">
      <c r="A249" s="7">
        <v>248</v>
      </c>
      <c r="B249" s="62" t="str">
        <v>郑鹏程</v>
      </c>
      <c r="C249" s="62" t="str">
        <v>TV1N1620319018610843648</v>
      </c>
      <c r="D249" s="63" t="str">
        <v>中国</v>
      </c>
      <c r="E249" s="63" t="str">
        <v>北京</v>
      </c>
      <c r="F249" s="63" t="str">
        <v>美国</v>
      </c>
      <c r="G249" s="63" t="str">
        <v>商务</v>
      </c>
      <c r="H249" s="63" t="str">
        <v>已预约</v>
      </c>
      <c r="I249" s="64">
        <v>1120</v>
      </c>
      <c r="J249" s="64">
        <v>300</v>
      </c>
      <c r="K249" s="64">
        <v>0</v>
      </c>
      <c r="L249" s="63"/>
      <c r="M249" s="6">
        <f>K249*1.06</f>
      </c>
      <c r="N249" s="6">
        <f>I249+J249+M249</f>
      </c>
      <c r="O249" s="6">
        <f>I249+(J249+M249)*1.06</f>
      </c>
      <c r="P249" s="6">
        <f>(M249+J249)*0.06</f>
      </c>
      <c r="Q249" s="6">
        <f>O249-P249</f>
      </c>
      <c r="R249" s="6" t="str">
        <v>签证费</v>
      </c>
      <c r="S249" s="65" t="str">
        <v>CNY</v>
      </c>
    </row>
    <row r="250">
      <c r="A250" s="7">
        <v>249</v>
      </c>
      <c r="B250" s="62" t="str">
        <v>沈阳</v>
      </c>
      <c r="C250" s="62" t="str">
        <v>TV1N1623322676273549312</v>
      </c>
      <c r="D250" s="63" t="str">
        <v>中国</v>
      </c>
      <c r="E250" s="63" t="str">
        <v>北京</v>
      </c>
      <c r="F250" s="63" t="str">
        <v>美国</v>
      </c>
      <c r="G250" s="63" t="str">
        <v>商务</v>
      </c>
      <c r="H250" s="63" t="str">
        <v>已预约</v>
      </c>
      <c r="I250" s="64">
        <v>1120</v>
      </c>
      <c r="J250" s="64">
        <v>300</v>
      </c>
      <c r="K250" s="64">
        <v>0</v>
      </c>
      <c r="L250" s="63"/>
      <c r="M250" s="6">
        <f>K250*1.06</f>
      </c>
      <c r="N250" s="6">
        <f>I250+J250+M250</f>
      </c>
      <c r="O250" s="6">
        <f>I250+(J250+M250)*1.06</f>
      </c>
      <c r="P250" s="6">
        <f>(M250+J250)*0.06</f>
      </c>
      <c r="Q250" s="6">
        <f>O250-P250</f>
      </c>
      <c r="R250" s="6" t="str">
        <v>签证费</v>
      </c>
      <c r="S250" s="65" t="str">
        <v>CNY</v>
      </c>
    </row>
    <row r="251">
      <c r="A251" s="7">
        <v>250</v>
      </c>
      <c r="B251" s="62" t="str">
        <v>丁天星</v>
      </c>
      <c r="C251" s="62" t="str">
        <v>TV1N1622539905242300416</v>
      </c>
      <c r="D251" s="63" t="str">
        <v>中国</v>
      </c>
      <c r="E251" s="63" t="str">
        <v>北京</v>
      </c>
      <c r="F251" s="63" t="str">
        <v>美国</v>
      </c>
      <c r="G251" s="63" t="str">
        <v>商务</v>
      </c>
      <c r="H251" s="63" t="str">
        <v>已预约</v>
      </c>
      <c r="I251" s="64">
        <v>1120</v>
      </c>
      <c r="J251" s="64">
        <v>300</v>
      </c>
      <c r="K251" s="64">
        <v>0</v>
      </c>
      <c r="L251" s="63"/>
      <c r="M251" s="6">
        <f>K251*1.06</f>
      </c>
      <c r="N251" s="6">
        <f>I251+J251+M251</f>
      </c>
      <c r="O251" s="6">
        <f>I251+(J251+M251)*1.06</f>
      </c>
      <c r="P251" s="6">
        <f>(M251+J251)*0.06</f>
      </c>
      <c r="Q251" s="6">
        <f>O251-P251</f>
      </c>
      <c r="R251" s="6" t="str">
        <v>签证费</v>
      </c>
      <c r="S251" s="65" t="str">
        <v>CNY</v>
      </c>
    </row>
    <row r="252">
      <c r="A252" s="7">
        <v>251</v>
      </c>
      <c r="B252" s="62" t="str">
        <v>王李雪</v>
      </c>
      <c r="C252" s="62" t="str">
        <v>TV1N1612649394456739840</v>
      </c>
      <c r="D252" s="63" t="str">
        <v>中国</v>
      </c>
      <c r="E252" s="63" t="str">
        <v>北京</v>
      </c>
      <c r="F252" s="63" t="str">
        <v>美国</v>
      </c>
      <c r="G252" s="63" t="str">
        <v>商务</v>
      </c>
      <c r="H252" s="63" t="str">
        <v>已预约</v>
      </c>
      <c r="I252" s="64">
        <v>1120</v>
      </c>
      <c r="J252" s="64">
        <v>300</v>
      </c>
      <c r="K252" s="64">
        <v>0</v>
      </c>
      <c r="L252" s="63"/>
      <c r="M252" s="6">
        <f>K252*1.06</f>
      </c>
      <c r="N252" s="6">
        <f>I252+J252+M252</f>
      </c>
      <c r="O252" s="6">
        <f>I252+(J252+M252)*1.06</f>
      </c>
      <c r="P252" s="6">
        <f>(M252+J252)*0.06</f>
      </c>
      <c r="Q252" s="6">
        <f>O252-P252</f>
      </c>
      <c r="R252" s="6" t="str">
        <v>签证费</v>
      </c>
      <c r="S252" s="65" t="str">
        <v>CNY</v>
      </c>
    </row>
    <row r="253">
      <c r="A253" s="7">
        <v>252</v>
      </c>
      <c r="B253" s="62" t="str">
        <v>孔雅娴</v>
      </c>
      <c r="C253" s="62" t="str">
        <v>TV1N1622563153581572096</v>
      </c>
      <c r="D253" s="63" t="str">
        <v>中国</v>
      </c>
      <c r="E253" s="63" t="str">
        <v>北京</v>
      </c>
      <c r="F253" s="63" t="str">
        <v>美国</v>
      </c>
      <c r="G253" s="63" t="str">
        <v>商务</v>
      </c>
      <c r="H253" s="63" t="str">
        <v>已预约</v>
      </c>
      <c r="I253" s="64">
        <v>1120</v>
      </c>
      <c r="J253" s="64">
        <v>300</v>
      </c>
      <c r="K253" s="64">
        <v>0</v>
      </c>
      <c r="L253" s="63"/>
      <c r="M253" s="6">
        <f>K253*1.06</f>
      </c>
      <c r="N253" s="6">
        <f>I253+J253+M253</f>
      </c>
      <c r="O253" s="6">
        <f>I253+(J253+M253)*1.06</f>
      </c>
      <c r="P253" s="6">
        <f>(M253+J253)*0.06</f>
      </c>
      <c r="Q253" s="6">
        <f>O253-P253</f>
      </c>
      <c r="R253" s="6" t="str">
        <v>签证费</v>
      </c>
      <c r="S253" s="65" t="str">
        <v>CNY</v>
      </c>
    </row>
    <row r="254">
      <c r="A254" s="7">
        <v>253</v>
      </c>
      <c r="B254" s="62" t="str">
        <v>郭电杰</v>
      </c>
      <c r="C254" s="62" t="str">
        <v>TV1N1620721683614416896</v>
      </c>
      <c r="D254" s="63" t="str">
        <v>中国</v>
      </c>
      <c r="E254" s="63" t="str">
        <v>北京</v>
      </c>
      <c r="F254" s="63" t="str">
        <v>美国</v>
      </c>
      <c r="G254" s="63" t="str">
        <v>商务</v>
      </c>
      <c r="H254" s="63" t="str">
        <v>已预约</v>
      </c>
      <c r="I254" s="64">
        <v>1120</v>
      </c>
      <c r="J254" s="64">
        <v>300</v>
      </c>
      <c r="K254" s="64">
        <v>0</v>
      </c>
      <c r="L254" s="63"/>
      <c r="M254" s="6">
        <f>K254*1.06</f>
      </c>
      <c r="N254" s="6">
        <f>I254+J254+M254</f>
      </c>
      <c r="O254" s="6">
        <f>I254+(J254+M254)*1.06</f>
      </c>
      <c r="P254" s="6">
        <f>(M254+J254)*0.06</f>
      </c>
      <c r="Q254" s="6">
        <f>O254-P254</f>
      </c>
      <c r="R254" s="6" t="str">
        <v>签证费</v>
      </c>
      <c r="S254" s="65" t="str">
        <v>CNY</v>
      </c>
    </row>
    <row r="255">
      <c r="A255" s="7">
        <v>254</v>
      </c>
      <c r="B255" s="62" t="str">
        <v>黄传增</v>
      </c>
      <c r="C255" s="62" t="str">
        <v>TV1N1622569770800844800</v>
      </c>
      <c r="D255" s="63" t="str">
        <v>中国</v>
      </c>
      <c r="E255" s="63" t="str">
        <v>北京</v>
      </c>
      <c r="F255" s="63" t="str">
        <v>美国</v>
      </c>
      <c r="G255" s="63" t="str">
        <v>商务</v>
      </c>
      <c r="H255" s="63" t="str">
        <v>已预约</v>
      </c>
      <c r="I255" s="64">
        <v>1120</v>
      </c>
      <c r="J255" s="64">
        <v>300</v>
      </c>
      <c r="K255" s="64">
        <v>0</v>
      </c>
      <c r="L255" s="63"/>
      <c r="M255" s="6">
        <f>K255*1.06</f>
      </c>
      <c r="N255" s="6">
        <f>I255+J255+M255</f>
      </c>
      <c r="O255" s="6">
        <f>I255+(J255+M255)*1.06</f>
      </c>
      <c r="P255" s="6">
        <f>(M255+J255)*0.06</f>
      </c>
      <c r="Q255" s="6">
        <f>O255-P255</f>
      </c>
      <c r="R255" s="6" t="str">
        <v>签证费</v>
      </c>
      <c r="S255" s="65" t="str">
        <v>CNY</v>
      </c>
    </row>
    <row r="256">
      <c r="A256" s="7">
        <v>255</v>
      </c>
      <c r="B256" s="62" t="str">
        <v>侯志文</v>
      </c>
      <c r="C256" s="62" t="str">
        <v>TV1N1620703419203010560</v>
      </c>
      <c r="D256" s="63" t="str">
        <v>中国</v>
      </c>
      <c r="E256" s="63" t="str">
        <v>北京</v>
      </c>
      <c r="F256" s="63" t="str">
        <v>美国</v>
      </c>
      <c r="G256" s="63" t="str">
        <v>商务</v>
      </c>
      <c r="H256" s="63" t="str">
        <v>已预约</v>
      </c>
      <c r="I256" s="64">
        <v>1120</v>
      </c>
      <c r="J256" s="64">
        <v>300</v>
      </c>
      <c r="K256" s="64">
        <v>0</v>
      </c>
      <c r="L256" s="63"/>
      <c r="M256" s="6">
        <f>K256*1.06</f>
      </c>
      <c r="N256" s="6">
        <f>I256+J256+M256</f>
      </c>
      <c r="O256" s="6">
        <f>I256+(J256+M256)*1.06</f>
      </c>
      <c r="P256" s="6">
        <f>(M256+J256)*0.06</f>
      </c>
      <c r="Q256" s="6">
        <f>O256-P256</f>
      </c>
      <c r="R256" s="6" t="str">
        <v>签证费</v>
      </c>
      <c r="S256" s="65" t="str">
        <v>CNY</v>
      </c>
    </row>
    <row r="257">
      <c r="A257" s="7">
        <v>256</v>
      </c>
      <c r="B257" s="62" t="str">
        <v>詹昊洋</v>
      </c>
      <c r="C257" s="62" t="str">
        <v>TV1N1620688028665925632</v>
      </c>
      <c r="D257" s="63" t="str">
        <v>中国</v>
      </c>
      <c r="E257" s="63" t="str">
        <v>北京</v>
      </c>
      <c r="F257" s="63" t="str">
        <v>美国</v>
      </c>
      <c r="G257" s="63" t="str">
        <v>商务</v>
      </c>
      <c r="H257" s="63" t="str">
        <v>已预约</v>
      </c>
      <c r="I257" s="64">
        <v>1120</v>
      </c>
      <c r="J257" s="64">
        <v>300</v>
      </c>
      <c r="K257" s="64">
        <v>0</v>
      </c>
      <c r="L257" s="63"/>
      <c r="M257" s="6">
        <f>K257*1.06</f>
      </c>
      <c r="N257" s="6">
        <f>I257+J257+M257</f>
      </c>
      <c r="O257" s="6">
        <f>I257+(J257+M257)*1.06</f>
      </c>
      <c r="P257" s="6">
        <f>(M257+J257)*0.06</f>
      </c>
      <c r="Q257" s="6">
        <f>O257-P257</f>
      </c>
      <c r="R257" s="6" t="str">
        <v>签证费</v>
      </c>
      <c r="S257" s="65" t="str">
        <v>CNY</v>
      </c>
    </row>
    <row r="258">
      <c r="A258" s="7">
        <v>257</v>
      </c>
      <c r="B258" s="62" t="str">
        <v>徐倩怡</v>
      </c>
      <c r="C258" s="62" t="str">
        <v>TV1N1620295542269296640</v>
      </c>
      <c r="D258" s="63" t="str">
        <v>中国</v>
      </c>
      <c r="E258" s="63" t="str">
        <v>北京</v>
      </c>
      <c r="F258" s="63" t="str">
        <v>美国</v>
      </c>
      <c r="G258" s="63" t="str">
        <v>商务</v>
      </c>
      <c r="H258" s="63" t="str">
        <v>已预约</v>
      </c>
      <c r="I258" s="64">
        <v>1120</v>
      </c>
      <c r="J258" s="64">
        <v>300</v>
      </c>
      <c r="K258" s="64">
        <v>0</v>
      </c>
      <c r="L258" s="63"/>
      <c r="M258" s="6">
        <f>K258*1.06</f>
      </c>
      <c r="N258" s="6">
        <f>I258+J258+M258</f>
      </c>
      <c r="O258" s="6">
        <f>I258+(J258+M258)*1.06</f>
      </c>
      <c r="P258" s="6">
        <f>(M258+J258)*0.06</f>
      </c>
      <c r="Q258" s="6">
        <f>O258-P258</f>
      </c>
      <c r="R258" s="6" t="str">
        <v>签证费</v>
      </c>
      <c r="S258" s="65" t="str">
        <v>CNY</v>
      </c>
    </row>
    <row r="259">
      <c r="A259" s="7">
        <v>258</v>
      </c>
      <c r="B259" s="62" t="str">
        <v>吕龙涛</v>
      </c>
      <c r="C259" s="62" t="str">
        <v>TV1N1620971218441908224</v>
      </c>
      <c r="D259" s="63" t="str">
        <v>中国</v>
      </c>
      <c r="E259" s="63" t="str">
        <v>北京</v>
      </c>
      <c r="F259" s="63" t="str">
        <v>美国</v>
      </c>
      <c r="G259" s="63" t="str">
        <v>商务</v>
      </c>
      <c r="H259" s="63" t="str">
        <v>已预约</v>
      </c>
      <c r="I259" s="64">
        <v>1120</v>
      </c>
      <c r="J259" s="64">
        <v>300</v>
      </c>
      <c r="K259" s="64">
        <v>0</v>
      </c>
      <c r="L259" s="63"/>
      <c r="M259" s="6">
        <f>K259*1.06</f>
      </c>
      <c r="N259" s="6">
        <f>I259+J259+M259</f>
      </c>
      <c r="O259" s="6">
        <f>I259+(J259+M259)*1.06</f>
      </c>
      <c r="P259" s="6">
        <f>(M259+J259)*0.06</f>
      </c>
      <c r="Q259" s="6">
        <f>O259-P259</f>
      </c>
      <c r="R259" s="6" t="str">
        <v>签证费</v>
      </c>
      <c r="S259" s="65" t="str">
        <v>CNY</v>
      </c>
    </row>
    <row r="260">
      <c r="A260" s="7">
        <v>259</v>
      </c>
      <c r="B260" s="62" t="str">
        <v>胡志远</v>
      </c>
      <c r="C260" s="62" t="str">
        <v>TV1N1620731629408133120</v>
      </c>
      <c r="D260" s="63" t="str">
        <v>中国</v>
      </c>
      <c r="E260" s="63" t="str">
        <v>北京</v>
      </c>
      <c r="F260" s="63" t="str">
        <v>美国</v>
      </c>
      <c r="G260" s="63" t="str">
        <v>商务</v>
      </c>
      <c r="H260" s="63" t="str">
        <v>已预约</v>
      </c>
      <c r="I260" s="64">
        <v>1120</v>
      </c>
      <c r="J260" s="64">
        <v>300</v>
      </c>
      <c r="K260" s="64">
        <v>0</v>
      </c>
      <c r="L260" s="63"/>
      <c r="M260" s="6">
        <f>K260*1.06</f>
      </c>
      <c r="N260" s="6">
        <f>I260+J260+M260</f>
      </c>
      <c r="O260" s="6">
        <f>I260+(J260+M260)*1.06</f>
      </c>
      <c r="P260" s="6">
        <f>(M260+J260)*0.06</f>
      </c>
      <c r="Q260" s="6">
        <f>O260-P260</f>
      </c>
      <c r="R260" s="6" t="str">
        <v>签证费</v>
      </c>
      <c r="S260" s="65" t="str">
        <v>CNY</v>
      </c>
    </row>
    <row r="261">
      <c r="A261" s="7">
        <v>260</v>
      </c>
      <c r="B261" s="62" t="str">
        <v>赵恒</v>
      </c>
      <c r="C261" s="62" t="str">
        <v>TV1N1620979988546969600</v>
      </c>
      <c r="D261" s="63" t="str">
        <v>中国</v>
      </c>
      <c r="E261" s="63" t="str">
        <v>北京</v>
      </c>
      <c r="F261" s="63" t="str">
        <v>美国</v>
      </c>
      <c r="G261" s="63" t="str">
        <v>商务</v>
      </c>
      <c r="H261" s="63" t="str">
        <v>已预约</v>
      </c>
      <c r="I261" s="64">
        <v>1120</v>
      </c>
      <c r="J261" s="64">
        <v>300</v>
      </c>
      <c r="K261" s="64">
        <v>0</v>
      </c>
      <c r="L261" s="63"/>
      <c r="M261" s="6">
        <f>K261*1.06</f>
      </c>
      <c r="N261" s="6">
        <f>I261+J261+M261</f>
      </c>
      <c r="O261" s="6">
        <f>I261+(J261+M261)*1.06</f>
      </c>
      <c r="P261" s="6">
        <f>(M261+J261)*0.06</f>
      </c>
      <c r="Q261" s="6">
        <f>O261-P261</f>
      </c>
      <c r="R261" s="6" t="str">
        <v>签证费</v>
      </c>
      <c r="S261" s="65" t="str">
        <v>CNY</v>
      </c>
    </row>
    <row r="262">
      <c r="A262" s="7">
        <v>261</v>
      </c>
      <c r="B262" s="62" t="str">
        <v>张宸星</v>
      </c>
      <c r="C262" s="62" t="str">
        <v>TV1N1602958599952216064</v>
      </c>
      <c r="D262" s="63" t="str">
        <v>中国</v>
      </c>
      <c r="E262" s="63" t="str">
        <v>北京</v>
      </c>
      <c r="F262" s="63" t="str">
        <v>美国</v>
      </c>
      <c r="G262" s="63" t="str">
        <v>商务</v>
      </c>
      <c r="H262" s="63" t="str">
        <v>已预约</v>
      </c>
      <c r="I262" s="64">
        <v>1120</v>
      </c>
      <c r="J262" s="64">
        <v>300</v>
      </c>
      <c r="K262" s="64">
        <v>0</v>
      </c>
      <c r="L262" s="63"/>
      <c r="M262" s="6">
        <f>K262*1.06</f>
      </c>
      <c r="N262" s="6">
        <f>I262+J262+M262</f>
      </c>
      <c r="O262" s="6">
        <f>I262+(J262+M262)*1.06</f>
      </c>
      <c r="P262" s="6">
        <f>(M262+J262)*0.06</f>
      </c>
      <c r="Q262" s="6">
        <f>O262-P262</f>
      </c>
      <c r="R262" s="6" t="str">
        <v>签证费</v>
      </c>
      <c r="S262" s="65" t="str">
        <v>CNY</v>
      </c>
    </row>
    <row r="263">
      <c r="A263" s="7">
        <v>262</v>
      </c>
      <c r="B263" s="62" t="str">
        <v>李杨珂（杨子木）</v>
      </c>
      <c r="C263" s="62" t="str">
        <v>TV1N1620330504766828544</v>
      </c>
      <c r="D263" s="63" t="str">
        <v>中国</v>
      </c>
      <c r="E263" s="63" t="str">
        <v>北京</v>
      </c>
      <c r="F263" s="63" t="str">
        <v>美国</v>
      </c>
      <c r="G263" s="63" t="str">
        <v>商务</v>
      </c>
      <c r="H263" s="63" t="str">
        <v>已预约</v>
      </c>
      <c r="I263" s="64">
        <v>1120</v>
      </c>
      <c r="J263" s="64">
        <v>300</v>
      </c>
      <c r="K263" s="64">
        <v>0</v>
      </c>
      <c r="L263" s="63"/>
      <c r="M263" s="6">
        <f>K263*1.06</f>
      </c>
      <c r="N263" s="6">
        <f>I263+J263+M263</f>
      </c>
      <c r="O263" s="6">
        <f>I263+(J263+M263)*1.06</f>
      </c>
      <c r="P263" s="6">
        <f>(M263+J263)*0.06</f>
      </c>
      <c r="Q263" s="6">
        <f>O263-P263</f>
      </c>
      <c r="R263" s="6" t="str">
        <v>签证费</v>
      </c>
      <c r="S263" s="65" t="str">
        <v>CNY</v>
      </c>
    </row>
    <row r="264">
      <c r="A264" s="7">
        <v>263</v>
      </c>
      <c r="B264" s="62" t="str">
        <v>庄元勤</v>
      </c>
      <c r="C264" s="62" t="str">
        <v>TV1N1621353671895592960</v>
      </c>
      <c r="D264" s="63" t="str">
        <v>中国</v>
      </c>
      <c r="E264" s="63" t="str">
        <v>北京</v>
      </c>
      <c r="F264" s="63" t="str">
        <v>美国</v>
      </c>
      <c r="G264" s="63" t="str">
        <v>商务</v>
      </c>
      <c r="H264" s="63" t="str">
        <v>已预约</v>
      </c>
      <c r="I264" s="64">
        <v>1120</v>
      </c>
      <c r="J264" s="64">
        <v>300</v>
      </c>
      <c r="K264" s="64">
        <v>0</v>
      </c>
      <c r="L264" s="63"/>
      <c r="M264" s="6">
        <f>K264*1.06</f>
      </c>
      <c r="N264" s="6">
        <f>I264+J264+M264</f>
      </c>
      <c r="O264" s="6">
        <f>I264+(J264+M264)*1.06</f>
      </c>
      <c r="P264" s="6">
        <f>(M264+J264)*0.06</f>
      </c>
      <c r="Q264" s="6">
        <f>O264-P264</f>
      </c>
      <c r="R264" s="6" t="str">
        <v>签证费</v>
      </c>
      <c r="S264" s="65" t="str">
        <v>CNY</v>
      </c>
    </row>
    <row r="265">
      <c r="A265" s="7">
        <v>264</v>
      </c>
      <c r="B265" s="62" t="str">
        <v>张文豪</v>
      </c>
      <c r="C265" s="62" t="str">
        <v>TV1N1613868875241713664</v>
      </c>
      <c r="D265" s="63" t="str">
        <v>中国</v>
      </c>
      <c r="E265" s="63" t="str">
        <v>北京</v>
      </c>
      <c r="F265" s="63" t="str">
        <v>美国</v>
      </c>
      <c r="G265" s="63" t="str">
        <v>商务</v>
      </c>
      <c r="H265" s="63" t="str">
        <v>已预约</v>
      </c>
      <c r="I265" s="64">
        <v>1120</v>
      </c>
      <c r="J265" s="64">
        <v>300</v>
      </c>
      <c r="K265" s="64">
        <v>0</v>
      </c>
      <c r="L265" s="63"/>
      <c r="M265" s="6">
        <f>K265*1.06</f>
      </c>
      <c r="N265" s="6">
        <f>I265+J265+M265</f>
      </c>
      <c r="O265" s="6">
        <f>I265+(J265+M265)*1.06</f>
      </c>
      <c r="P265" s="6">
        <f>(M265+J265)*0.06</f>
      </c>
      <c r="Q265" s="6">
        <f>O265-P265</f>
      </c>
      <c r="R265" s="6" t="str">
        <v>签证费</v>
      </c>
      <c r="S265" s="65" t="str">
        <v>CNY</v>
      </c>
    </row>
    <row r="266">
      <c r="A266" s="7">
        <v>265</v>
      </c>
      <c r="B266" s="62" t="str">
        <v>马宏亮</v>
      </c>
      <c r="C266" s="62" t="str">
        <v>TV1N1620304414350577664</v>
      </c>
      <c r="D266" s="63" t="str">
        <v>中国</v>
      </c>
      <c r="E266" s="63" t="str">
        <v>北京</v>
      </c>
      <c r="F266" s="63" t="str">
        <v>美国</v>
      </c>
      <c r="G266" s="63" t="str">
        <v>商务</v>
      </c>
      <c r="H266" s="63" t="str">
        <v>已预约</v>
      </c>
      <c r="I266" s="64">
        <v>1120</v>
      </c>
      <c r="J266" s="64">
        <v>300</v>
      </c>
      <c r="K266" s="64">
        <v>0</v>
      </c>
      <c r="L266" s="63"/>
      <c r="M266" s="6">
        <f>K266*1.06</f>
      </c>
      <c r="N266" s="6">
        <f>I266+J266+M266</f>
      </c>
      <c r="O266" s="6">
        <f>I266+(J266+M266)*1.06</f>
      </c>
      <c r="P266" s="6">
        <f>(M266+J266)*0.06</f>
      </c>
      <c r="Q266" s="6">
        <f>O266-P266</f>
      </c>
      <c r="R266" s="6" t="str">
        <v>签证费</v>
      </c>
      <c r="S266" s="65" t="str">
        <v>CNY</v>
      </c>
    </row>
    <row r="267">
      <c r="A267" s="7">
        <v>266</v>
      </c>
      <c r="B267" s="62" t="str">
        <v>张旭</v>
      </c>
      <c r="C267" s="62" t="str">
        <v>TV1N1614868145566715904</v>
      </c>
      <c r="D267" s="63" t="str">
        <v>中国</v>
      </c>
      <c r="E267" s="63" t="str">
        <v>北京</v>
      </c>
      <c r="F267" s="63" t="str">
        <v>美国</v>
      </c>
      <c r="G267" s="63" t="str">
        <v>商务</v>
      </c>
      <c r="H267" s="63" t="str">
        <v>已预约</v>
      </c>
      <c r="I267" s="64">
        <v>1120</v>
      </c>
      <c r="J267" s="64">
        <v>300</v>
      </c>
      <c r="K267" s="64">
        <v>0</v>
      </c>
      <c r="L267" s="63"/>
      <c r="M267" s="6">
        <f>K267*1.06</f>
      </c>
      <c r="N267" s="6">
        <f>I267+J267+M267</f>
      </c>
      <c r="O267" s="6">
        <f>I267+(J267+M267)*1.06</f>
      </c>
      <c r="P267" s="6">
        <f>(M267+J267)*0.06</f>
      </c>
      <c r="Q267" s="6">
        <f>O267-P267</f>
      </c>
      <c r="R267" s="6" t="str">
        <v>签证费</v>
      </c>
      <c r="S267" s="65" t="str">
        <v>CNY</v>
      </c>
    </row>
    <row r="268">
      <c r="A268" s="7">
        <v>267</v>
      </c>
      <c r="B268" s="62" t="str">
        <v>盖婷</v>
      </c>
      <c r="C268" s="62" t="str">
        <v>TV1N1611273542850494464</v>
      </c>
      <c r="D268" s="63" t="str">
        <v>中国</v>
      </c>
      <c r="E268" s="63" t="str">
        <v>北京</v>
      </c>
      <c r="F268" s="63" t="str">
        <v>美国</v>
      </c>
      <c r="G268" s="63" t="str">
        <v>商务</v>
      </c>
      <c r="H268" s="63" t="str">
        <v>已预约</v>
      </c>
      <c r="I268" s="64">
        <v>1120</v>
      </c>
      <c r="J268" s="64">
        <v>300</v>
      </c>
      <c r="K268" s="64">
        <v>0</v>
      </c>
      <c r="L268" s="63"/>
      <c r="M268" s="6">
        <f>K268*1.06</f>
      </c>
      <c r="N268" s="6">
        <f>I268+J268+M268</f>
      </c>
      <c r="O268" s="6">
        <f>I268+(J268+M268)*1.06</f>
      </c>
      <c r="P268" s="6">
        <f>(M268+J268)*0.06</f>
      </c>
      <c r="Q268" s="6">
        <f>O268-P268</f>
      </c>
      <c r="R268" s="6" t="str">
        <v>签证费</v>
      </c>
      <c r="S268" s="65" t="str">
        <v>CNY</v>
      </c>
    </row>
    <row r="269">
      <c r="A269" s="7">
        <v>268</v>
      </c>
      <c r="B269" s="62" t="str">
        <v>蓝孝泉</v>
      </c>
      <c r="C269" s="62" t="str">
        <v>TV1N1614868145566715904</v>
      </c>
      <c r="D269" s="63" t="str">
        <v>中国</v>
      </c>
      <c r="E269" s="63" t="str">
        <v>北京</v>
      </c>
      <c r="F269" s="63" t="str">
        <v>美国</v>
      </c>
      <c r="G269" s="63" t="str">
        <v>商务</v>
      </c>
      <c r="H269" s="63" t="str">
        <v>已预约</v>
      </c>
      <c r="I269" s="64">
        <v>1120</v>
      </c>
      <c r="J269" s="64">
        <v>300</v>
      </c>
      <c r="K269" s="64">
        <v>0</v>
      </c>
      <c r="L269" s="63"/>
      <c r="M269" s="6">
        <f>K269*1.06</f>
      </c>
      <c r="N269" s="6">
        <f>I269+J269+M269</f>
      </c>
      <c r="O269" s="6">
        <f>I269+(J269+M269)*1.06</f>
      </c>
      <c r="P269" s="6">
        <f>(M269+J269)*0.06</f>
      </c>
      <c r="Q269" s="6">
        <f>O269-P269</f>
      </c>
      <c r="R269" s="6" t="str">
        <v>签证费</v>
      </c>
      <c r="S269" s="65" t="str">
        <v>CNY</v>
      </c>
    </row>
    <row r="270">
      <c r="A270" s="7">
        <v>269</v>
      </c>
      <c r="B270" s="62" t="str">
        <v>王浩</v>
      </c>
      <c r="C270" s="62" t="str">
        <v>TV1N1587643774421291008</v>
      </c>
      <c r="D270" s="63" t="str">
        <v>中国</v>
      </c>
      <c r="E270" s="63" t="str">
        <v>北京</v>
      </c>
      <c r="F270" s="63" t="str">
        <v>美国</v>
      </c>
      <c r="G270" s="63" t="str">
        <v>商务</v>
      </c>
      <c r="H270" s="63" t="str">
        <v>已预约</v>
      </c>
      <c r="I270" s="64">
        <v>1120</v>
      </c>
      <c r="J270" s="64">
        <v>300</v>
      </c>
      <c r="K270" s="64">
        <v>0</v>
      </c>
      <c r="L270" s="63"/>
      <c r="M270" s="6">
        <f>K270*1.06</f>
      </c>
      <c r="N270" s="6">
        <f>I270+J270+M270</f>
      </c>
      <c r="O270" s="6">
        <f>I270+(J270+M270)*1.06</f>
      </c>
      <c r="P270" s="6">
        <f>(M270+J270)*0.06</f>
      </c>
      <c r="Q270" s="6">
        <f>O270-P270</f>
      </c>
      <c r="R270" s="6" t="str">
        <v>签证费</v>
      </c>
      <c r="S270" s="65" t="str">
        <v>CNY</v>
      </c>
    </row>
    <row r="271">
      <c r="A271" s="7">
        <v>270</v>
      </c>
      <c r="B271" s="62" t="str">
        <v>林静静</v>
      </c>
      <c r="C271" s="62" t="str">
        <v>TV1N1621025247092006912</v>
      </c>
      <c r="D271" s="63" t="str">
        <v>中国</v>
      </c>
      <c r="E271" s="63" t="str">
        <v>北京</v>
      </c>
      <c r="F271" s="63" t="str">
        <v>美国</v>
      </c>
      <c r="G271" s="63" t="str">
        <v>商务</v>
      </c>
      <c r="H271" s="63" t="str">
        <v>已预约</v>
      </c>
      <c r="I271" s="64">
        <v>1120</v>
      </c>
      <c r="J271" s="64">
        <v>300</v>
      </c>
      <c r="K271" s="64">
        <v>0</v>
      </c>
      <c r="L271" s="63"/>
      <c r="M271" s="6">
        <f>K271*1.06</f>
      </c>
      <c r="N271" s="6">
        <f>I271+J271+M271</f>
      </c>
      <c r="O271" s="6">
        <f>I271+(J271+M271)*1.06</f>
      </c>
      <c r="P271" s="6">
        <f>(M271+J271)*0.06</f>
      </c>
      <c r="Q271" s="6">
        <f>O271-P271</f>
      </c>
      <c r="R271" s="6" t="str">
        <v>签证费</v>
      </c>
      <c r="S271" s="65" t="str">
        <v>CNY</v>
      </c>
    </row>
    <row r="272">
      <c r="A272" s="7">
        <v>271</v>
      </c>
      <c r="B272" s="62" t="str">
        <v>严秉昊</v>
      </c>
      <c r="C272" s="62" t="str">
        <v>TV1N1613831198605754368</v>
      </c>
      <c r="D272" s="63" t="str">
        <v>中国</v>
      </c>
      <c r="E272" s="63" t="str">
        <v>北京</v>
      </c>
      <c r="F272" s="63" t="str">
        <v>美国</v>
      </c>
      <c r="G272" s="63" t="str">
        <v>商务</v>
      </c>
      <c r="H272" s="63" t="str">
        <v>已预约</v>
      </c>
      <c r="I272" s="64">
        <v>1120</v>
      </c>
      <c r="J272" s="64">
        <v>300</v>
      </c>
      <c r="K272" s="64">
        <v>0</v>
      </c>
      <c r="L272" s="63"/>
      <c r="M272" s="6">
        <f>K272*1.06</f>
      </c>
      <c r="N272" s="6">
        <f>I272+J272+M272</f>
      </c>
      <c r="O272" s="6">
        <f>I272+(J272+M272)*1.06</f>
      </c>
      <c r="P272" s="6">
        <f>(M272+J272)*0.06</f>
      </c>
      <c r="Q272" s="6">
        <f>O272-P272</f>
      </c>
      <c r="R272" s="6" t="str">
        <v>签证费</v>
      </c>
      <c r="S272" s="65" t="str">
        <v>CNY</v>
      </c>
    </row>
    <row r="273">
      <c r="A273" s="7">
        <v>272</v>
      </c>
      <c r="B273" s="62" t="str">
        <v>常巧珍</v>
      </c>
      <c r="C273" s="62" t="str">
        <v>TV1N1620299602691096576</v>
      </c>
      <c r="D273" s="63" t="str">
        <v>中国</v>
      </c>
      <c r="E273" s="63" t="str">
        <v>北京</v>
      </c>
      <c r="F273" s="63" t="str">
        <v>美国</v>
      </c>
      <c r="G273" s="63" t="str">
        <v>商务</v>
      </c>
      <c r="H273" s="63" t="str">
        <v>已预约</v>
      </c>
      <c r="I273" s="64">
        <v>1120</v>
      </c>
      <c r="J273" s="64">
        <v>300</v>
      </c>
      <c r="K273" s="64">
        <v>0</v>
      </c>
      <c r="L273" s="63"/>
      <c r="M273" s="6">
        <f>K273*1.06</f>
      </c>
      <c r="N273" s="6">
        <f>I273+J273+M273</f>
      </c>
      <c r="O273" s="6">
        <f>I273+(J273+M273)*1.06</f>
      </c>
      <c r="P273" s="6">
        <f>(M273+J273)*0.06</f>
      </c>
      <c r="Q273" s="6">
        <f>O273-P273</f>
      </c>
      <c r="R273" s="6" t="str">
        <v>签证费</v>
      </c>
      <c r="S273" s="65" t="str">
        <v>CNY</v>
      </c>
    </row>
    <row r="274">
      <c r="A274" s="7">
        <v>273</v>
      </c>
      <c r="B274" s="62" t="str">
        <v>孙艺珊</v>
      </c>
      <c r="C274" s="62" t="str">
        <v>TV1N1620678055047266304</v>
      </c>
      <c r="D274" s="63" t="str">
        <v>中国</v>
      </c>
      <c r="E274" s="63" t="str">
        <v>北京</v>
      </c>
      <c r="F274" s="63" t="str">
        <v>美国</v>
      </c>
      <c r="G274" s="63" t="str">
        <v>商务</v>
      </c>
      <c r="H274" s="63" t="str">
        <v>已预约</v>
      </c>
      <c r="I274" s="64">
        <v>1120</v>
      </c>
      <c r="J274" s="64">
        <v>300</v>
      </c>
      <c r="K274" s="64">
        <v>0</v>
      </c>
      <c r="L274" s="63"/>
      <c r="M274" s="6">
        <f>K274*1.06</f>
      </c>
      <c r="N274" s="6">
        <f>I274+J274+M274</f>
      </c>
      <c r="O274" s="6">
        <f>I274+(J274+M274)*1.06</f>
      </c>
      <c r="P274" s="6">
        <f>(M274+J274)*0.06</f>
      </c>
      <c r="Q274" s="6">
        <f>O274-P274</f>
      </c>
      <c r="R274" s="6" t="str">
        <v>签证费</v>
      </c>
      <c r="S274" s="65" t="str">
        <v>CNY</v>
      </c>
    </row>
    <row r="275">
      <c r="A275" s="7">
        <v>274</v>
      </c>
      <c r="B275" s="62" t="str">
        <v>邓德添</v>
      </c>
      <c r="C275" s="62" t="str">
        <v>TV1N1614089216161476608</v>
      </c>
      <c r="D275" s="63" t="str">
        <v>中国</v>
      </c>
      <c r="E275" s="63" t="str">
        <v>北京</v>
      </c>
      <c r="F275" s="63" t="str">
        <v>美国</v>
      </c>
      <c r="G275" s="63" t="str">
        <v>商务</v>
      </c>
      <c r="H275" s="63" t="str">
        <v>已预约</v>
      </c>
      <c r="I275" s="64">
        <v>1120</v>
      </c>
      <c r="J275" s="64">
        <v>300</v>
      </c>
      <c r="K275" s="64">
        <v>0</v>
      </c>
      <c r="L275" s="63"/>
      <c r="M275" s="6">
        <f>K275*1.06</f>
      </c>
      <c r="N275" s="6">
        <f>I275+J275+M275</f>
      </c>
      <c r="O275" s="6">
        <f>I275+(J275+M275)*1.06</f>
      </c>
      <c r="P275" s="6">
        <f>(M275+J275)*0.06</f>
      </c>
      <c r="Q275" s="6">
        <f>O275-P275</f>
      </c>
      <c r="R275" s="6" t="str">
        <v>签证费</v>
      </c>
      <c r="S275" s="65" t="str">
        <v>CNY</v>
      </c>
    </row>
    <row r="276">
      <c r="A276" s="7">
        <v>275</v>
      </c>
      <c r="B276" s="62" t="str">
        <v>林汐石</v>
      </c>
      <c r="C276" s="62" t="str">
        <v>TV1N1616003348813320192</v>
      </c>
      <c r="D276" s="63" t="str">
        <v>中国</v>
      </c>
      <c r="E276" s="63" t="str">
        <v>北京</v>
      </c>
      <c r="F276" s="63" t="str">
        <v>美国</v>
      </c>
      <c r="G276" s="63" t="str">
        <v>商务</v>
      </c>
      <c r="H276" s="63" t="str">
        <v>已预约</v>
      </c>
      <c r="I276" s="64">
        <v>1120</v>
      </c>
      <c r="J276" s="64">
        <v>300</v>
      </c>
      <c r="K276" s="64">
        <v>0</v>
      </c>
      <c r="L276" s="63"/>
      <c r="M276" s="6">
        <f>K276*1.06</f>
      </c>
      <c r="N276" s="6">
        <f>I276+J276+M276</f>
      </c>
      <c r="O276" s="6">
        <f>I276+(J276+M276)*1.06</f>
      </c>
      <c r="P276" s="6">
        <f>(M276+J276)*0.06</f>
      </c>
      <c r="Q276" s="6">
        <f>O276-P276</f>
      </c>
      <c r="R276" s="6" t="str">
        <v>签证费</v>
      </c>
      <c r="S276" s="65" t="str">
        <v>CNY</v>
      </c>
    </row>
    <row r="277">
      <c r="A277" s="7">
        <v>276</v>
      </c>
      <c r="B277" s="62" t="str">
        <v>王启帆</v>
      </c>
      <c r="C277" s="62" t="str">
        <v>TV1N1622828605440282624</v>
      </c>
      <c r="D277" s="63" t="str">
        <v>中国</v>
      </c>
      <c r="E277" s="63" t="str">
        <v>北京</v>
      </c>
      <c r="F277" s="63" t="str">
        <v>美国</v>
      </c>
      <c r="G277" s="63" t="str">
        <v>商务</v>
      </c>
      <c r="H277" s="63" t="str">
        <v>已预约</v>
      </c>
      <c r="I277" s="64">
        <v>1120</v>
      </c>
      <c r="J277" s="64">
        <v>300</v>
      </c>
      <c r="K277" s="64">
        <v>0</v>
      </c>
      <c r="L277" s="63"/>
      <c r="M277" s="6">
        <f>K277*1.06</f>
      </c>
      <c r="N277" s="6">
        <f>I277+J277+M277</f>
      </c>
      <c r="O277" s="6">
        <f>I277+(J277+M277)*1.06</f>
      </c>
      <c r="P277" s="6">
        <f>(M277+J277)*0.06</f>
      </c>
      <c r="Q277" s="6">
        <f>O277-P277</f>
      </c>
      <c r="R277" s="6" t="str">
        <v>签证费</v>
      </c>
      <c r="S277" s="65" t="str">
        <v>CNY</v>
      </c>
    </row>
    <row r="278">
      <c r="A278" s="7">
        <v>277</v>
      </c>
      <c r="B278" s="62" t="str">
        <v>王一晖</v>
      </c>
      <c r="C278" s="62" t="str">
        <v>TV1N1588406189845102592</v>
      </c>
      <c r="D278" s="63" t="str">
        <v>中国</v>
      </c>
      <c r="E278" s="63" t="str">
        <v>北京</v>
      </c>
      <c r="F278" s="63" t="str">
        <v>英国</v>
      </c>
      <c r="G278" s="63" t="str">
        <v>商务</v>
      </c>
      <c r="H278" s="63" t="str">
        <v>已预约</v>
      </c>
      <c r="I278" s="64">
        <v>850</v>
      </c>
      <c r="J278" s="63">
        <v>400</v>
      </c>
      <c r="K278" s="64">
        <v>8214</v>
      </c>
      <c r="L278" s="63" t="str">
        <v>邮寄+24小时加急</v>
      </c>
      <c r="M278" s="6">
        <f>K278*1.06</f>
      </c>
      <c r="N278" s="6">
        <f>I278+J278+M278</f>
      </c>
      <c r="O278" s="6">
        <f>I278+(J278+M278)*1.06</f>
      </c>
      <c r="P278" s="6">
        <f>(M278+J278)*0.06</f>
      </c>
      <c r="Q278" s="6">
        <f>O278-P278</f>
      </c>
      <c r="R278" s="6" t="str">
        <v>签证费</v>
      </c>
      <c r="S278" s="65" t="str">
        <v>CNY</v>
      </c>
    </row>
    <row r="279">
      <c r="A279" s="7">
        <v>278</v>
      </c>
      <c r="B279" s="62" t="str">
        <v>李宇嘉</v>
      </c>
      <c r="C279" s="62" t="str">
        <v>TV1N1621038190542159872</v>
      </c>
      <c r="D279" s="63" t="str">
        <v>中国</v>
      </c>
      <c r="E279" s="63" t="str">
        <v>北京</v>
      </c>
      <c r="F279" s="63" t="str">
        <v>英国</v>
      </c>
      <c r="G279" s="63" t="str">
        <v>商务</v>
      </c>
      <c r="H279" s="63" t="str">
        <v>已预约</v>
      </c>
      <c r="I279" s="64">
        <v>850</v>
      </c>
      <c r="J279" s="63">
        <v>400</v>
      </c>
      <c r="K279" s="64">
        <v>8122</v>
      </c>
      <c r="L279" s="63" t="str">
        <v>24小时加急</v>
      </c>
      <c r="M279" s="6">
        <f>K279*1.06</f>
      </c>
      <c r="N279" s="6">
        <f>I279+J279+M279</f>
      </c>
      <c r="O279" s="6">
        <f>I279+(J279+M279)*1.06</f>
      </c>
      <c r="P279" s="6">
        <f>(M279+J279)*0.06</f>
      </c>
      <c r="Q279" s="6">
        <f>O279-P279</f>
      </c>
      <c r="R279" s="6" t="str">
        <v>签证费</v>
      </c>
      <c r="S279" s="65" t="str">
        <v>CNY</v>
      </c>
    </row>
    <row r="280">
      <c r="A280" s="7">
        <v>279</v>
      </c>
      <c r="B280" s="62" t="str">
        <v>陈怡</v>
      </c>
      <c r="C280" s="62" t="str">
        <v>TV1N1619536670348869632</v>
      </c>
      <c r="D280" s="63" t="str">
        <v>中国</v>
      </c>
      <c r="E280" s="63" t="str">
        <v>北京</v>
      </c>
      <c r="F280" s="63" t="str">
        <v>英国</v>
      </c>
      <c r="G280" s="63" t="str">
        <v>商务</v>
      </c>
      <c r="H280" s="63" t="str">
        <v>已预约</v>
      </c>
      <c r="I280" s="64">
        <v>850</v>
      </c>
      <c r="J280" s="63">
        <v>400</v>
      </c>
      <c r="K280" s="64"/>
      <c r="L280" s="63"/>
      <c r="M280" s="6">
        <f>K280*1.06</f>
      </c>
      <c r="N280" s="6">
        <f>I280+J280+M280</f>
      </c>
      <c r="O280" s="6">
        <f>I280+(J280+M280)*1.06</f>
      </c>
      <c r="P280" s="6">
        <f>(M280+J280)*0.06</f>
      </c>
      <c r="Q280" s="6">
        <f>O280-P280</f>
      </c>
      <c r="R280" s="6" t="str">
        <v>签证费</v>
      </c>
      <c r="S280" s="65" t="str">
        <v>CNY</v>
      </c>
    </row>
    <row r="281">
      <c r="A281" s="7">
        <v>280</v>
      </c>
      <c r="B281" s="62" t="str">
        <v>庄元勤</v>
      </c>
      <c r="C281" s="62" t="str">
        <v>TV1N1621353374611755008</v>
      </c>
      <c r="D281" s="63" t="str">
        <v>中国</v>
      </c>
      <c r="E281" s="63" t="str">
        <v>北京</v>
      </c>
      <c r="F281" s="63" t="str">
        <v>英国</v>
      </c>
      <c r="G281" s="63" t="str">
        <v>商务</v>
      </c>
      <c r="H281" s="63" t="str">
        <v>已预约</v>
      </c>
      <c r="I281" s="64">
        <v>850</v>
      </c>
      <c r="J281" s="63">
        <v>400</v>
      </c>
      <c r="K281" s="64">
        <v>2124</v>
      </c>
      <c r="L281" s="63" t="str">
        <v>5工加急</v>
      </c>
      <c r="M281" s="6">
        <f>K281*1.06</f>
      </c>
      <c r="N281" s="6">
        <f>I281+J281+M281</f>
      </c>
      <c r="O281" s="6">
        <f>I281+(J281+M281)*1.06</f>
      </c>
      <c r="P281" s="6">
        <f>(M281+J281)*0.06</f>
      </c>
      <c r="Q281" s="6">
        <f>O281-P281</f>
      </c>
      <c r="R281" s="6" t="str">
        <v>签证费</v>
      </c>
      <c r="S281" s="65" t="str">
        <v>CNY</v>
      </c>
    </row>
    <row r="282">
      <c r="A282" s="7">
        <v>281</v>
      </c>
      <c r="B282" s="62" t="str">
        <v>王小宇</v>
      </c>
      <c r="C282" s="62" t="str">
        <v>TV1N1623154348653273088</v>
      </c>
      <c r="D282" s="63" t="str">
        <v>中国</v>
      </c>
      <c r="E282" s="63" t="str">
        <v>北京</v>
      </c>
      <c r="F282" s="63" t="str">
        <v>英国</v>
      </c>
      <c r="G282" s="63" t="str">
        <v>商务</v>
      </c>
      <c r="H282" s="63" t="str">
        <v>已预约</v>
      </c>
      <c r="I282" s="64">
        <v>850</v>
      </c>
      <c r="J282" s="63">
        <v>400</v>
      </c>
      <c r="K282" s="64">
        <v>2124</v>
      </c>
      <c r="L282" s="63" t="str">
        <v>5工加急</v>
      </c>
      <c r="M282" s="6">
        <f>K282*1.06</f>
      </c>
      <c r="N282" s="6">
        <f>I282+J282+M282</f>
      </c>
      <c r="O282" s="6">
        <f>I282+(J282+M282)*1.06</f>
      </c>
      <c r="P282" s="6">
        <f>(M282+J282)*0.06</f>
      </c>
      <c r="Q282" s="6">
        <f>O282-P282</f>
      </c>
      <c r="R282" s="6" t="str">
        <v>签证费</v>
      </c>
      <c r="S282" s="65" t="str">
        <v>CNY</v>
      </c>
    </row>
    <row r="283">
      <c r="A283" s="7">
        <v>282</v>
      </c>
      <c r="B283" s="62" t="str">
        <v>李文彬（李斌）</v>
      </c>
      <c r="C283" s="62" t="str">
        <v>TV1N1616007904100040704</v>
      </c>
      <c r="D283" s="63" t="str">
        <v>中国</v>
      </c>
      <c r="E283" s="63" t="str">
        <v>北京</v>
      </c>
      <c r="F283" s="63" t="str">
        <v>英国</v>
      </c>
      <c r="G283" s="63" t="str">
        <v>商务</v>
      </c>
      <c r="H283" s="63" t="str">
        <v>已预约</v>
      </c>
      <c r="I283" s="64">
        <v>850</v>
      </c>
      <c r="J283" s="63">
        <v>400</v>
      </c>
      <c r="K283" s="64">
        <v>575</v>
      </c>
      <c r="L283" s="63" t="str">
        <v>借护照</v>
      </c>
      <c r="M283" s="6">
        <f>K283*1.06</f>
      </c>
      <c r="N283" s="6">
        <f>I283+J283+M283</f>
      </c>
      <c r="O283" s="6">
        <f>I283+(J283+M283)*1.06</f>
      </c>
      <c r="P283" s="6">
        <f>(M283+J283)*0.06</f>
      </c>
      <c r="Q283" s="6">
        <f>O283-P283</f>
      </c>
      <c r="R283" s="6" t="str">
        <v>签证费</v>
      </c>
      <c r="S283" s="65" t="str">
        <v>CNY</v>
      </c>
    </row>
    <row r="284">
      <c r="A284" s="7">
        <v>283</v>
      </c>
      <c r="B284" s="62" t="str">
        <v>于为</v>
      </c>
      <c r="C284" s="62" t="str">
        <v>TV1N1621056669106327552</v>
      </c>
      <c r="D284" s="63" t="str">
        <v>中国</v>
      </c>
      <c r="E284" s="63" t="str">
        <v>北京</v>
      </c>
      <c r="F284" s="63" t="str">
        <v>英国</v>
      </c>
      <c r="G284" s="63" t="str">
        <v>商务</v>
      </c>
      <c r="H284" s="63" t="str">
        <v>已预约</v>
      </c>
      <c r="I284" s="64">
        <v>850</v>
      </c>
      <c r="J284" s="63">
        <v>400</v>
      </c>
      <c r="K284" s="64">
        <v>2216</v>
      </c>
      <c r="L284" s="63" t="str">
        <v>邮寄+5工加急</v>
      </c>
      <c r="M284" s="6">
        <f>K284*1.06</f>
      </c>
      <c r="N284" s="6">
        <f>I284+J284+M284</f>
      </c>
      <c r="O284" s="6">
        <f>I284+(J284+M284)*1.06</f>
      </c>
      <c r="P284" s="6">
        <f>(M284+J284)*0.06</f>
      </c>
      <c r="Q284" s="6">
        <f>O284-P284</f>
      </c>
      <c r="R284" s="6" t="str">
        <v>签证费</v>
      </c>
      <c r="S284" s="65" t="str">
        <v>CNY</v>
      </c>
    </row>
    <row r="285">
      <c r="A285" s="7">
        <v>284</v>
      </c>
      <c r="B285" s="62" t="str">
        <v>郭志纯</v>
      </c>
      <c r="C285" s="62" t="str">
        <v>TV1N1606213496059604992</v>
      </c>
      <c r="D285" s="63" t="str">
        <v>中国</v>
      </c>
      <c r="E285" s="63" t="str">
        <v>北京</v>
      </c>
      <c r="F285" s="63" t="str">
        <v>英国</v>
      </c>
      <c r="G285" s="63" t="str">
        <v>商务</v>
      </c>
      <c r="H285" s="63" t="str">
        <v>已预约</v>
      </c>
      <c r="I285" s="64">
        <v>850</v>
      </c>
      <c r="J285" s="63">
        <v>400</v>
      </c>
      <c r="K285" s="64">
        <v>92</v>
      </c>
      <c r="L285" s="63" t="str">
        <v>邮寄</v>
      </c>
      <c r="M285" s="6">
        <f>K285*1.06</f>
      </c>
      <c r="N285" s="6">
        <f>I285+J285+M285</f>
      </c>
      <c r="O285" s="6">
        <f>I285+(J285+M285)*1.06</f>
      </c>
      <c r="P285" s="6">
        <f>(M285+J285)*0.06</f>
      </c>
      <c r="Q285" s="6">
        <f>O285-P285</f>
      </c>
      <c r="R285" s="6" t="str">
        <v>签证费</v>
      </c>
      <c r="S285" s="65" t="str">
        <v>CNY</v>
      </c>
    </row>
    <row r="286">
      <c r="A286" s="7">
        <v>285</v>
      </c>
      <c r="B286" s="62" t="str">
        <v>黄若</v>
      </c>
      <c r="C286" s="62"/>
      <c r="D286" s="63" t="str">
        <v>中国</v>
      </c>
      <c r="E286" s="63" t="str">
        <v>北京</v>
      </c>
      <c r="F286" s="63" t="str">
        <v>爱尔兰</v>
      </c>
      <c r="G286" s="63" t="str">
        <v>商务</v>
      </c>
      <c r="H286" s="63" t="str">
        <v>已出签</v>
      </c>
      <c r="I286" s="64">
        <v>740</v>
      </c>
      <c r="J286" s="64">
        <v>400</v>
      </c>
      <c r="K286" s="64">
        <v>460</v>
      </c>
      <c r="L286" s="63" t="str">
        <v>签证中心服务费377+快递83</v>
      </c>
      <c r="M286" s="6">
        <f>K286*1.06</f>
      </c>
      <c r="N286" s="6">
        <f>I286+J286+M286</f>
      </c>
      <c r="O286" s="6">
        <f>I286+(J286+M286)*1.06</f>
      </c>
      <c r="P286" s="6">
        <f>(M286+J286)*0.06</f>
      </c>
      <c r="Q286" s="6">
        <f>O286-P286</f>
      </c>
      <c r="R286" s="6" t="str">
        <v>签证费</v>
      </c>
      <c r="S286" s="65" t="str">
        <v>CNY</v>
      </c>
    </row>
    <row r="287">
      <c r="A287" s="7">
        <v>286</v>
      </c>
      <c r="B287" s="62" t="str">
        <v>张丽丽</v>
      </c>
      <c r="C287" s="62" t="str">
        <v>TV1N1620394614842019840</v>
      </c>
      <c r="D287" s="63" t="str">
        <v>中国</v>
      </c>
      <c r="E287" s="63" t="str">
        <v>北京</v>
      </c>
      <c r="F287" s="63" t="str">
        <v>英国</v>
      </c>
      <c r="G287" s="63" t="str">
        <v>商务</v>
      </c>
      <c r="H287" s="63" t="str">
        <v>已预约</v>
      </c>
      <c r="I287" s="64">
        <v>850</v>
      </c>
      <c r="J287" s="63">
        <v>400</v>
      </c>
      <c r="K287" s="64">
        <v>575</v>
      </c>
      <c r="L287" s="63" t="str">
        <v>借护照</v>
      </c>
      <c r="M287" s="6">
        <f>K287*1.06</f>
      </c>
      <c r="N287" s="6">
        <f>I287+J287+M287</f>
      </c>
      <c r="O287" s="6">
        <f>I287+(J287+M287)*1.06</f>
      </c>
      <c r="P287" s="6">
        <f>(M287+J287)*0.06</f>
      </c>
      <c r="Q287" s="6">
        <f>O287-P287</f>
      </c>
      <c r="R287" s="6" t="str">
        <v>签证费</v>
      </c>
      <c r="S287" s="65" t="str">
        <v>CNY</v>
      </c>
    </row>
    <row r="288">
      <c r="A288" s="7">
        <v>287</v>
      </c>
      <c r="B288" s="62" t="str">
        <v>林汐石</v>
      </c>
      <c r="C288" s="62" t="str" xml:space="preserve">
        <v> TV1N1593521916189605888</v>
      </c>
      <c r="D288" s="63" t="str">
        <v>中国</v>
      </c>
      <c r="E288" s="63" t="str">
        <v>北京</v>
      </c>
      <c r="F288" s="63" t="str">
        <v>英国</v>
      </c>
      <c r="G288" s="63" t="str">
        <v>商务</v>
      </c>
      <c r="H288" s="63" t="str">
        <v>已预约</v>
      </c>
      <c r="I288" s="64">
        <v>850</v>
      </c>
      <c r="J288" s="63">
        <v>400</v>
      </c>
      <c r="K288" s="64">
        <v>2124</v>
      </c>
      <c r="L288" s="63" t="str">
        <v>5工加急</v>
      </c>
      <c r="M288" s="6">
        <f>K288*1.06</f>
      </c>
      <c r="N288" s="6">
        <f>I288+J288+M288</f>
      </c>
      <c r="O288" s="6">
        <f>I288+(J288+M288)*1.06</f>
      </c>
      <c r="P288" s="6">
        <f>(M288+J288)*0.06</f>
      </c>
      <c r="Q288" s="6">
        <f>O288-P288</f>
      </c>
      <c r="R288" s="6" t="str">
        <v>签证费</v>
      </c>
      <c r="S288" s="65" t="str">
        <v>CNY</v>
      </c>
    </row>
    <row r="289">
      <c r="A289" s="7">
        <v>288</v>
      </c>
      <c r="B289" s="62" t="str">
        <v>何苗</v>
      </c>
      <c r="C289" s="62" t="str">
        <v>TV1N1619893546416689152</v>
      </c>
      <c r="D289" s="63" t="str">
        <v>中国</v>
      </c>
      <c r="E289" s="63" t="str">
        <v>北京</v>
      </c>
      <c r="F289" s="63" t="str">
        <v>英国</v>
      </c>
      <c r="G289" s="63" t="str">
        <v>商务</v>
      </c>
      <c r="H289" s="63" t="str">
        <v>已预约</v>
      </c>
      <c r="I289" s="64">
        <v>850</v>
      </c>
      <c r="J289" s="63">
        <v>400</v>
      </c>
      <c r="K289" s="64">
        <v>2216</v>
      </c>
      <c r="L289" s="63" t="str">
        <v>邮寄+5工加急</v>
      </c>
      <c r="M289" s="6">
        <f>K289*1.06</f>
      </c>
      <c r="N289" s="6">
        <f>I289+J289+M289</f>
      </c>
      <c r="O289" s="6">
        <f>I289+(J289+M289)*1.06</f>
      </c>
      <c r="P289" s="6">
        <f>(M289+J289)*0.06</f>
      </c>
      <c r="Q289" s="6">
        <f>O289-P289</f>
      </c>
      <c r="R289" s="6" t="str">
        <v>签证费</v>
      </c>
      <c r="S289" s="65" t="str">
        <v>CNY</v>
      </c>
    </row>
    <row r="290">
      <c r="A290" s="7">
        <v>289</v>
      </c>
      <c r="B290" s="62" t="str">
        <v>何姗玲</v>
      </c>
      <c r="C290" s="62" t="str">
        <v>TV1N1619293988074606592</v>
      </c>
      <c r="D290" s="63" t="str">
        <v>中国</v>
      </c>
      <c r="E290" s="63" t="str">
        <v>北京</v>
      </c>
      <c r="F290" s="63" t="str">
        <v>英国</v>
      </c>
      <c r="G290" s="63" t="str">
        <v>商务</v>
      </c>
      <c r="H290" s="63" t="str">
        <v>已预约</v>
      </c>
      <c r="I290" s="64">
        <v>870</v>
      </c>
      <c r="J290" s="63">
        <v>400</v>
      </c>
      <c r="K290" s="64">
        <v>92</v>
      </c>
      <c r="L290" s="63" t="str">
        <v>邮寄</v>
      </c>
      <c r="M290" s="6">
        <f>K290*1.06</f>
      </c>
      <c r="N290" s="6">
        <f>I290+J290+M290</f>
      </c>
      <c r="O290" s="6">
        <f>I290+(J290+M290)*1.06</f>
      </c>
      <c r="P290" s="6">
        <f>(M290+J290)*0.06</f>
      </c>
      <c r="Q290" s="6">
        <f>O290-P290</f>
      </c>
      <c r="R290" s="6" t="str">
        <v>签证费</v>
      </c>
      <c r="S290" s="65" t="str">
        <v>CNY</v>
      </c>
    </row>
    <row r="291">
      <c r="A291" s="7">
        <v>290</v>
      </c>
      <c r="B291" s="62" t="str">
        <v>胡晓</v>
      </c>
      <c r="C291" s="62"/>
      <c r="D291" s="63" t="str">
        <v>中国</v>
      </c>
      <c r="E291" s="63" t="str">
        <v>北京</v>
      </c>
      <c r="F291" s="63" t="str">
        <v>西班牙</v>
      </c>
      <c r="G291" s="63" t="str">
        <v>商务</v>
      </c>
      <c r="H291" s="63" t="str">
        <v>已预约</v>
      </c>
      <c r="I291" s="64">
        <v>593</v>
      </c>
      <c r="J291" s="6">
        <v>300</v>
      </c>
      <c r="K291" s="6">
        <v>555</v>
      </c>
      <c r="L291" s="7" t="str">
        <v>加急号380+签证中心服务费175</v>
      </c>
      <c r="M291" s="6">
        <f>K291*1.06</f>
      </c>
      <c r="N291" s="6">
        <f>I291+J291+M291</f>
      </c>
      <c r="O291" s="6">
        <f>I291+(J291+M291)*1.06</f>
      </c>
      <c r="P291" s="6">
        <f>(M291+J291)*0.06</f>
      </c>
      <c r="Q291" s="6">
        <f>O291-P291</f>
      </c>
      <c r="R291" s="6" t="str">
        <v>签证费</v>
      </c>
      <c r="S291" s="65" t="str">
        <v>CNY</v>
      </c>
    </row>
    <row r="292">
      <c r="A292" s="7">
        <v>291</v>
      </c>
      <c r="B292" s="62" t="str">
        <v>刘朱坤</v>
      </c>
      <c r="C292" s="62"/>
      <c r="D292" s="63" t="str">
        <v>中国</v>
      </c>
      <c r="E292" s="63" t="str">
        <v>北京</v>
      </c>
      <c r="F292" s="63" t="str">
        <v>西班牙</v>
      </c>
      <c r="G292" s="63" t="str">
        <v>商务</v>
      </c>
      <c r="H292" s="63" t="str">
        <v>已预约</v>
      </c>
      <c r="I292" s="64">
        <v>593</v>
      </c>
      <c r="J292" s="6">
        <v>300</v>
      </c>
      <c r="K292" s="6">
        <v>555</v>
      </c>
      <c r="L292" s="7" t="str">
        <v>加急号380+签证中心服务费175</v>
      </c>
      <c r="M292" s="6">
        <f>K292*1.06</f>
      </c>
      <c r="N292" s="6">
        <f>I292+J292+M292</f>
      </c>
      <c r="O292" s="6">
        <f>I292+(J292+M292)*1.06</f>
      </c>
      <c r="P292" s="6">
        <f>(M292+J292)*0.06</f>
      </c>
      <c r="Q292" s="6">
        <f>O292-P292</f>
      </c>
      <c r="R292" s="6" t="str">
        <v>签证费</v>
      </c>
      <c r="S292" s="65" t="str">
        <v>CNY</v>
      </c>
    </row>
    <row r="293">
      <c r="A293" s="7">
        <v>292</v>
      </c>
      <c r="B293" s="62" t="str">
        <v>尚豪</v>
      </c>
      <c r="C293" s="62"/>
      <c r="D293" s="63" t="str">
        <v>中国</v>
      </c>
      <c r="E293" s="63" t="str">
        <v>北京</v>
      </c>
      <c r="F293" s="63" t="str">
        <v>西班牙</v>
      </c>
      <c r="G293" s="63" t="str">
        <v>商务</v>
      </c>
      <c r="H293" s="63" t="str">
        <v>已预约</v>
      </c>
      <c r="I293" s="64">
        <v>593</v>
      </c>
      <c r="J293" s="6">
        <v>300</v>
      </c>
      <c r="K293" s="6">
        <v>555</v>
      </c>
      <c r="L293" s="7" t="str">
        <v>加急号380+签证中心服务费175</v>
      </c>
      <c r="M293" s="6">
        <f>K293*1.06</f>
      </c>
      <c r="N293" s="6">
        <f>I293+J293+M293</f>
      </c>
      <c r="O293" s="6">
        <f>I293+(J293+M293)*1.06</f>
      </c>
      <c r="P293" s="6">
        <f>(M293+J293)*0.06</f>
      </c>
      <c r="Q293" s="6">
        <f>O293-P293</f>
      </c>
      <c r="R293" s="6" t="str">
        <v>签证费</v>
      </c>
      <c r="S293" s="65" t="str">
        <v>CNY</v>
      </c>
    </row>
    <row r="294">
      <c r="A294" s="7">
        <v>293</v>
      </c>
      <c r="B294" s="62" t="str">
        <v>焦彦晨</v>
      </c>
      <c r="C294" s="62"/>
      <c r="D294" s="63" t="str">
        <v>中国</v>
      </c>
      <c r="E294" s="63" t="str">
        <v>北京</v>
      </c>
      <c r="F294" s="63" t="str">
        <v>西班牙</v>
      </c>
      <c r="G294" s="63" t="str">
        <v>商务</v>
      </c>
      <c r="H294" s="63" t="str">
        <v>已预约</v>
      </c>
      <c r="I294" s="64">
        <v>593</v>
      </c>
      <c r="J294" s="6">
        <v>300</v>
      </c>
      <c r="K294" s="6">
        <v>585</v>
      </c>
      <c r="L294" s="7" t="str">
        <v>30快递费+加急号380+签证中心服务费175</v>
      </c>
      <c r="M294" s="6">
        <f>K294*1.06</f>
      </c>
      <c r="N294" s="6">
        <f>I294+J294+M294</f>
      </c>
      <c r="O294" s="6">
        <f>I294+(J294+M294)*1.06</f>
      </c>
      <c r="P294" s="6">
        <f>(M294+J294)*0.06</f>
      </c>
      <c r="Q294" s="6">
        <f>O294-P294</f>
      </c>
      <c r="R294" s="6" t="str">
        <v>签证费</v>
      </c>
      <c r="S294" s="65" t="str">
        <v>CNY</v>
      </c>
    </row>
    <row r="295">
      <c r="A295" s="7">
        <v>294</v>
      </c>
      <c r="B295" s="62" t="str">
        <v>戴拓</v>
      </c>
      <c r="C295" s="62"/>
      <c r="D295" s="63" t="str">
        <v>中国</v>
      </c>
      <c r="E295" s="63" t="str">
        <v>北京</v>
      </c>
      <c r="F295" s="63" t="str">
        <v>西班牙</v>
      </c>
      <c r="G295" s="63" t="str">
        <v>商务</v>
      </c>
      <c r="H295" s="63" t="str">
        <v>已预约</v>
      </c>
      <c r="I295" s="64">
        <v>593</v>
      </c>
      <c r="J295" s="6">
        <v>300</v>
      </c>
      <c r="K295" s="6">
        <v>570</v>
      </c>
      <c r="L295" s="7" t="str">
        <v>15快递费+加急号380+签证中心服务费175</v>
      </c>
      <c r="M295" s="6">
        <f>K295*1.06</f>
      </c>
      <c r="N295" s="6">
        <f>I295+J295+M295</f>
      </c>
      <c r="O295" s="6">
        <f>I295+(J295+M295)*1.06</f>
      </c>
      <c r="P295" s="6">
        <f>(M295+J295)*0.06</f>
      </c>
      <c r="Q295" s="6">
        <f>O295-P295</f>
      </c>
      <c r="R295" s="6" t="str">
        <v>签证费</v>
      </c>
      <c r="S295" s="65" t="str">
        <v>CNY</v>
      </c>
    </row>
    <row r="296">
      <c r="A296" s="7">
        <v>295</v>
      </c>
      <c r="B296" s="62" t="str">
        <v>帅瑞恒</v>
      </c>
      <c r="C296" s="62"/>
      <c r="D296" s="63" t="str">
        <v>中国</v>
      </c>
      <c r="E296" s="63" t="str">
        <v>北京</v>
      </c>
      <c r="F296" s="63" t="str">
        <v>西班牙</v>
      </c>
      <c r="G296" s="63" t="str">
        <v>商务</v>
      </c>
      <c r="H296" s="63" t="str">
        <v>已预约</v>
      </c>
      <c r="I296" s="64">
        <v>593</v>
      </c>
      <c r="J296" s="6">
        <v>300</v>
      </c>
      <c r="K296" s="6">
        <v>592</v>
      </c>
      <c r="L296" s="7" t="str">
        <v>15快递费+闪送22+加急号380+签证中心服务费175</v>
      </c>
      <c r="M296" s="6">
        <f>K296*1.06</f>
      </c>
      <c r="N296" s="6">
        <f>I296+J296+M296</f>
      </c>
      <c r="O296" s="6">
        <f>I296+(J296+M296)*1.06</f>
      </c>
      <c r="P296" s="6">
        <f>(M296+J296)*0.06</f>
      </c>
      <c r="Q296" s="6">
        <f>O296-P296</f>
      </c>
      <c r="R296" s="6" t="str">
        <v>签证费</v>
      </c>
      <c r="S296" s="65" t="str">
        <v>CNY</v>
      </c>
    </row>
    <row r="297">
      <c r="A297" s="7">
        <v>296</v>
      </c>
      <c r="B297" s="62" t="str">
        <v>柯奇铭</v>
      </c>
      <c r="C297" s="62"/>
      <c r="D297" s="63" t="str">
        <v>中国</v>
      </c>
      <c r="E297" s="63" t="str">
        <v>北京</v>
      </c>
      <c r="F297" s="63" t="str">
        <v>西班牙</v>
      </c>
      <c r="G297" s="63" t="str">
        <v>商务</v>
      </c>
      <c r="H297" s="63" t="str">
        <v>已出签</v>
      </c>
      <c r="I297" s="64">
        <v>593</v>
      </c>
      <c r="J297" s="6">
        <v>300</v>
      </c>
      <c r="K297" s="6">
        <v>602.5</v>
      </c>
      <c r="L297" s="7" t="str">
        <v>闪送17.5+加急号380+签证中心服务费205</v>
      </c>
      <c r="M297" s="6">
        <f>K297*1.06</f>
      </c>
      <c r="N297" s="6">
        <f>I297+J297+M297</f>
      </c>
      <c r="O297" s="6">
        <f>I297+(J297+M297)*1.06</f>
      </c>
      <c r="P297" s="6">
        <f>(M297+J297)*0.06</f>
      </c>
      <c r="Q297" s="6">
        <f>O297-P297</f>
      </c>
      <c r="R297" s="6" t="str">
        <v>签证费</v>
      </c>
      <c r="S297" s="65" t="str">
        <v>CNY</v>
      </c>
    </row>
    <row r="298">
      <c r="A298" s="7">
        <v>297</v>
      </c>
      <c r="B298" s="62" t="str">
        <v>韩筱琪</v>
      </c>
      <c r="C298" s="62"/>
      <c r="D298" s="63" t="str">
        <v>中国</v>
      </c>
      <c r="E298" s="63" t="str">
        <v>北京</v>
      </c>
      <c r="F298" s="63" t="str">
        <v>西班牙</v>
      </c>
      <c r="G298" s="63" t="str">
        <v>商务</v>
      </c>
      <c r="H298" s="63" t="str">
        <v>已预约</v>
      </c>
      <c r="I298" s="64">
        <v>593</v>
      </c>
      <c r="J298" s="6">
        <v>300</v>
      </c>
      <c r="K298" s="6">
        <v>600</v>
      </c>
      <c r="L298" s="7" t="str">
        <v>15快递费+加急号380+签证中心服务费205</v>
      </c>
      <c r="M298" s="6">
        <f>K298*1.06</f>
      </c>
      <c r="N298" s="6">
        <f>I298+J298+M298</f>
      </c>
      <c r="O298" s="6">
        <f>I298+(J298+M298)*1.06</f>
      </c>
      <c r="P298" s="6">
        <f>(M298+J298)*0.06</f>
      </c>
      <c r="Q298" s="6">
        <f>O298-P298</f>
      </c>
      <c r="R298" s="6" t="str">
        <v>签证费</v>
      </c>
      <c r="S298" s="65" t="str">
        <v>CNY</v>
      </c>
    </row>
    <row r="299">
      <c r="A299" s="7">
        <v>298</v>
      </c>
      <c r="B299" s="62" t="str">
        <v>赵文娜</v>
      </c>
      <c r="C299" s="62"/>
      <c r="D299" s="63" t="str">
        <v>中国</v>
      </c>
      <c r="E299" s="63" t="str">
        <v>北京</v>
      </c>
      <c r="F299" s="63" t="str">
        <v>西班牙</v>
      </c>
      <c r="G299" s="63" t="str">
        <v>商务</v>
      </c>
      <c r="H299" s="63" t="str">
        <v>已预约</v>
      </c>
      <c r="I299" s="64">
        <v>593</v>
      </c>
      <c r="J299" s="6">
        <v>300</v>
      </c>
      <c r="K299" s="6">
        <v>603</v>
      </c>
      <c r="L299" s="7" t="str">
        <v>18快递费+加急号380+签证中心服务费205</v>
      </c>
      <c r="M299" s="6">
        <f>K299*1.06</f>
      </c>
      <c r="N299" s="6">
        <f>I299+J299+M299</f>
      </c>
      <c r="O299" s="6">
        <f>I299+(J299+M299)*1.06</f>
      </c>
      <c r="P299" s="6">
        <f>(M299+J299)*0.06</f>
      </c>
      <c r="Q299" s="6">
        <f>O299-P299</f>
      </c>
      <c r="R299" s="6" t="str">
        <v>签证费</v>
      </c>
      <c r="S299" s="65" t="str">
        <v>CNY</v>
      </c>
    </row>
    <row r="300">
      <c r="A300" s="7">
        <v>299</v>
      </c>
      <c r="B300" s="62" t="str">
        <v>赵梓含</v>
      </c>
      <c r="C300" s="62"/>
      <c r="D300" s="63" t="str">
        <v>中国</v>
      </c>
      <c r="E300" s="63" t="str">
        <v>北京</v>
      </c>
      <c r="F300" s="63" t="str">
        <v>西班牙</v>
      </c>
      <c r="G300" s="63" t="str">
        <v>商务</v>
      </c>
      <c r="H300" s="63" t="str">
        <v>已预约</v>
      </c>
      <c r="I300" s="64">
        <v>593</v>
      </c>
      <c r="J300" s="6">
        <v>300</v>
      </c>
      <c r="K300" s="6">
        <v>570</v>
      </c>
      <c r="L300" s="7" t="str">
        <v>15快递费+加急号380+签证中心服务费175</v>
      </c>
      <c r="M300" s="6">
        <f>K300*1.06</f>
      </c>
      <c r="N300" s="6">
        <f>I300+J300+M300</f>
      </c>
      <c r="O300" s="6">
        <f>I300+(J300+M300)*1.06</f>
      </c>
      <c r="P300" s="6">
        <f>(M300+J300)*0.06</f>
      </c>
      <c r="Q300" s="6">
        <f>O300-P300</f>
      </c>
      <c r="R300" s="6" t="str">
        <v>签证费</v>
      </c>
      <c r="S300" s="65" t="str">
        <v>CNY</v>
      </c>
    </row>
    <row r="301">
      <c r="A301" s="7">
        <v>300</v>
      </c>
      <c r="B301" s="62" t="str">
        <v>徐若蓉</v>
      </c>
      <c r="C301" s="62"/>
      <c r="D301" s="63" t="str">
        <v>中国</v>
      </c>
      <c r="E301" s="63" t="str">
        <v>北京</v>
      </c>
      <c r="F301" s="63" t="str">
        <v>西班牙</v>
      </c>
      <c r="G301" s="63" t="str">
        <v>商务</v>
      </c>
      <c r="H301" s="63" t="str">
        <v>已预约</v>
      </c>
      <c r="I301" s="64">
        <v>593</v>
      </c>
      <c r="J301" s="6">
        <v>300</v>
      </c>
      <c r="K301" s="6">
        <v>573</v>
      </c>
      <c r="L301" s="7" t="str">
        <v>18快递费+加急号380+签证中心服务费175</v>
      </c>
      <c r="M301" s="6">
        <f>K301*1.06</f>
      </c>
      <c r="N301" s="6">
        <f>I301+J301+M301</f>
      </c>
      <c r="O301" s="6">
        <f>I301+(J301+M301)*1.06</f>
      </c>
      <c r="P301" s="6">
        <f>(M301+J301)*0.06</f>
      </c>
      <c r="Q301" s="6">
        <f>O301-P301</f>
      </c>
      <c r="R301" s="6" t="str">
        <v>签证费</v>
      </c>
      <c r="S301" s="65" t="str">
        <v>CNY</v>
      </c>
    </row>
    <row r="302">
      <c r="A302" s="7">
        <v>301</v>
      </c>
      <c r="B302" s="62" t="str">
        <v>高天</v>
      </c>
      <c r="C302" s="62"/>
      <c r="D302" s="63" t="str">
        <v>中国</v>
      </c>
      <c r="E302" s="63" t="str">
        <v>北京</v>
      </c>
      <c r="F302" s="63" t="str">
        <v>西班牙</v>
      </c>
      <c r="G302" s="63" t="str">
        <v>商务</v>
      </c>
      <c r="H302" s="63" t="str">
        <v>已预约</v>
      </c>
      <c r="I302" s="64">
        <v>593</v>
      </c>
      <c r="J302" s="6">
        <v>300</v>
      </c>
      <c r="K302" s="6">
        <v>570</v>
      </c>
      <c r="L302" s="7" t="str">
        <v>15快递费+加急号380+签证中心服务费175</v>
      </c>
      <c r="M302" s="6">
        <f>K302*1.06</f>
      </c>
      <c r="N302" s="6">
        <f>I302+J302+M302</f>
      </c>
      <c r="O302" s="6">
        <f>I302+(J302+M302)*1.06</f>
      </c>
      <c r="P302" s="6">
        <f>(M302+J302)*0.06</f>
      </c>
      <c r="Q302" s="6">
        <f>O302-P302</f>
      </c>
      <c r="R302" s="6" t="str">
        <v>签证费</v>
      </c>
      <c r="S302" s="65" t="str">
        <v>CNY</v>
      </c>
    </row>
    <row r="303">
      <c r="A303" s="7">
        <v>302</v>
      </c>
      <c r="B303" s="62" t="str">
        <v>容元元</v>
      </c>
      <c r="C303" s="79"/>
      <c r="D303" s="63" t="str">
        <v>中国</v>
      </c>
      <c r="E303" s="63" t="str">
        <v>北京</v>
      </c>
      <c r="F303" s="63" t="str">
        <v>爱尔兰</v>
      </c>
      <c r="G303" s="63" t="str">
        <v>商务</v>
      </c>
      <c r="H303" s="63" t="str">
        <v>已出签</v>
      </c>
      <c r="I303" s="64">
        <v>740</v>
      </c>
      <c r="J303" s="64">
        <v>400</v>
      </c>
      <c r="K303" s="64">
        <v>496</v>
      </c>
      <c r="L303" s="63" t="str">
        <v>交通费36+签证中心服务费377+快递83</v>
      </c>
      <c r="M303" s="6">
        <f>K303*1.06</f>
      </c>
      <c r="N303" s="6">
        <f>I303+J303+M303</f>
      </c>
      <c r="O303" s="6">
        <f>I303+(J303+M303)*1.06</f>
      </c>
      <c r="P303" s="6">
        <f>(M303+J303)*0.06</f>
      </c>
      <c r="Q303" s="6">
        <f>O303-P303</f>
      </c>
      <c r="R303" s="6" t="str">
        <v>签证费</v>
      </c>
      <c r="S303" s="65" t="str">
        <v>CNY</v>
      </c>
    </row>
    <row r="304">
      <c r="A304" s="7">
        <v>303</v>
      </c>
      <c r="B304" s="62" t="str">
        <v>康琪</v>
      </c>
      <c r="C304" s="62"/>
      <c r="D304" s="63" t="str">
        <v>中国</v>
      </c>
      <c r="E304" s="63" t="str">
        <v>北京</v>
      </c>
      <c r="F304" s="63" t="str">
        <v>爱尔兰</v>
      </c>
      <c r="G304" s="63" t="str">
        <v>商务</v>
      </c>
      <c r="H304" s="63" t="str">
        <v>已出签</v>
      </c>
      <c r="I304" s="64">
        <v>740</v>
      </c>
      <c r="J304" s="64">
        <v>400</v>
      </c>
      <c r="K304" s="64">
        <v>460</v>
      </c>
      <c r="L304" s="63" t="str">
        <v>签证中心服务费377+快递83</v>
      </c>
      <c r="M304" s="6">
        <f>K304*1.06</f>
      </c>
      <c r="N304" s="6">
        <f>I304+J304+M304</f>
      </c>
      <c r="O304" s="6">
        <f>I304+(J304+M304)*1.06</f>
      </c>
      <c r="P304" s="6">
        <f>(M304+J304)*0.06</f>
      </c>
      <c r="Q304" s="6">
        <f>O304-P304</f>
      </c>
      <c r="R304" s="6" t="str">
        <v>签证费</v>
      </c>
      <c r="S304" s="65" t="str">
        <v>CNY</v>
      </c>
    </row>
    <row r="305">
      <c r="A305" s="7">
        <v>304</v>
      </c>
      <c r="B305" s="62" t="str">
        <v>林影</v>
      </c>
      <c r="C305" s="62" t="str">
        <v>TV1N1619516249561858048</v>
      </c>
      <c r="D305" s="63" t="str">
        <v>中国</v>
      </c>
      <c r="E305" s="63" t="str">
        <v>北京</v>
      </c>
      <c r="F305" s="63" t="str">
        <v>英国</v>
      </c>
      <c r="G305" s="63" t="str">
        <v>商务</v>
      </c>
      <c r="H305" s="63" t="str">
        <v>已预约</v>
      </c>
      <c r="I305" s="64">
        <v>850</v>
      </c>
      <c r="J305" s="63">
        <v>400</v>
      </c>
      <c r="K305" s="64">
        <v>2237</v>
      </c>
      <c r="L305" s="63" t="str">
        <v>北京5工加急+邮寄</v>
      </c>
      <c r="M305" s="6">
        <f>K305*1.06</f>
      </c>
      <c r="N305" s="6">
        <f>I305+J305+M305</f>
      </c>
      <c r="O305" s="6">
        <f>I305+(J305+M305)*1.06</f>
      </c>
      <c r="P305" s="6">
        <f>(M305+J305)*0.06</f>
      </c>
      <c r="Q305" s="6">
        <f>O305-P305</f>
      </c>
      <c r="R305" s="6" t="str">
        <v>签证费</v>
      </c>
      <c r="S305" s="65" t="str">
        <v>CNY</v>
      </c>
    </row>
    <row r="306">
      <c r="A306" s="7">
        <v>305</v>
      </c>
      <c r="B306" s="62" t="str">
        <v>张永辉</v>
      </c>
      <c r="C306" s="62" t="str">
        <v>TV1N1619967881575747584</v>
      </c>
      <c r="D306" s="63" t="str">
        <v>中国</v>
      </c>
      <c r="E306" s="63" t="str">
        <v>北京</v>
      </c>
      <c r="F306" s="63" t="str">
        <v>英国</v>
      </c>
      <c r="G306" s="63" t="str">
        <v>商务</v>
      </c>
      <c r="H306" s="63" t="str">
        <v>已预约</v>
      </c>
      <c r="I306" s="64">
        <v>850</v>
      </c>
      <c r="J306" s="63">
        <v>400</v>
      </c>
      <c r="K306" s="64">
        <v>667</v>
      </c>
      <c r="L306" s="63" t="str">
        <v>借护照+邮寄</v>
      </c>
      <c r="M306" s="6">
        <f>K306*1.06</f>
      </c>
      <c r="N306" s="6">
        <f>I306+J306+M306</f>
      </c>
      <c r="O306" s="6">
        <f>I306+(J306+M306)*1.06</f>
      </c>
      <c r="P306" s="6">
        <f>(M306+J306)*0.06</f>
      </c>
      <c r="Q306" s="6">
        <f>O306-P306</f>
      </c>
      <c r="R306" s="6" t="str">
        <v>签证费</v>
      </c>
      <c r="S306" s="65" t="str">
        <v>CNY</v>
      </c>
    </row>
    <row r="307">
      <c r="A307" s="7">
        <v>306</v>
      </c>
      <c r="B307" s="62" t="str">
        <v>王雪琳</v>
      </c>
      <c r="C307" s="62"/>
      <c r="D307" s="63" t="str">
        <v>中国</v>
      </c>
      <c r="E307" s="63" t="str">
        <v>北京</v>
      </c>
      <c r="F307" s="63" t="str">
        <v>爱尔兰</v>
      </c>
      <c r="G307" s="63" t="str">
        <v>商务</v>
      </c>
      <c r="H307" s="63" t="str">
        <v>已出签</v>
      </c>
      <c r="I307" s="64">
        <v>740</v>
      </c>
      <c r="J307" s="64">
        <v>400</v>
      </c>
      <c r="K307" s="64">
        <v>460</v>
      </c>
      <c r="L307" s="63" t="str">
        <v>签证中心服务费377+快递83</v>
      </c>
      <c r="M307" s="6">
        <f>K307*1.06</f>
      </c>
      <c r="N307" s="6">
        <f>I307+J307+M307</f>
      </c>
      <c r="O307" s="6">
        <f>I307+(J307+M307)*1.06</f>
      </c>
      <c r="P307" s="6">
        <f>(M307+J307)*0.06</f>
      </c>
      <c r="Q307" s="6">
        <f>O307-P307</f>
      </c>
      <c r="R307" s="6" t="str">
        <v>签证费</v>
      </c>
      <c r="S307" s="65" t="str">
        <v>CNY</v>
      </c>
    </row>
    <row r="308">
      <c r="A308" s="7">
        <v>307</v>
      </c>
      <c r="B308" s="62" t="str">
        <v>何莉</v>
      </c>
      <c r="C308" s="62"/>
      <c r="D308" s="63" t="str">
        <v>中国</v>
      </c>
      <c r="E308" s="63" t="str">
        <v>北京</v>
      </c>
      <c r="F308" s="63" t="str">
        <v>法国</v>
      </c>
      <c r="G308" s="63" t="str">
        <v>商务</v>
      </c>
      <c r="H308" s="63" t="str">
        <v>已出签</v>
      </c>
      <c r="I308" s="64">
        <v>594</v>
      </c>
      <c r="J308" s="64">
        <v>300</v>
      </c>
      <c r="K308" s="64">
        <v>814</v>
      </c>
      <c r="L308" s="63" t="str">
        <v>签证中心服务费814</v>
      </c>
      <c r="M308" s="6">
        <f>K308*1.06</f>
      </c>
      <c r="N308" s="6">
        <f>I308+J308+M308</f>
      </c>
      <c r="O308" s="6">
        <f>I308+(J308+M308)*1.06</f>
      </c>
      <c r="P308" s="6">
        <f>(M308+J308)*0.06</f>
      </c>
      <c r="Q308" s="6">
        <f>O308-P308</f>
      </c>
      <c r="R308" s="6" t="str">
        <v>签证费</v>
      </c>
      <c r="S308" s="65" t="str">
        <v>CNY</v>
      </c>
    </row>
    <row r="309">
      <c r="A309" s="7">
        <v>308</v>
      </c>
      <c r="B309" s="62" t="str">
        <v>杨萌</v>
      </c>
      <c r="C309" s="62"/>
      <c r="D309" s="63" t="str">
        <v>中国</v>
      </c>
      <c r="E309" s="63" t="str">
        <v>北京</v>
      </c>
      <c r="F309" s="63" t="str">
        <v>法国</v>
      </c>
      <c r="G309" s="63" t="str">
        <v>商务</v>
      </c>
      <c r="H309" s="63" t="str">
        <v>已出签</v>
      </c>
      <c r="I309" s="64">
        <v>594</v>
      </c>
      <c r="J309" s="64">
        <v>300</v>
      </c>
      <c r="K309" s="64">
        <v>840</v>
      </c>
      <c r="L309" s="63" t="str">
        <v>26交通费+签证中心服务费814</v>
      </c>
      <c r="M309" s="6">
        <f>K309*1.06</f>
      </c>
      <c r="N309" s="6">
        <f>I309+J309+M309</f>
      </c>
      <c r="O309" s="6">
        <f>I309+(J309+M309)*1.06</f>
      </c>
      <c r="P309" s="6">
        <f>(M309+J309)*0.06</f>
      </c>
      <c r="Q309" s="6">
        <f>O309-P309</f>
      </c>
      <c r="R309" s="6" t="str">
        <v>签证费</v>
      </c>
      <c r="S309" s="65" t="str">
        <v>CNY</v>
      </c>
    </row>
    <row r="310">
      <c r="A310" s="7">
        <v>309</v>
      </c>
      <c r="B310" s="62" t="str">
        <v>龚平</v>
      </c>
      <c r="C310" s="62"/>
      <c r="D310" s="63" t="str">
        <v>中国</v>
      </c>
      <c r="E310" s="63" t="str">
        <v>北京</v>
      </c>
      <c r="F310" s="63" t="str">
        <v>法国</v>
      </c>
      <c r="G310" s="63" t="str">
        <v>商务</v>
      </c>
      <c r="H310" s="63" t="str">
        <v>已出签</v>
      </c>
      <c r="I310" s="64">
        <v>594</v>
      </c>
      <c r="J310" s="64">
        <v>300</v>
      </c>
      <c r="K310" s="64">
        <v>832</v>
      </c>
      <c r="L310" s="63" t="str">
        <v>18快递费+签证中心服务费814</v>
      </c>
      <c r="M310" s="6">
        <f>K310*1.06</f>
      </c>
      <c r="N310" s="6">
        <f>I310+J310+M310</f>
      </c>
      <c r="O310" s="6">
        <f>I310+(J310+M310)*1.06</f>
      </c>
      <c r="P310" s="6">
        <f>(M310+J310)*0.06</f>
      </c>
      <c r="Q310" s="6">
        <f>O310-P310</f>
      </c>
      <c r="R310" s="6" t="str">
        <v>签证费</v>
      </c>
      <c r="S310" s="65" t="str">
        <v>CNY</v>
      </c>
    </row>
    <row r="311">
      <c r="A311" s="7">
        <v>310</v>
      </c>
      <c r="B311" s="62" t="str">
        <v>莫珺怡</v>
      </c>
      <c r="C311" s="62"/>
      <c r="D311" s="63" t="str">
        <v>中国</v>
      </c>
      <c r="E311" s="63" t="str">
        <v>北京</v>
      </c>
      <c r="F311" s="63" t="str">
        <v>法国</v>
      </c>
      <c r="G311" s="63" t="str">
        <v>商务</v>
      </c>
      <c r="H311" s="63" t="str">
        <v>已出签</v>
      </c>
      <c r="I311" s="64">
        <v>594</v>
      </c>
      <c r="J311" s="64">
        <v>300</v>
      </c>
      <c r="K311" s="64">
        <v>834</v>
      </c>
      <c r="L311" s="63" t="str">
        <v>20交通费+签证中心服务费814</v>
      </c>
      <c r="M311" s="6">
        <f>K311*1.06</f>
      </c>
      <c r="N311" s="6">
        <f>I311+J311+M311</f>
      </c>
      <c r="O311" s="6">
        <f>I311+(J311+M311)*1.06</f>
      </c>
      <c r="P311" s="6">
        <f>(M311+J311)*0.06</f>
      </c>
      <c r="Q311" s="6">
        <f>O311-P311</f>
      </c>
      <c r="R311" s="6" t="str">
        <v>签证费</v>
      </c>
      <c r="S311" s="65" t="str">
        <v>CNY</v>
      </c>
    </row>
    <row r="312">
      <c r="A312" s="7">
        <v>311</v>
      </c>
      <c r="B312" s="62" t="str">
        <v>邢大阳</v>
      </c>
      <c r="C312" s="62"/>
      <c r="D312" s="63" t="str">
        <v>中国</v>
      </c>
      <c r="E312" s="63" t="str">
        <v>北京</v>
      </c>
      <c r="F312" s="63" t="str">
        <v>法国</v>
      </c>
      <c r="G312" s="63" t="str">
        <v>商务</v>
      </c>
      <c r="H312" s="63" t="str">
        <v>已出签</v>
      </c>
      <c r="I312" s="64">
        <v>594</v>
      </c>
      <c r="J312" s="64">
        <v>300</v>
      </c>
      <c r="K312" s="64">
        <v>714</v>
      </c>
      <c r="L312" s="63" t="str">
        <v>快递费18+签证中心服务费696</v>
      </c>
      <c r="M312" s="6">
        <f>K312*1.06</f>
      </c>
      <c r="N312" s="6">
        <f>I312+J312+M312</f>
      </c>
      <c r="O312" s="6">
        <f>I312+(J312+M312)*1.06</f>
      </c>
      <c r="P312" s="6">
        <f>(M312+J312)*0.06</f>
      </c>
      <c r="Q312" s="6">
        <f>O312-P312</f>
      </c>
      <c r="R312" s="6" t="str">
        <v>签证费</v>
      </c>
      <c r="S312" s="65" t="str">
        <v>CNY</v>
      </c>
    </row>
    <row r="313">
      <c r="A313" s="7">
        <v>312</v>
      </c>
      <c r="B313" s="62" t="str">
        <v>上海加急号</v>
      </c>
      <c r="C313" s="62"/>
      <c r="D313" s="63" t="str">
        <v>中国</v>
      </c>
      <c r="E313" s="63" t="str">
        <v>上海</v>
      </c>
      <c r="F313" s="63" t="str">
        <v>西班牙</v>
      </c>
      <c r="G313" s="63" t="str">
        <v>商务</v>
      </c>
      <c r="H313" s="63" t="str">
        <v>已预约</v>
      </c>
      <c r="I313" s="64">
        <v>0</v>
      </c>
      <c r="J313" s="63">
        <v>0</v>
      </c>
      <c r="K313" s="64">
        <v>4100</v>
      </c>
      <c r="L313" s="63" t="str">
        <v>上海西班牙加急号</v>
      </c>
      <c r="M313" s="6">
        <f>K313*1.06</f>
      </c>
      <c r="N313" s="6">
        <f>I313+J313+M313</f>
      </c>
      <c r="O313" s="6">
        <f>I313+(J313+M313)*1.06</f>
      </c>
      <c r="P313" s="6">
        <f>(M313+J313)*0.06</f>
      </c>
      <c r="Q313" s="6">
        <f>O313-P313</f>
      </c>
      <c r="R313" s="6" t="str">
        <v>签证费</v>
      </c>
      <c r="S313" s="65" t="str">
        <v>CNY</v>
      </c>
    </row>
    <row r="314">
      <c r="A314" s="7">
        <v>313</v>
      </c>
      <c r="B314" s="62" t="str">
        <v>孙元国</v>
      </c>
      <c r="C314" s="62" t="str">
        <v>TV1N1623158069844160512</v>
      </c>
      <c r="D314" s="63" t="str">
        <v>中国</v>
      </c>
      <c r="E314" s="63" t="str">
        <v>杭州</v>
      </c>
      <c r="F314" s="63" t="str">
        <v>英国</v>
      </c>
      <c r="G314" s="63" t="str">
        <v>商务</v>
      </c>
      <c r="H314" s="63" t="str">
        <v>已预约</v>
      </c>
      <c r="I314" s="64">
        <v>858</v>
      </c>
      <c r="J314" s="63">
        <v>400</v>
      </c>
      <c r="K314" s="64">
        <v>8199</v>
      </c>
      <c r="L314" s="63" t="str">
        <v>杭州24小时</v>
      </c>
      <c r="M314" s="6">
        <f>K314*1.06</f>
      </c>
      <c r="N314" s="6">
        <f>I314+J314+M314</f>
      </c>
      <c r="O314" s="6">
        <f>I314+(J314+M314)*1.06</f>
      </c>
      <c r="P314" s="6">
        <f>(M314+J314)*0.06</f>
      </c>
      <c r="Q314" s="6">
        <f>O314-P314</f>
      </c>
      <c r="R314" s="6" t="str">
        <v>签证费</v>
      </c>
      <c r="S314" s="65" t="str">
        <v>CNY</v>
      </c>
    </row>
    <row r="315">
      <c r="A315" s="7">
        <v>314</v>
      </c>
      <c r="B315" s="62" t="str">
        <v>邓太林</v>
      </c>
      <c r="C315" s="62" t="str">
        <v>TV1N1623241729708593152</v>
      </c>
      <c r="D315" s="63" t="str">
        <v>中国</v>
      </c>
      <c r="E315" s="63" t="str">
        <v>广州</v>
      </c>
      <c r="F315" s="63" t="str">
        <v>英国</v>
      </c>
      <c r="G315" s="63" t="str">
        <v>商务</v>
      </c>
      <c r="H315" s="63" t="str">
        <v>已预约</v>
      </c>
      <c r="I315" s="64">
        <v>850</v>
      </c>
      <c r="J315" s="63">
        <v>400</v>
      </c>
      <c r="K315" s="64">
        <v>8214</v>
      </c>
      <c r="L315" s="63" t="str">
        <v>广州24加急+邮寄</v>
      </c>
      <c r="M315" s="6">
        <f>K315*1.06</f>
      </c>
      <c r="N315" s="6">
        <f>I315+J315+M315</f>
      </c>
      <c r="O315" s="6">
        <f>I315+(J315+M315)*1.06</f>
      </c>
      <c r="P315" s="6">
        <f>(M315+J315)*0.06</f>
      </c>
      <c r="Q315" s="6">
        <f>O315-P315</f>
      </c>
      <c r="R315" s="6" t="str">
        <v>签证费</v>
      </c>
      <c r="S315" s="65" t="str">
        <v>CNY</v>
      </c>
    </row>
    <row r="316">
      <c r="A316" s="7">
        <v>315</v>
      </c>
      <c r="B316" s="62" t="str">
        <v>刘若一</v>
      </c>
      <c r="C316" s="62" t="str">
        <v>TV1N1625121225617494016</v>
      </c>
      <c r="D316" s="63" t="str">
        <v>中国</v>
      </c>
      <c r="E316" s="63" t="str">
        <v>广州</v>
      </c>
      <c r="F316" s="63" t="str">
        <v>英国</v>
      </c>
      <c r="G316" s="63" t="str">
        <v>商务</v>
      </c>
      <c r="H316" s="63" t="str">
        <v>已预约</v>
      </c>
      <c r="I316" s="64">
        <v>858</v>
      </c>
      <c r="J316" s="63">
        <v>400</v>
      </c>
      <c r="K316" s="64">
        <v>2236</v>
      </c>
      <c r="L316" s="63" t="str">
        <v>广州5工+邮寄</v>
      </c>
      <c r="M316" s="6">
        <f>K316*1.06</f>
      </c>
      <c r="N316" s="6">
        <f>I316+J316+M316</f>
      </c>
      <c r="O316" s="6">
        <f>I316+(J316+M316)*1.06</f>
      </c>
      <c r="P316" s="6">
        <f>(M316+J316)*0.06</f>
      </c>
      <c r="Q316" s="6">
        <f>O316-P316</f>
      </c>
      <c r="R316" s="6" t="str">
        <v>签证费</v>
      </c>
      <c r="S316" s="65" t="str">
        <v>CNY</v>
      </c>
    </row>
    <row r="317">
      <c r="A317" s="7">
        <v>316</v>
      </c>
      <c r="B317" s="62" t="str">
        <v>曹戈瑾</v>
      </c>
      <c r="C317" s="62" t="str">
        <v>TV1N1622516080006062080</v>
      </c>
      <c r="D317" s="63" t="str">
        <v>中国</v>
      </c>
      <c r="E317" s="63" t="str">
        <v>北京</v>
      </c>
      <c r="F317" s="63" t="str">
        <v>英国</v>
      </c>
      <c r="G317" s="63" t="str">
        <v>商务</v>
      </c>
      <c r="H317" s="63" t="str">
        <v>已预约</v>
      </c>
      <c r="I317" s="64">
        <v>858</v>
      </c>
      <c r="J317" s="63">
        <v>400</v>
      </c>
      <c r="K317" s="64">
        <v>449</v>
      </c>
      <c r="L317" s="63" t="str">
        <v>贵宾号</v>
      </c>
      <c r="M317" s="6">
        <f>K317*1.06</f>
      </c>
      <c r="N317" s="6">
        <f>I317+J317+M317</f>
      </c>
      <c r="O317" s="6">
        <f>I317+(J317+M317)*1.06</f>
      </c>
      <c r="P317" s="6">
        <f>(M317+J317)*0.06</f>
      </c>
      <c r="Q317" s="6">
        <f>O317-P317</f>
      </c>
      <c r="R317" s="6" t="str">
        <v>签证费</v>
      </c>
      <c r="S317" s="65" t="str">
        <v>CNY</v>
      </c>
    </row>
    <row r="318">
      <c r="A318" s="7">
        <v>317</v>
      </c>
      <c r="B318" s="62" t="str">
        <v>孙琳</v>
      </c>
      <c r="C318" s="62" t="str">
        <v>TV1N1621137550810591232</v>
      </c>
      <c r="D318" s="63" t="str">
        <v>中国</v>
      </c>
      <c r="E318" s="63" t="str">
        <v>北京</v>
      </c>
      <c r="F318" s="63" t="str">
        <v>英国</v>
      </c>
      <c r="G318" s="63" t="str">
        <v>商务</v>
      </c>
      <c r="H318" s="63" t="str">
        <v>已预约</v>
      </c>
      <c r="I318" s="64">
        <v>858</v>
      </c>
      <c r="J318" s="63">
        <v>400</v>
      </c>
      <c r="K318" s="64">
        <v>92</v>
      </c>
      <c r="L318" s="63" t="str">
        <v>邮寄</v>
      </c>
      <c r="M318" s="6">
        <f>K318*1.06</f>
      </c>
      <c r="N318" s="6">
        <f>I318+J318+M318</f>
      </c>
      <c r="O318" s="6">
        <f>I318+(J318+M318)*1.06</f>
      </c>
      <c r="P318" s="6">
        <f>(M318+J318)*0.06</f>
      </c>
      <c r="Q318" s="6">
        <f>O318-P318</f>
      </c>
      <c r="R318" s="6" t="str">
        <v>签证费</v>
      </c>
      <c r="S318" s="65" t="str">
        <v>CNY</v>
      </c>
    </row>
    <row r="319">
      <c r="A319" s="7">
        <v>318</v>
      </c>
      <c r="B319" s="62" t="str">
        <v>曹志玲</v>
      </c>
      <c r="C319" s="62"/>
      <c r="D319" s="63" t="str">
        <v>中国</v>
      </c>
      <c r="E319" s="63" t="str">
        <v>北京</v>
      </c>
      <c r="F319" s="63" t="str">
        <v>翻译</v>
      </c>
      <c r="G319" s="63" t="str">
        <v>商务</v>
      </c>
      <c r="H319" s="63" t="str">
        <v>已完成</v>
      </c>
      <c r="I319" s="64">
        <v>0</v>
      </c>
      <c r="J319" s="64">
        <v>0</v>
      </c>
      <c r="K319" s="64">
        <v>150</v>
      </c>
      <c r="L319" s="63" t="str">
        <v>翻译</v>
      </c>
      <c r="M319" s="6">
        <f>K319*1.06</f>
      </c>
      <c r="N319" s="6">
        <f>I319+J319+M319</f>
      </c>
      <c r="O319" s="6">
        <f>I319+(J319+M319)*1.06</f>
      </c>
      <c r="P319" s="6">
        <f>(M319+J319)*0.06</f>
      </c>
      <c r="Q319" s="6">
        <f>O319-P319</f>
      </c>
      <c r="R319" s="6" t="str">
        <v>签证费</v>
      </c>
      <c r="S319" s="65" t="str">
        <v>CNY</v>
      </c>
    </row>
    <row r="320">
      <c r="A320" s="7">
        <v>319</v>
      </c>
      <c r="B320" s="62" t="str">
        <v>宋娟</v>
      </c>
      <c r="C320" s="62" t="str">
        <v>TV1N1621491656221802496</v>
      </c>
      <c r="D320" s="63" t="str">
        <v>中国</v>
      </c>
      <c r="E320" s="63" t="str">
        <v>北京</v>
      </c>
      <c r="F320" s="63" t="str">
        <v>英国</v>
      </c>
      <c r="G320" s="63" t="str">
        <v>商务</v>
      </c>
      <c r="H320" s="63" t="str">
        <v>已预约</v>
      </c>
      <c r="I320" s="64">
        <v>858</v>
      </c>
      <c r="J320" s="63">
        <v>400</v>
      </c>
      <c r="K320" s="64">
        <v>667</v>
      </c>
      <c r="L320" s="63" t="str">
        <v>借护照+邮寄</v>
      </c>
      <c r="M320" s="6">
        <f>K320*1.06</f>
      </c>
      <c r="N320" s="6">
        <f>I320+J320+M320</f>
      </c>
      <c r="O320" s="6">
        <f>I320+(J320+M320)*1.06</f>
      </c>
      <c r="P320" s="6">
        <f>(M320+J320)*0.06</f>
      </c>
      <c r="Q320" s="6">
        <f>O320-P320</f>
      </c>
      <c r="R320" s="6" t="str">
        <v>签证费</v>
      </c>
      <c r="S320" s="65" t="str">
        <v>CNY</v>
      </c>
    </row>
    <row r="321">
      <c r="A321" s="7">
        <v>320</v>
      </c>
      <c r="B321" s="62" t="str">
        <v>余溢</v>
      </c>
      <c r="C321" s="62" t="str">
        <v>TV1N1623913305424842752</v>
      </c>
      <c r="D321" s="63" t="str">
        <v>中国</v>
      </c>
      <c r="E321" s="63" t="str">
        <v>上海</v>
      </c>
      <c r="F321" s="63" t="str">
        <v>英国</v>
      </c>
      <c r="G321" s="63" t="str">
        <v>商务</v>
      </c>
      <c r="H321" s="63" t="str">
        <v>已预约</v>
      </c>
      <c r="I321" s="64">
        <v>858</v>
      </c>
      <c r="J321" s="63">
        <v>400</v>
      </c>
      <c r="K321" s="64">
        <v>8648</v>
      </c>
      <c r="L321" s="63" t="str">
        <v>上海24小时</v>
      </c>
      <c r="M321" s="6">
        <f>K321*1.06</f>
      </c>
      <c r="N321" s="6">
        <f>I321+J321+M321</f>
      </c>
      <c r="O321" s="6">
        <f>I321+(J321+M321)*1.06</f>
      </c>
      <c r="P321" s="6">
        <f>(M321+J321)*0.06</f>
      </c>
      <c r="Q321" s="6">
        <f>O321-P321</f>
      </c>
      <c r="R321" s="6" t="str">
        <v>签证费</v>
      </c>
      <c r="S321" s="65" t="str">
        <v>CNY</v>
      </c>
    </row>
    <row r="322">
      <c r="A322" s="7">
        <v>321</v>
      </c>
      <c r="B322" s="62" t="str">
        <v>王小宇（二签）</v>
      </c>
      <c r="C322" s="62" t="str">
        <v>TV1N1623154348653273088</v>
      </c>
      <c r="D322" s="63" t="str">
        <v>中国</v>
      </c>
      <c r="E322" s="63" t="str">
        <v>北京</v>
      </c>
      <c r="F322" s="63" t="str">
        <v>英国</v>
      </c>
      <c r="G322" s="63" t="str">
        <v>商务</v>
      </c>
      <c r="H322" s="63" t="str">
        <v>已预约</v>
      </c>
      <c r="I322" s="64">
        <v>850</v>
      </c>
      <c r="J322" s="63">
        <v>400</v>
      </c>
      <c r="K322" s="64">
        <v>2124</v>
      </c>
      <c r="L322" s="63" t="str">
        <v>5工加急</v>
      </c>
      <c r="M322" s="6">
        <f>K322*1.06</f>
      </c>
      <c r="N322" s="6">
        <f>I322+J322+M322</f>
      </c>
      <c r="O322" s="6">
        <f>I322+(J322+M322)*1.06</f>
      </c>
      <c r="P322" s="6">
        <f>(M322+J322)*0.06</f>
      </c>
      <c r="Q322" s="6">
        <f>O322-P322</f>
      </c>
      <c r="R322" s="6" t="str">
        <v>签证费</v>
      </c>
      <c r="S322" s="65" t="str">
        <v>CNY</v>
      </c>
    </row>
    <row r="323">
      <c r="A323" s="7">
        <v>322</v>
      </c>
      <c r="B323" s="62" t="str">
        <v>王帆</v>
      </c>
      <c r="C323" s="62" t="str">
        <v>TV1N1625057511929356288</v>
      </c>
      <c r="D323" s="63" t="str">
        <v>中国</v>
      </c>
      <c r="E323" s="63" t="str">
        <v>北京</v>
      </c>
      <c r="F323" s="63" t="str">
        <v>英国</v>
      </c>
      <c r="G323" s="63" t="str">
        <v>商务</v>
      </c>
      <c r="H323" s="63" t="str">
        <v>已预约</v>
      </c>
      <c r="I323" s="64">
        <v>858</v>
      </c>
      <c r="J323" s="63">
        <v>400</v>
      </c>
      <c r="K323" s="64">
        <v>8199</v>
      </c>
      <c r="L323" s="63" t="str">
        <v>北京24小时</v>
      </c>
      <c r="M323" s="6">
        <f>K323*1.06</f>
      </c>
      <c r="N323" s="6">
        <f>I323+J323+M323</f>
      </c>
      <c r="O323" s="6">
        <f>I323+(J323+M323)*1.06</f>
      </c>
      <c r="P323" s="6">
        <f>(M323+J323)*0.06</f>
      </c>
      <c r="Q323" s="6">
        <f>O323-P323</f>
      </c>
      <c r="R323" s="6" t="str">
        <v>签证费</v>
      </c>
      <c r="S323" s="65" t="str">
        <v>CNY</v>
      </c>
    </row>
    <row r="324">
      <c r="A324" s="7">
        <v>323</v>
      </c>
      <c r="B324" s="62" t="str">
        <v>李锦凌</v>
      </c>
      <c r="C324" s="62" t="str">
        <v>TV1N1625475181451489280</v>
      </c>
      <c r="D324" s="63" t="str">
        <v>中国</v>
      </c>
      <c r="E324" s="63" t="str">
        <v>北京</v>
      </c>
      <c r="F324" s="63" t="str">
        <v>英国</v>
      </c>
      <c r="G324" s="63" t="str">
        <v>商务</v>
      </c>
      <c r="H324" s="63" t="str">
        <v>已预约</v>
      </c>
      <c r="I324" s="64">
        <v>858</v>
      </c>
      <c r="J324" s="63">
        <v>400</v>
      </c>
      <c r="K324" s="64">
        <v>2144</v>
      </c>
      <c r="L324" s="63" t="str">
        <v>北京5工</v>
      </c>
      <c r="M324" s="6">
        <f>K324*1.06</f>
      </c>
      <c r="N324" s="6">
        <f>I324+J324+M324</f>
      </c>
      <c r="O324" s="6">
        <f>I324+(J324+M324)*1.06</f>
      </c>
      <c r="P324" s="6">
        <f>(M324+J324)*0.06</f>
      </c>
      <c r="Q324" s="6">
        <f>O324-P324</f>
      </c>
      <c r="R324" s="6" t="str">
        <v>签证费</v>
      </c>
      <c r="S324" s="65" t="str">
        <v>CNY</v>
      </c>
    </row>
    <row r="325">
      <c r="A325" s="7">
        <v>324</v>
      </c>
      <c r="B325" s="62" t="str">
        <v>韩丽萍</v>
      </c>
      <c r="C325" s="62" t="str">
        <v>TV1N1623312192677797888</v>
      </c>
      <c r="D325" s="63" t="str">
        <v>中国</v>
      </c>
      <c r="E325" s="63" t="str">
        <v>北京</v>
      </c>
      <c r="F325" s="63" t="str">
        <v>美国</v>
      </c>
      <c r="G325" s="63" t="str">
        <v>商务</v>
      </c>
      <c r="H325" s="63" t="str">
        <v>已预约</v>
      </c>
      <c r="I325" s="64">
        <v>1120</v>
      </c>
      <c r="J325" s="64">
        <v>300</v>
      </c>
      <c r="K325" s="64">
        <v>0</v>
      </c>
      <c r="L325" s="63"/>
      <c r="M325" s="6">
        <f>K325*1.06</f>
      </c>
      <c r="N325" s="6">
        <f>I325+J325+M325</f>
      </c>
      <c r="O325" s="6">
        <f>I325+(J325+M325)*1.06</f>
      </c>
      <c r="P325" s="6">
        <f>(M325+J325)*0.06</f>
      </c>
      <c r="Q325" s="6">
        <f>O325-P325</f>
      </c>
      <c r="R325" s="6" t="str">
        <v>签证费</v>
      </c>
      <c r="S325" s="65" t="str">
        <v>CNY</v>
      </c>
    </row>
    <row r="326">
      <c r="A326" s="7">
        <v>325</v>
      </c>
      <c r="B326" s="62" t="str">
        <v>林杰</v>
      </c>
      <c r="C326" s="62" t="str">
        <v>TV1N1622797308143730688</v>
      </c>
      <c r="D326" s="63" t="str">
        <v>中国</v>
      </c>
      <c r="E326" s="63" t="str">
        <v>北京</v>
      </c>
      <c r="F326" s="63" t="str">
        <v>美国</v>
      </c>
      <c r="G326" s="63" t="str">
        <v>商务</v>
      </c>
      <c r="H326" s="63" t="str">
        <v>已预约</v>
      </c>
      <c r="I326" s="64">
        <v>1120</v>
      </c>
      <c r="J326" s="64">
        <v>300</v>
      </c>
      <c r="K326" s="64">
        <v>0</v>
      </c>
      <c r="L326" s="63"/>
      <c r="M326" s="6">
        <f>K326*1.06</f>
      </c>
      <c r="N326" s="6">
        <f>I326+J326+M326</f>
      </c>
      <c r="O326" s="6">
        <f>I326+(J326+M326)*1.06</f>
      </c>
      <c r="P326" s="6">
        <f>(M326+J326)*0.06</f>
      </c>
      <c r="Q326" s="6">
        <f>O326-P326</f>
      </c>
      <c r="R326" s="6" t="str">
        <v>签证费</v>
      </c>
      <c r="S326" s="65" t="str">
        <v>CNY</v>
      </c>
    </row>
    <row r="327">
      <c r="A327" s="7">
        <v>326</v>
      </c>
      <c r="B327" s="62" t="str">
        <v>文涛</v>
      </c>
      <c r="C327" s="62" t="str">
        <v>TV1N1620717463213387776</v>
      </c>
      <c r="D327" s="63" t="str">
        <v>中国</v>
      </c>
      <c r="E327" s="63" t="str">
        <v>北京</v>
      </c>
      <c r="F327" s="63" t="str">
        <v>美国</v>
      </c>
      <c r="G327" s="63" t="str">
        <v>商务</v>
      </c>
      <c r="H327" s="63" t="str">
        <v>已预约</v>
      </c>
      <c r="I327" s="64">
        <v>1120</v>
      </c>
      <c r="J327" s="64">
        <v>300</v>
      </c>
      <c r="K327" s="64">
        <v>0</v>
      </c>
      <c r="L327" s="63"/>
      <c r="M327" s="6">
        <f>K327*1.06</f>
      </c>
      <c r="N327" s="6">
        <f>I327+J327+M327</f>
      </c>
      <c r="O327" s="6">
        <f>I327+(J327+M327)*1.06</f>
      </c>
      <c r="P327" s="6">
        <f>(M327+J327)*0.06</f>
      </c>
      <c r="Q327" s="6">
        <f>O327-P327</f>
      </c>
      <c r="R327" s="6" t="str">
        <v>签证费</v>
      </c>
      <c r="S327" s="65" t="str">
        <v>CNY</v>
      </c>
    </row>
    <row r="328">
      <c r="A328" s="7">
        <v>327</v>
      </c>
      <c r="B328" s="62" t="str">
        <v>张恒</v>
      </c>
      <c r="C328" s="62" t="str">
        <v>TV1N1622917309496274944</v>
      </c>
      <c r="D328" s="63" t="str">
        <v>中国</v>
      </c>
      <c r="E328" s="63" t="str">
        <v>北京</v>
      </c>
      <c r="F328" s="63" t="str">
        <v>美国</v>
      </c>
      <c r="G328" s="63" t="str">
        <v>商务</v>
      </c>
      <c r="H328" s="63" t="str">
        <v>已预约</v>
      </c>
      <c r="I328" s="64">
        <v>1120</v>
      </c>
      <c r="J328" s="64">
        <v>300</v>
      </c>
      <c r="K328" s="64">
        <v>0</v>
      </c>
      <c r="L328" s="63"/>
      <c r="M328" s="6">
        <f>K328*1.06</f>
      </c>
      <c r="N328" s="6">
        <f>I328+J328+M328</f>
      </c>
      <c r="O328" s="6">
        <f>I328+(J328+M328)*1.06</f>
      </c>
      <c r="P328" s="6">
        <f>(M328+J328)*0.06</f>
      </c>
      <c r="Q328" s="6">
        <f>O328-P328</f>
      </c>
      <c r="R328" s="6" t="str">
        <v>签证费</v>
      </c>
      <c r="S328" s="65" t="str">
        <v>CNY</v>
      </c>
    </row>
    <row r="329">
      <c r="A329" s="7">
        <v>328</v>
      </c>
      <c r="B329" s="62" t="str">
        <v>黄旭阳</v>
      </c>
      <c r="C329" s="62" t="str">
        <v>V1N1620722586228637696</v>
      </c>
      <c r="D329" s="63" t="str">
        <v>中国</v>
      </c>
      <c r="E329" s="63" t="str">
        <v>北京</v>
      </c>
      <c r="F329" s="63" t="str">
        <v>美国</v>
      </c>
      <c r="G329" s="63" t="str">
        <v>商务</v>
      </c>
      <c r="H329" s="63" t="str">
        <v>已预约</v>
      </c>
      <c r="I329" s="64">
        <v>1120</v>
      </c>
      <c r="J329" s="64">
        <v>300</v>
      </c>
      <c r="K329" s="64">
        <v>0</v>
      </c>
      <c r="L329" s="63"/>
      <c r="M329" s="6">
        <f>K329*1.06</f>
      </c>
      <c r="N329" s="6">
        <f>I329+J329+M329</f>
      </c>
      <c r="O329" s="6">
        <f>I329+(J329+M329)*1.06</f>
      </c>
      <c r="P329" s="6">
        <f>(M329+J329)*0.06</f>
      </c>
      <c r="Q329" s="6">
        <f>O329-P329</f>
      </c>
      <c r="R329" s="6" t="str">
        <v>签证费</v>
      </c>
      <c r="S329" s="65" t="str">
        <v>CNY</v>
      </c>
    </row>
    <row r="330">
      <c r="A330" s="7">
        <v>329</v>
      </c>
      <c r="B330" s="62" t="str">
        <v>施琦</v>
      </c>
      <c r="C330" s="62" t="str">
        <v>TV1N1622504222201020416</v>
      </c>
      <c r="D330" s="63" t="str">
        <v>中国</v>
      </c>
      <c r="E330" s="63" t="str">
        <v>北京</v>
      </c>
      <c r="F330" s="63" t="str">
        <v>美国</v>
      </c>
      <c r="G330" s="63" t="str">
        <v>商务</v>
      </c>
      <c r="H330" s="63" t="str">
        <v>已预约</v>
      </c>
      <c r="I330" s="64">
        <v>1120</v>
      </c>
      <c r="J330" s="64">
        <v>300</v>
      </c>
      <c r="K330" s="64">
        <v>0</v>
      </c>
      <c r="L330" s="63"/>
      <c r="M330" s="6">
        <f>K330*1.06</f>
      </c>
      <c r="N330" s="6">
        <f>I330+J330+M330</f>
      </c>
      <c r="O330" s="6">
        <f>I330+(J330+M330)*1.06</f>
      </c>
      <c r="P330" s="6">
        <f>(M330+J330)*0.06</f>
      </c>
      <c r="Q330" s="6">
        <f>O330-P330</f>
      </c>
      <c r="R330" s="6" t="str">
        <v>签证费</v>
      </c>
      <c r="S330" s="65" t="str">
        <v>CNY</v>
      </c>
    </row>
    <row r="331">
      <c r="A331" s="7">
        <v>330</v>
      </c>
      <c r="B331" s="62" t="str">
        <v>刘欢</v>
      </c>
      <c r="C331" s="62" t="str">
        <v>TV1N1598530089497825280</v>
      </c>
      <c r="D331" s="63" t="str">
        <v>中国</v>
      </c>
      <c r="E331" s="63" t="str">
        <v>北京</v>
      </c>
      <c r="F331" s="63" t="str">
        <v>美国-EVUS</v>
      </c>
      <c r="G331" s="63" t="str">
        <v>商务</v>
      </c>
      <c r="H331" s="63" t="str">
        <v>已预约</v>
      </c>
      <c r="I331" s="64">
        <v>0</v>
      </c>
      <c r="J331" s="64">
        <v>100</v>
      </c>
      <c r="K331" s="64">
        <v>18</v>
      </c>
      <c r="L331" s="63" t="str">
        <v>快递费</v>
      </c>
      <c r="M331" s="6">
        <f>K331*1.06</f>
      </c>
      <c r="N331" s="6">
        <f>I331+J331+M331</f>
      </c>
      <c r="O331" s="6">
        <f>I331+(J331+M331)*1.06</f>
      </c>
      <c r="P331" s="6">
        <f>(M331+J331)*0.06</f>
      </c>
      <c r="Q331" s="6">
        <f>O331-P331</f>
      </c>
      <c r="R331" s="6" t="str">
        <v>签证费</v>
      </c>
      <c r="S331" s="65" t="str">
        <v>CNY</v>
      </c>
    </row>
    <row r="332">
      <c r="A332" s="7">
        <v>331</v>
      </c>
      <c r="B332" s="62" t="str">
        <v>王博仑</v>
      </c>
      <c r="C332" s="62" t="str">
        <v>TV1N1606224221930905600</v>
      </c>
      <c r="D332" s="63" t="str">
        <v>中国</v>
      </c>
      <c r="E332" s="63" t="str">
        <v>北京</v>
      </c>
      <c r="F332" s="63" t="str">
        <v>美国-EVUS</v>
      </c>
      <c r="G332" s="63" t="str">
        <v>商务</v>
      </c>
      <c r="H332" s="63" t="str">
        <v>已预约</v>
      </c>
      <c r="I332" s="64">
        <v>0</v>
      </c>
      <c r="J332" s="64">
        <v>100</v>
      </c>
      <c r="K332" s="64">
        <v>18</v>
      </c>
      <c r="L332" s="63" t="str">
        <v>快递费</v>
      </c>
      <c r="M332" s="6">
        <f>K332*1.06</f>
      </c>
      <c r="N332" s="6">
        <f>I332+J332+M332</f>
      </c>
      <c r="O332" s="6">
        <f>I332+(J332+M332)*1.06</f>
      </c>
      <c r="P332" s="6">
        <f>(M332+J332)*0.06</f>
      </c>
      <c r="Q332" s="6">
        <f>O332-P332</f>
      </c>
      <c r="R332" s="6" t="str">
        <v>签证费</v>
      </c>
      <c r="S332" s="65" t="str">
        <v>CNY</v>
      </c>
    </row>
    <row r="333">
      <c r="A333" s="7">
        <v>332</v>
      </c>
      <c r="B333" s="62" t="str">
        <v>李时挺</v>
      </c>
      <c r="C333" s="62" t="str">
        <v>TV1N1610119461968531456</v>
      </c>
      <c r="D333" s="63" t="str">
        <v>中国</v>
      </c>
      <c r="E333" s="63" t="str">
        <v>北京</v>
      </c>
      <c r="F333" s="63" t="str">
        <v>美国-EVUS</v>
      </c>
      <c r="G333" s="63" t="str">
        <v>商务</v>
      </c>
      <c r="H333" s="63" t="str">
        <v>已预约</v>
      </c>
      <c r="I333" s="64">
        <v>0</v>
      </c>
      <c r="J333" s="64">
        <v>100</v>
      </c>
      <c r="K333" s="64">
        <v>18</v>
      </c>
      <c r="L333" s="63" t="str">
        <v>快递费</v>
      </c>
      <c r="M333" s="6">
        <f>K333*1.06</f>
      </c>
      <c r="N333" s="6">
        <f>I333+J333+M333</f>
      </c>
      <c r="O333" s="6">
        <f>I333+(J333+M333)*1.06</f>
      </c>
      <c r="P333" s="6">
        <f>(M333+J333)*0.06</f>
      </c>
      <c r="Q333" s="6">
        <f>O333-P333</f>
      </c>
      <c r="R333" s="6" t="str">
        <v>签证费</v>
      </c>
      <c r="S333" s="65" t="str">
        <v>CNY</v>
      </c>
    </row>
    <row r="334">
      <c r="A334" s="7">
        <v>333</v>
      </c>
      <c r="B334" s="62" t="str">
        <v>杨凡</v>
      </c>
      <c r="C334" s="62" t="str">
        <v>TV1N1585558915179728896</v>
      </c>
      <c r="D334" s="63" t="str">
        <v>中国</v>
      </c>
      <c r="E334" s="63" t="str">
        <v>北京</v>
      </c>
      <c r="F334" s="63" t="str">
        <v>美国-EVUS</v>
      </c>
      <c r="G334" s="63" t="str">
        <v>商务</v>
      </c>
      <c r="H334" s="63" t="str">
        <v>已预约</v>
      </c>
      <c r="I334" s="64">
        <v>0</v>
      </c>
      <c r="J334" s="64">
        <v>100</v>
      </c>
      <c r="K334" s="64">
        <v>15</v>
      </c>
      <c r="L334" s="63" t="str">
        <v>快递费</v>
      </c>
      <c r="M334" s="6">
        <f>K334*1.06</f>
      </c>
      <c r="N334" s="6">
        <f>I334+J334+M334</f>
      </c>
      <c r="O334" s="6">
        <f>I334+(J334+M334)*1.06</f>
      </c>
      <c r="P334" s="6">
        <f>(M334+J334)*0.06</f>
      </c>
      <c r="Q334" s="6">
        <f>O334-P334</f>
      </c>
      <c r="R334" s="6" t="str">
        <v>签证费</v>
      </c>
      <c r="S334" s="65" t="str">
        <v>CNY</v>
      </c>
    </row>
    <row r="335">
      <c r="A335" s="7">
        <v>334</v>
      </c>
      <c r="B335" s="62" t="str">
        <v>张光刘</v>
      </c>
      <c r="C335" s="62" t="str">
        <v>TV1N1610504191163535360</v>
      </c>
      <c r="D335" s="63" t="str">
        <v>中国</v>
      </c>
      <c r="E335" s="63" t="str">
        <v>北京</v>
      </c>
      <c r="F335" s="63" t="str">
        <v>美国-EVUS</v>
      </c>
      <c r="G335" s="63" t="str">
        <v>商务</v>
      </c>
      <c r="H335" s="63" t="str">
        <v>已预约</v>
      </c>
      <c r="I335" s="64">
        <v>0</v>
      </c>
      <c r="J335" s="64">
        <v>100</v>
      </c>
      <c r="K335" s="64">
        <v>15</v>
      </c>
      <c r="L335" s="63" t="str">
        <v>快递费</v>
      </c>
      <c r="M335" s="6">
        <f>K335*1.06</f>
      </c>
      <c r="N335" s="6">
        <f>I335+J335+M335</f>
      </c>
      <c r="O335" s="6">
        <f>I335+(J335+M335)*1.06</f>
      </c>
      <c r="P335" s="6">
        <f>(M335+J335)*0.06</f>
      </c>
      <c r="Q335" s="6">
        <f>O335-P335</f>
      </c>
      <c r="R335" s="6" t="str">
        <v>签证费</v>
      </c>
      <c r="S335" s="65" t="str">
        <v>CNY</v>
      </c>
    </row>
    <row r="336">
      <c r="A336" s="7">
        <v>335</v>
      </c>
      <c r="B336" s="62" t="str">
        <v>李丹</v>
      </c>
      <c r="C336" s="62" t="str">
        <v>TV1N1585558915179728896</v>
      </c>
      <c r="D336" s="63" t="str">
        <v>中国</v>
      </c>
      <c r="E336" s="63" t="str">
        <v>北京</v>
      </c>
      <c r="F336" s="63" t="str">
        <v>美国-EVUS</v>
      </c>
      <c r="G336" s="63" t="str">
        <v>商务</v>
      </c>
      <c r="H336" s="63" t="str">
        <v>已预约</v>
      </c>
      <c r="I336" s="64">
        <v>0</v>
      </c>
      <c r="J336" s="64">
        <v>100</v>
      </c>
      <c r="K336" s="64">
        <v>18</v>
      </c>
      <c r="L336" s="63" t="str">
        <v>快递费</v>
      </c>
      <c r="M336" s="6">
        <f>K336*1.06</f>
      </c>
      <c r="N336" s="6">
        <f>I336+J336+M336</f>
      </c>
      <c r="O336" s="6">
        <f>I336+(J336+M336)*1.06</f>
      </c>
      <c r="P336" s="6">
        <f>(M336+J336)*0.06</f>
      </c>
      <c r="Q336" s="6">
        <f>O336-P336</f>
      </c>
      <c r="R336" s="6" t="str">
        <v>签证费</v>
      </c>
      <c r="S336" s="65" t="str">
        <v>CNY</v>
      </c>
    </row>
    <row r="337">
      <c r="A337" s="7">
        <v>336</v>
      </c>
      <c r="B337" s="62" t="str">
        <v>庄一凡</v>
      </c>
      <c r="C337" s="62" t="str">
        <v>TV1N1595008327912779776</v>
      </c>
      <c r="D337" s="63" t="str">
        <v>中国</v>
      </c>
      <c r="E337" s="63" t="str">
        <v>北京</v>
      </c>
      <c r="F337" s="63" t="str">
        <v>美国-EVUS</v>
      </c>
      <c r="G337" s="63" t="str">
        <v>商务</v>
      </c>
      <c r="H337" s="63" t="str">
        <v>已预约</v>
      </c>
      <c r="I337" s="64">
        <v>0</v>
      </c>
      <c r="J337" s="64">
        <v>100</v>
      </c>
      <c r="K337" s="64">
        <v>15</v>
      </c>
      <c r="L337" s="63" t="str">
        <v>快递费</v>
      </c>
      <c r="M337" s="6">
        <f>K337*1.06</f>
      </c>
      <c r="N337" s="6">
        <f>I337+J337+M337</f>
      </c>
      <c r="O337" s="6">
        <f>I337+(J337+M337)*1.06</f>
      </c>
      <c r="P337" s="6">
        <f>(M337+J337)*0.06</f>
      </c>
      <c r="Q337" s="6">
        <f>O337-P337</f>
      </c>
      <c r="R337" s="6" t="str">
        <v>签证费</v>
      </c>
      <c r="S337" s="65" t="str">
        <v>CNY</v>
      </c>
    </row>
    <row r="338">
      <c r="A338" s="7">
        <v>337</v>
      </c>
      <c r="B338" s="62" t="str">
        <v>朱江澜</v>
      </c>
      <c r="C338" s="62" t="str">
        <v>TV1N1612367790568116224</v>
      </c>
      <c r="D338" s="63" t="str">
        <v>中国</v>
      </c>
      <c r="E338" s="63" t="str">
        <v>北京</v>
      </c>
      <c r="F338" s="63" t="str">
        <v>美国-EVUS</v>
      </c>
      <c r="G338" s="63" t="str">
        <v>商务</v>
      </c>
      <c r="H338" s="63" t="str">
        <v>已预约</v>
      </c>
      <c r="I338" s="64">
        <v>0</v>
      </c>
      <c r="J338" s="64">
        <v>100</v>
      </c>
      <c r="K338" s="64">
        <v>15</v>
      </c>
      <c r="L338" s="63" t="str">
        <v>快递费</v>
      </c>
      <c r="M338" s="6">
        <f>K338*1.06</f>
      </c>
      <c r="N338" s="6">
        <f>I338+J338+M338</f>
      </c>
      <c r="O338" s="6">
        <f>I338+(J338+M338)*1.06</f>
      </c>
      <c r="P338" s="6">
        <f>(M338+J338)*0.06</f>
      </c>
      <c r="Q338" s="6">
        <f>O338-P338</f>
      </c>
      <c r="R338" s="6" t="str">
        <v>签证费</v>
      </c>
      <c r="S338" s="65" t="str">
        <v>CNY</v>
      </c>
    </row>
    <row r="339">
      <c r="A339" s="7">
        <v>338</v>
      </c>
      <c r="B339" s="62" t="str">
        <v>周婧仪</v>
      </c>
      <c r="C339" s="62" t="str">
        <v>TV1N1604319520301506560</v>
      </c>
      <c r="D339" s="63" t="str">
        <v>中国</v>
      </c>
      <c r="E339" s="63" t="str">
        <v>北京</v>
      </c>
      <c r="F339" s="63" t="str">
        <v>美国-EVUS</v>
      </c>
      <c r="G339" s="63" t="str">
        <v>商务</v>
      </c>
      <c r="H339" s="63" t="str">
        <v>已预约</v>
      </c>
      <c r="I339" s="64">
        <v>0</v>
      </c>
      <c r="J339" s="64">
        <v>100</v>
      </c>
      <c r="K339" s="64">
        <v>18</v>
      </c>
      <c r="L339" s="63" t="str">
        <v>快递费</v>
      </c>
      <c r="M339" s="6">
        <f>K339*1.06</f>
      </c>
      <c r="N339" s="6">
        <f>I339+J339+M339</f>
      </c>
      <c r="O339" s="6">
        <f>I339+(J339+M339)*1.06</f>
      </c>
      <c r="P339" s="6">
        <f>(M339+J339)*0.06</f>
      </c>
      <c r="Q339" s="6">
        <f>O339-P339</f>
      </c>
      <c r="R339" s="6" t="str">
        <v>签证费</v>
      </c>
      <c r="S339" s="65" t="str">
        <v>CNY</v>
      </c>
    </row>
    <row r="340">
      <c r="A340" s="7">
        <v>339</v>
      </c>
      <c r="B340" s="62" t="str">
        <v>王振</v>
      </c>
      <c r="C340" s="62" t="str">
        <v>TV1N1615198929628745728</v>
      </c>
      <c r="D340" s="63" t="str">
        <v>中国</v>
      </c>
      <c r="E340" s="63" t="str">
        <v>北京</v>
      </c>
      <c r="F340" s="63" t="str">
        <v>美国</v>
      </c>
      <c r="G340" s="63" t="str">
        <v>商务</v>
      </c>
      <c r="H340" s="63" t="str">
        <v>已预约</v>
      </c>
      <c r="I340" s="64">
        <v>1120</v>
      </c>
      <c r="J340" s="64">
        <v>300</v>
      </c>
      <c r="K340" s="64">
        <v>0</v>
      </c>
      <c r="L340" s="63"/>
      <c r="M340" s="6">
        <f>K340*1.06</f>
      </c>
      <c r="N340" s="6">
        <f>I340+J340+M340</f>
      </c>
      <c r="O340" s="6">
        <f>I340+(J340+M340)*1.06</f>
      </c>
      <c r="P340" s="6">
        <f>(M340+J340)*0.06</f>
      </c>
      <c r="Q340" s="6">
        <f>O340-P340</f>
      </c>
      <c r="R340" s="6" t="str">
        <v>签证费</v>
      </c>
      <c r="S340" s="65" t="str">
        <v>CNY</v>
      </c>
    </row>
    <row r="341">
      <c r="A341" s="7">
        <v>340</v>
      </c>
      <c r="B341" s="62" t="str">
        <v>刘李媛</v>
      </c>
      <c r="C341" s="62" t="str">
        <v>TV1N1605399178564993024</v>
      </c>
      <c r="D341" s="63" t="str">
        <v>中国</v>
      </c>
      <c r="E341" s="63" t="str">
        <v>北京</v>
      </c>
      <c r="F341" s="63" t="str">
        <v>美国-EVUS</v>
      </c>
      <c r="G341" s="63" t="str">
        <v>商务</v>
      </c>
      <c r="H341" s="63" t="str">
        <v>已预约</v>
      </c>
      <c r="I341" s="64">
        <v>0</v>
      </c>
      <c r="J341" s="64">
        <v>100</v>
      </c>
      <c r="K341" s="64">
        <v>15</v>
      </c>
      <c r="L341" s="63" t="str">
        <v>快递费</v>
      </c>
      <c r="M341" s="6">
        <f>K341*1.06</f>
      </c>
      <c r="N341" s="6">
        <f>I341+J341+M341</f>
      </c>
      <c r="O341" s="6">
        <f>I341+(J341+M341)*1.06</f>
      </c>
      <c r="P341" s="6">
        <f>(M341+J341)*0.06</f>
      </c>
      <c r="Q341" s="6">
        <f>O341-P341</f>
      </c>
      <c r="R341" s="6" t="str">
        <v>签证费</v>
      </c>
      <c r="S341" s="65" t="str">
        <v>CNY</v>
      </c>
    </row>
    <row r="342">
      <c r="A342" s="7">
        <v>341</v>
      </c>
      <c r="B342" s="62" t="str">
        <v>张翮</v>
      </c>
      <c r="C342" s="62" t="str">
        <v>TV1N1608446380019593216</v>
      </c>
      <c r="D342" s="63" t="str">
        <v>中国</v>
      </c>
      <c r="E342" s="63" t="str">
        <v>北京</v>
      </c>
      <c r="F342" s="63" t="str">
        <v>美国-EVUS</v>
      </c>
      <c r="G342" s="63" t="str">
        <v>商务</v>
      </c>
      <c r="H342" s="63" t="str">
        <v>已预约</v>
      </c>
      <c r="I342" s="64">
        <v>0</v>
      </c>
      <c r="J342" s="64">
        <v>100</v>
      </c>
      <c r="K342" s="64">
        <v>18</v>
      </c>
      <c r="L342" s="63" t="str">
        <v>快递费</v>
      </c>
      <c r="M342" s="6">
        <f>K342*1.06</f>
      </c>
      <c r="N342" s="6">
        <f>I342+J342+M342</f>
      </c>
      <c r="O342" s="6">
        <f>I342+(J342+M342)*1.06</f>
      </c>
      <c r="P342" s="6">
        <f>(M342+J342)*0.06</f>
      </c>
      <c r="Q342" s="6">
        <f>O342-P342</f>
      </c>
      <c r="R342" s="6" t="str">
        <v>签证费</v>
      </c>
      <c r="S342" s="65" t="str">
        <v>CNY</v>
      </c>
    </row>
    <row r="343">
      <c r="A343" s="7">
        <v>342</v>
      </c>
      <c r="B343" s="62" t="str">
        <v>张欣欣</v>
      </c>
      <c r="C343" s="62" t="str">
        <v>TV1N1605111095776645120</v>
      </c>
      <c r="D343" s="63" t="str">
        <v>中国</v>
      </c>
      <c r="E343" s="63" t="str">
        <v>北京</v>
      </c>
      <c r="F343" s="63" t="str">
        <v>美国-EVUS</v>
      </c>
      <c r="G343" s="63" t="str">
        <v>商务</v>
      </c>
      <c r="H343" s="63" t="str">
        <v>已预约</v>
      </c>
      <c r="I343" s="64">
        <v>0</v>
      </c>
      <c r="J343" s="64">
        <v>100</v>
      </c>
      <c r="K343" s="64">
        <v>15</v>
      </c>
      <c r="L343" s="63" t="str">
        <v>快递费</v>
      </c>
      <c r="M343" s="6">
        <f>K343*1.06</f>
      </c>
      <c r="N343" s="6">
        <f>I343+J343+M343</f>
      </c>
      <c r="O343" s="6">
        <f>I343+(J343+M343)*1.06</f>
      </c>
      <c r="P343" s="6">
        <f>(M343+J343)*0.06</f>
      </c>
      <c r="Q343" s="6">
        <f>O343-P343</f>
      </c>
      <c r="R343" s="6" t="str">
        <v>签证费</v>
      </c>
      <c r="S343" s="65" t="str">
        <v>CNY</v>
      </c>
    </row>
    <row r="344">
      <c r="A344" s="7">
        <v>343</v>
      </c>
      <c r="B344" s="62" t="str">
        <v>王胤儒</v>
      </c>
      <c r="C344" s="62" t="str">
        <v>TV1N1589524337403150336</v>
      </c>
      <c r="D344" s="63" t="str">
        <v>中国</v>
      </c>
      <c r="E344" s="63" t="str">
        <v>北京</v>
      </c>
      <c r="F344" s="63" t="str">
        <v>美国-EVUS</v>
      </c>
      <c r="G344" s="63" t="str">
        <v>商务</v>
      </c>
      <c r="H344" s="63" t="str">
        <v>已预约</v>
      </c>
      <c r="I344" s="64">
        <v>0</v>
      </c>
      <c r="J344" s="64">
        <v>100</v>
      </c>
      <c r="K344" s="64">
        <v>18</v>
      </c>
      <c r="L344" s="63" t="str">
        <v>快递费</v>
      </c>
      <c r="M344" s="6">
        <f>K344*1.06</f>
      </c>
      <c r="N344" s="6">
        <f>I344+J344+M344</f>
      </c>
      <c r="O344" s="6">
        <f>I344+(J344+M344)*1.06</f>
      </c>
      <c r="P344" s="6">
        <f>(M344+J344)*0.06</f>
      </c>
      <c r="Q344" s="6">
        <f>O344-P344</f>
      </c>
      <c r="R344" s="6" t="str">
        <v>签证费</v>
      </c>
      <c r="S344" s="65" t="str">
        <v>CNY</v>
      </c>
    </row>
    <row r="345">
      <c r="A345" s="7">
        <v>344</v>
      </c>
      <c r="B345" s="62" t="str">
        <v>祝硕宏</v>
      </c>
      <c r="C345" s="62" t="str">
        <v>TV1N1607606132825731072</v>
      </c>
      <c r="D345" s="63" t="str">
        <v>中国</v>
      </c>
      <c r="E345" s="63" t="str">
        <v>北京</v>
      </c>
      <c r="F345" s="63" t="str">
        <v>美国-EVUS</v>
      </c>
      <c r="G345" s="63" t="str">
        <v>商务</v>
      </c>
      <c r="H345" s="63" t="str">
        <v>已预约</v>
      </c>
      <c r="I345" s="64">
        <v>0</v>
      </c>
      <c r="J345" s="64">
        <v>100</v>
      </c>
      <c r="K345" s="64">
        <v>15</v>
      </c>
      <c r="L345" s="63" t="str">
        <v>快递费</v>
      </c>
      <c r="M345" s="6">
        <f>K345*1.06</f>
      </c>
      <c r="N345" s="6">
        <f>I345+J345+M345</f>
      </c>
      <c r="O345" s="6">
        <f>I345+(J345+M345)*1.06</f>
      </c>
      <c r="P345" s="6">
        <f>(M345+J345)*0.06</f>
      </c>
      <c r="Q345" s="6">
        <f>O345-P345</f>
      </c>
      <c r="R345" s="6" t="str">
        <v>签证费</v>
      </c>
      <c r="S345" s="65" t="str">
        <v>CNY</v>
      </c>
    </row>
    <row r="346">
      <c r="A346" s="7">
        <v>345</v>
      </c>
      <c r="B346" s="62" t="str">
        <v>杨智勇</v>
      </c>
      <c r="C346" s="62" t="str">
        <v>TV1N1610862375342624768</v>
      </c>
      <c r="D346" s="63" t="str">
        <v>中国</v>
      </c>
      <c r="E346" s="63" t="str">
        <v>北京</v>
      </c>
      <c r="F346" s="63" t="str">
        <v>美国-EVUS</v>
      </c>
      <c r="G346" s="63" t="str">
        <v>商务</v>
      </c>
      <c r="H346" s="63" t="str">
        <v>已预约</v>
      </c>
      <c r="I346" s="64">
        <v>0</v>
      </c>
      <c r="J346" s="64">
        <v>100</v>
      </c>
      <c r="K346" s="64">
        <v>15</v>
      </c>
      <c r="L346" s="63" t="str">
        <v>快递费</v>
      </c>
      <c r="M346" s="6">
        <f>K346*1.06</f>
      </c>
      <c r="N346" s="6">
        <f>I346+J346+M346</f>
      </c>
      <c r="O346" s="6">
        <f>I346+(J346+M346)*1.06</f>
      </c>
      <c r="P346" s="6">
        <f>(M346+J346)*0.06</f>
      </c>
      <c r="Q346" s="6">
        <f>O346-P346</f>
      </c>
      <c r="R346" s="6" t="str">
        <v>签证费</v>
      </c>
      <c r="S346" s="65" t="str">
        <v>CNY</v>
      </c>
    </row>
    <row r="347">
      <c r="A347" s="7">
        <v>346</v>
      </c>
      <c r="B347" s="62" t="str">
        <v>胡佳典</v>
      </c>
      <c r="C347" s="62" t="str">
        <v>TV1N1608296505034309632</v>
      </c>
      <c r="D347" s="63" t="str">
        <v>中国</v>
      </c>
      <c r="E347" s="63" t="str">
        <v>北京</v>
      </c>
      <c r="F347" s="63" t="str">
        <v>美国-EVUS</v>
      </c>
      <c r="G347" s="63" t="str">
        <v>商务</v>
      </c>
      <c r="H347" s="63" t="str">
        <v>已预约</v>
      </c>
      <c r="I347" s="64">
        <v>0</v>
      </c>
      <c r="J347" s="64">
        <v>100</v>
      </c>
      <c r="K347" s="64">
        <v>15</v>
      </c>
      <c r="L347" s="63" t="str">
        <v>快递费</v>
      </c>
      <c r="M347" s="6">
        <f>K347*1.06</f>
      </c>
      <c r="N347" s="6">
        <f>I347+J347+M347</f>
      </c>
      <c r="O347" s="6">
        <f>I347+(J347+M347)*1.06</f>
      </c>
      <c r="P347" s="6">
        <f>(M347+J347)*0.06</f>
      </c>
      <c r="Q347" s="6">
        <f>O347-P347</f>
      </c>
      <c r="R347" s="6" t="str">
        <v>签证费</v>
      </c>
      <c r="S347" s="65" t="str">
        <v>CNY</v>
      </c>
    </row>
    <row r="348">
      <c r="A348" s="7">
        <v>347</v>
      </c>
      <c r="B348" s="62" t="str">
        <v>杨陈健</v>
      </c>
      <c r="C348" s="62" t="str">
        <v>TV1N1587478238693560320</v>
      </c>
      <c r="D348" s="63" t="str">
        <v>中国</v>
      </c>
      <c r="E348" s="63" t="str">
        <v>北京</v>
      </c>
      <c r="F348" s="63" t="str">
        <v>美国-EVUS</v>
      </c>
      <c r="G348" s="63" t="str">
        <v>商务</v>
      </c>
      <c r="H348" s="63" t="str">
        <v>已预约</v>
      </c>
      <c r="I348" s="64">
        <v>0</v>
      </c>
      <c r="J348" s="64">
        <v>100</v>
      </c>
      <c r="K348" s="64">
        <v>18</v>
      </c>
      <c r="L348" s="63" t="str">
        <v>快递费</v>
      </c>
      <c r="M348" s="6">
        <f>K348*1.06</f>
      </c>
      <c r="N348" s="6">
        <f>I348+J348+M348</f>
      </c>
      <c r="O348" s="6">
        <f>I348+(J348+M348)*1.06</f>
      </c>
      <c r="P348" s="6">
        <f>(M348+J348)*0.06</f>
      </c>
      <c r="Q348" s="6">
        <f>O348-P348</f>
      </c>
      <c r="R348" s="6" t="str">
        <v>签证费</v>
      </c>
      <c r="S348" s="65" t="str">
        <v>CNY</v>
      </c>
    </row>
    <row r="349">
      <c r="A349" s="7">
        <v>348</v>
      </c>
      <c r="B349" s="62" t="str">
        <v>杨坤</v>
      </c>
      <c r="C349" s="62" t="str">
        <v>TV1N1610121263396995072</v>
      </c>
      <c r="D349" s="63" t="str">
        <v>中国</v>
      </c>
      <c r="E349" s="63" t="str">
        <v>北京</v>
      </c>
      <c r="F349" s="63" t="str">
        <v>美国-EVUS</v>
      </c>
      <c r="G349" s="63" t="str">
        <v>商务</v>
      </c>
      <c r="H349" s="63" t="str">
        <v>已预约</v>
      </c>
      <c r="I349" s="64">
        <v>0</v>
      </c>
      <c r="J349" s="64">
        <v>100</v>
      </c>
      <c r="K349" s="64">
        <v>18</v>
      </c>
      <c r="L349" s="63" t="str">
        <v>快递费</v>
      </c>
      <c r="M349" s="6">
        <f>K349*1.06</f>
      </c>
      <c r="N349" s="6">
        <f>I349+J349+M349</f>
      </c>
      <c r="O349" s="6">
        <f>I349+(J349+M349)*1.06</f>
      </c>
      <c r="P349" s="6">
        <f>(M349+J349)*0.06</f>
      </c>
      <c r="Q349" s="6">
        <f>O349-P349</f>
      </c>
      <c r="R349" s="6" t="str">
        <v>签证费</v>
      </c>
      <c r="S349" s="65" t="str">
        <v>CNY</v>
      </c>
    </row>
    <row r="350">
      <c r="A350" s="7">
        <v>349</v>
      </c>
      <c r="B350" s="62" t="str">
        <v>冯梦罗</v>
      </c>
      <c r="C350" s="62" t="str">
        <v>TV1N1608017349453201408</v>
      </c>
      <c r="D350" s="63" t="str">
        <v>中国</v>
      </c>
      <c r="E350" s="63" t="str">
        <v>北京</v>
      </c>
      <c r="F350" s="63" t="str">
        <v>美国-EVUS</v>
      </c>
      <c r="G350" s="63" t="str">
        <v>商务</v>
      </c>
      <c r="H350" s="63" t="str">
        <v>已预约</v>
      </c>
      <c r="I350" s="64">
        <v>0</v>
      </c>
      <c r="J350" s="64">
        <v>100</v>
      </c>
      <c r="K350" s="64">
        <v>15</v>
      </c>
      <c r="L350" s="63" t="str">
        <v>快递费</v>
      </c>
      <c r="M350" s="6">
        <f>K350*1.06</f>
      </c>
      <c r="N350" s="6">
        <f>I350+J350+M350</f>
      </c>
      <c r="O350" s="6">
        <f>I350+(J350+M350)*1.06</f>
      </c>
      <c r="P350" s="6">
        <f>(M350+J350)*0.06</f>
      </c>
      <c r="Q350" s="6">
        <f>O350-P350</f>
      </c>
      <c r="R350" s="6" t="str">
        <v>签证费</v>
      </c>
      <c r="S350" s="65" t="str">
        <v>CNY</v>
      </c>
    </row>
    <row r="351">
      <c r="A351" s="7">
        <v>350</v>
      </c>
      <c r="B351" s="62" t="str">
        <v>罗金平</v>
      </c>
      <c r="C351" s="62" t="str">
        <v>TV1N1595603507862700032</v>
      </c>
      <c r="D351" s="63" t="str">
        <v>中国</v>
      </c>
      <c r="E351" s="63" t="str">
        <v>北京</v>
      </c>
      <c r="F351" s="63" t="str">
        <v>美国-EVUS</v>
      </c>
      <c r="G351" s="63" t="str">
        <v>商务</v>
      </c>
      <c r="H351" s="63" t="str">
        <v>已预约</v>
      </c>
      <c r="I351" s="64">
        <v>0</v>
      </c>
      <c r="J351" s="64">
        <v>100</v>
      </c>
      <c r="K351" s="64">
        <v>18</v>
      </c>
      <c r="L351" s="63" t="str">
        <v>快递费</v>
      </c>
      <c r="M351" s="6">
        <f>K351*1.06</f>
      </c>
      <c r="N351" s="6">
        <f>I351+J351+M351</f>
      </c>
      <c r="O351" s="6">
        <f>I351+(J351+M351)*1.06</f>
      </c>
      <c r="P351" s="6">
        <f>(M351+J351)*0.06</f>
      </c>
      <c r="Q351" s="6">
        <f>O351-P351</f>
      </c>
      <c r="R351" s="6" t="str">
        <v>签证费</v>
      </c>
      <c r="S351" s="65" t="str">
        <v>CNY</v>
      </c>
    </row>
    <row r="352">
      <c r="A352" s="7">
        <v>351</v>
      </c>
      <c r="B352" s="62" t="str">
        <v>刘天石</v>
      </c>
      <c r="C352" s="62" t="str">
        <v>TV1N1606182648698499072</v>
      </c>
      <c r="D352" s="63" t="str">
        <v>中国</v>
      </c>
      <c r="E352" s="63" t="str">
        <v>北京</v>
      </c>
      <c r="F352" s="63" t="str">
        <v>美国-EVUS</v>
      </c>
      <c r="G352" s="63" t="str">
        <v>商务</v>
      </c>
      <c r="H352" s="63" t="str">
        <v>已预约</v>
      </c>
      <c r="I352" s="64">
        <v>0</v>
      </c>
      <c r="J352" s="64">
        <v>100</v>
      </c>
      <c r="K352" s="64">
        <v>15</v>
      </c>
      <c r="L352" s="63" t="str">
        <v>快递费</v>
      </c>
      <c r="M352" s="6">
        <f>K352*1.06</f>
      </c>
      <c r="N352" s="6">
        <f>I352+J352+M352</f>
      </c>
      <c r="O352" s="6">
        <f>I352+(J352+M352)*1.06</f>
      </c>
      <c r="P352" s="6">
        <f>(M352+J352)*0.06</f>
      </c>
      <c r="Q352" s="6">
        <f>O352-P352</f>
      </c>
      <c r="R352" s="6" t="str">
        <v>签证费</v>
      </c>
      <c r="S352" s="65" t="str">
        <v>CNY</v>
      </c>
    </row>
    <row r="353">
      <c r="A353" s="7">
        <v>352</v>
      </c>
      <c r="B353" s="62" t="str">
        <v>李潇然</v>
      </c>
      <c r="C353" s="62" t="str">
        <v>TV1N1610501121176461312</v>
      </c>
      <c r="D353" s="63" t="str">
        <v>中国</v>
      </c>
      <c r="E353" s="63" t="str">
        <v>北京</v>
      </c>
      <c r="F353" s="63" t="str">
        <v>美国-EVUS</v>
      </c>
      <c r="G353" s="63" t="str">
        <v>商务</v>
      </c>
      <c r="H353" s="63" t="str">
        <v>已预约</v>
      </c>
      <c r="I353" s="64">
        <v>0</v>
      </c>
      <c r="J353" s="64">
        <v>100</v>
      </c>
      <c r="K353" s="64">
        <v>15</v>
      </c>
      <c r="L353" s="63" t="str">
        <v>快递费</v>
      </c>
      <c r="M353" s="6">
        <f>K353*1.06</f>
      </c>
      <c r="N353" s="6">
        <f>I353+J353+M353</f>
      </c>
      <c r="O353" s="6">
        <f>I353+(J353+M353)*1.06</f>
      </c>
      <c r="P353" s="6">
        <f>(M353+J353)*0.06</f>
      </c>
      <c r="Q353" s="6">
        <f>O353-P353</f>
      </c>
      <c r="R353" s="6" t="str">
        <v>签证费</v>
      </c>
      <c r="S353" s="65" t="str">
        <v>CNY</v>
      </c>
    </row>
    <row r="354">
      <c r="A354" s="7">
        <v>353</v>
      </c>
      <c r="B354" s="62" t="str">
        <v>王青竹</v>
      </c>
      <c r="C354" s="62" t="str">
        <v>TV1N1610151978851348480</v>
      </c>
      <c r="D354" s="63" t="str">
        <v>中国</v>
      </c>
      <c r="E354" s="63" t="str">
        <v>北京</v>
      </c>
      <c r="F354" s="63" t="str">
        <v>美国-EVUS</v>
      </c>
      <c r="G354" s="63" t="str">
        <v>商务</v>
      </c>
      <c r="H354" s="63" t="str">
        <v>已预约</v>
      </c>
      <c r="I354" s="64">
        <v>0</v>
      </c>
      <c r="J354" s="64">
        <v>100</v>
      </c>
      <c r="K354" s="64">
        <v>15</v>
      </c>
      <c r="L354" s="63" t="str">
        <v>快递费</v>
      </c>
      <c r="M354" s="6">
        <f>K354*1.06</f>
      </c>
      <c r="N354" s="6">
        <f>I354+J354+M354</f>
      </c>
      <c r="O354" s="6">
        <f>I354+(J354+M354)*1.06</f>
      </c>
      <c r="P354" s="6">
        <f>(M354+J354)*0.06</f>
      </c>
      <c r="Q354" s="6">
        <f>O354-P354</f>
      </c>
      <c r="R354" s="6" t="str">
        <v>签证费</v>
      </c>
      <c r="S354" s="65" t="str">
        <v>CNY</v>
      </c>
    </row>
    <row r="355">
      <c r="A355" s="7">
        <v>354</v>
      </c>
      <c r="B355" s="62" t="str">
        <v>崔晓璐</v>
      </c>
      <c r="C355" s="62" t="str" xml:space="preserve">
        <v> TV1N1603303791536226304</v>
      </c>
      <c r="D355" s="63" t="str">
        <v>中国</v>
      </c>
      <c r="E355" s="63" t="str">
        <v>北京</v>
      </c>
      <c r="F355" s="63" t="str">
        <v>美国-EVUS</v>
      </c>
      <c r="G355" s="63" t="str">
        <v>商务</v>
      </c>
      <c r="H355" s="63" t="str">
        <v>已预约</v>
      </c>
      <c r="I355" s="64">
        <v>0</v>
      </c>
      <c r="J355" s="64">
        <v>100</v>
      </c>
      <c r="K355" s="64">
        <v>15</v>
      </c>
      <c r="L355" s="63" t="str">
        <v>快递费</v>
      </c>
      <c r="M355" s="6">
        <f>K355*1.06</f>
      </c>
      <c r="N355" s="6">
        <f>I355+J355+M355</f>
      </c>
      <c r="O355" s="6">
        <f>I355+(J355+M355)*1.06</f>
      </c>
      <c r="P355" s="6">
        <f>(M355+J355)*0.06</f>
      </c>
      <c r="Q355" s="6">
        <f>O355-P355</f>
      </c>
      <c r="R355" s="6" t="str">
        <v>签证费</v>
      </c>
      <c r="S355" s="65" t="str">
        <v>CNY</v>
      </c>
    </row>
    <row r="356">
      <c r="A356" s="7">
        <v>355</v>
      </c>
      <c r="B356" s="62" t="str">
        <v>武言博</v>
      </c>
      <c r="C356" s="62" t="str">
        <v>TV1N1610481089054576640</v>
      </c>
      <c r="D356" s="63" t="str">
        <v>中国</v>
      </c>
      <c r="E356" s="63" t="str">
        <v>北京</v>
      </c>
      <c r="F356" s="63" t="str">
        <v>美国-EVUS</v>
      </c>
      <c r="G356" s="63" t="str">
        <v>商务</v>
      </c>
      <c r="H356" s="63" t="str">
        <v>已预约</v>
      </c>
      <c r="I356" s="64">
        <v>0</v>
      </c>
      <c r="J356" s="64">
        <v>100</v>
      </c>
      <c r="K356" s="64">
        <v>0</v>
      </c>
      <c r="L356" s="63"/>
      <c r="M356" s="6">
        <f>K356*1.06</f>
      </c>
      <c r="N356" s="6">
        <f>I356+J356+M356</f>
      </c>
      <c r="O356" s="6">
        <f>I356+(J356+M356)*1.06</f>
      </c>
      <c r="P356" s="6">
        <f>(M356+J356)*0.06</f>
      </c>
      <c r="Q356" s="6">
        <f>O356-P356</f>
      </c>
      <c r="R356" s="6" t="str">
        <v>签证费</v>
      </c>
      <c r="S356" s="65" t="str">
        <v>CNY</v>
      </c>
    </row>
    <row r="357">
      <c r="A357" s="7">
        <v>356</v>
      </c>
      <c r="B357" s="62" t="str">
        <v>许雅玲</v>
      </c>
      <c r="C357" s="62" t="str">
        <v>TV1N1602946931700334592</v>
      </c>
      <c r="D357" s="63" t="str">
        <v>中国</v>
      </c>
      <c r="E357" s="63" t="str">
        <v>北京</v>
      </c>
      <c r="F357" s="63" t="str">
        <v>美国-EVUS</v>
      </c>
      <c r="G357" s="63" t="str">
        <v>商务</v>
      </c>
      <c r="H357" s="63" t="str">
        <v>已预约</v>
      </c>
      <c r="I357" s="64">
        <v>0</v>
      </c>
      <c r="J357" s="64">
        <v>100</v>
      </c>
      <c r="K357" s="64">
        <v>18</v>
      </c>
      <c r="L357" s="63" t="str">
        <v>快递费</v>
      </c>
      <c r="M357" s="6">
        <f>K357*1.06</f>
      </c>
      <c r="N357" s="6">
        <f>I357+J357+M357</f>
      </c>
      <c r="O357" s="6">
        <f>I357+(J357+M357)*1.06</f>
      </c>
      <c r="P357" s="6">
        <f>(M357+J357)*0.06</f>
      </c>
      <c r="Q357" s="6">
        <f>O357-P357</f>
      </c>
      <c r="R357" s="6" t="str">
        <v>签证费</v>
      </c>
      <c r="S357" s="65" t="str">
        <v>CNY</v>
      </c>
    </row>
    <row r="358">
      <c r="A358" s="7">
        <v>357</v>
      </c>
      <c r="B358" s="62" t="str">
        <v>樊聪</v>
      </c>
      <c r="C358" s="62" t="str">
        <v>TV1N1602933153441091584</v>
      </c>
      <c r="D358" s="63" t="str">
        <v>中国</v>
      </c>
      <c r="E358" s="63" t="str">
        <v>北京</v>
      </c>
      <c r="F358" s="63" t="str">
        <v>美国-EVUS</v>
      </c>
      <c r="G358" s="63" t="str">
        <v>商务</v>
      </c>
      <c r="H358" s="63" t="str">
        <v>已预约</v>
      </c>
      <c r="I358" s="64">
        <v>0</v>
      </c>
      <c r="J358" s="64">
        <v>100</v>
      </c>
      <c r="K358" s="64">
        <v>0</v>
      </c>
      <c r="L358" s="63"/>
      <c r="M358" s="6">
        <f>K358*1.06</f>
      </c>
      <c r="N358" s="6">
        <f>I358+J358+M358</f>
      </c>
      <c r="O358" s="6">
        <f>I358+(J358+M358)*1.06</f>
      </c>
      <c r="P358" s="6">
        <f>(M358+J358)*0.06</f>
      </c>
      <c r="Q358" s="6">
        <f>O358-P358</f>
      </c>
      <c r="R358" s="6" t="str">
        <v>签证费</v>
      </c>
      <c r="S358" s="65" t="str">
        <v>CNY</v>
      </c>
    </row>
    <row r="359">
      <c r="A359" s="7">
        <v>358</v>
      </c>
      <c r="B359" s="62" t="str">
        <v>何思羽</v>
      </c>
      <c r="C359" s="62" t="str">
        <v>TV1N1622532887043440640</v>
      </c>
      <c r="D359" s="63" t="str">
        <v>中国</v>
      </c>
      <c r="E359" s="63" t="str">
        <v>北京</v>
      </c>
      <c r="F359" s="63" t="str">
        <v>美国</v>
      </c>
      <c r="G359" s="63" t="str">
        <v>商务</v>
      </c>
      <c r="H359" s="63" t="str">
        <v>已预约</v>
      </c>
      <c r="I359" s="64">
        <v>1120</v>
      </c>
      <c r="J359" s="64">
        <v>300</v>
      </c>
      <c r="K359" s="64">
        <v>1500</v>
      </c>
      <c r="L359" s="63" t="str">
        <v>加急</v>
      </c>
      <c r="M359" s="6">
        <f>K359*1.06</f>
      </c>
      <c r="N359" s="6">
        <f>I359+J359+M359</f>
      </c>
      <c r="O359" s="6">
        <f>I359+(J359+M359)*1.06</f>
      </c>
      <c r="P359" s="6">
        <f>(M359+J359)*0.06</f>
      </c>
      <c r="Q359" s="6">
        <f>O359-P359</f>
      </c>
      <c r="R359" s="6" t="str">
        <v>签证费</v>
      </c>
      <c r="S359" s="65" t="str">
        <v>CNY</v>
      </c>
    </row>
    <row r="360">
      <c r="A360" s="7">
        <v>359</v>
      </c>
      <c r="B360" s="62" t="str">
        <v>姚岚</v>
      </c>
      <c r="C360" s="62" t="str">
        <v>TV1N1621465311882289152</v>
      </c>
      <c r="D360" s="63" t="str">
        <v>中国</v>
      </c>
      <c r="E360" s="63" t="str">
        <v>北京</v>
      </c>
      <c r="F360" s="63" t="str">
        <v>美国</v>
      </c>
      <c r="G360" s="63" t="str">
        <v>商务</v>
      </c>
      <c r="H360" s="63" t="str">
        <v>已预约</v>
      </c>
      <c r="I360" s="64">
        <v>1120</v>
      </c>
      <c r="J360" s="64">
        <v>300</v>
      </c>
      <c r="K360" s="64">
        <v>1300</v>
      </c>
      <c r="L360" s="63" t="str">
        <v>加急</v>
      </c>
      <c r="M360" s="6">
        <f>K360*1.06</f>
      </c>
      <c r="N360" s="6">
        <f>I360+J360+M360</f>
      </c>
      <c r="O360" s="6">
        <f>I360+(J360+M360)*1.06</f>
      </c>
      <c r="P360" s="6">
        <f>(M360+J360)*0.06</f>
      </c>
      <c r="Q360" s="6">
        <f>O360-P360</f>
      </c>
      <c r="R360" s="6" t="str">
        <v>签证费</v>
      </c>
      <c r="S360" s="65" t="str">
        <v>CNY</v>
      </c>
    </row>
    <row r="361">
      <c r="A361" s="7">
        <v>360</v>
      </c>
      <c r="B361" s="62" t="str">
        <v>朱宁（李赛）</v>
      </c>
      <c r="C361" s="62" t="str">
        <v>TV1N1587720741715906560</v>
      </c>
      <c r="D361" s="63" t="str">
        <v>中国</v>
      </c>
      <c r="E361" s="63" t="str">
        <v>北京</v>
      </c>
      <c r="F361" s="63" t="str">
        <v>美国</v>
      </c>
      <c r="G361" s="63" t="str">
        <v>商务</v>
      </c>
      <c r="H361" s="63" t="str">
        <v>已预约</v>
      </c>
      <c r="I361" s="64">
        <v>1120</v>
      </c>
      <c r="J361" s="64">
        <v>300</v>
      </c>
      <c r="K361" s="64">
        <v>0</v>
      </c>
      <c r="L361" s="63"/>
      <c r="M361" s="6">
        <f>K361*1.06</f>
      </c>
      <c r="N361" s="6">
        <f>I361+J361+M361</f>
      </c>
      <c r="O361" s="6">
        <f>I361+(J361+M361)*1.06</f>
      </c>
      <c r="P361" s="6">
        <f>(M361+J361)*0.06</f>
      </c>
      <c r="Q361" s="6">
        <f>O361-P361</f>
      </c>
      <c r="R361" s="6" t="str">
        <v>签证费</v>
      </c>
      <c r="S361" s="65" t="str">
        <v>CNY</v>
      </c>
    </row>
    <row r="362">
      <c r="A362" s="7">
        <v>361</v>
      </c>
      <c r="B362" s="62" t="str">
        <v>王晓婵</v>
      </c>
      <c r="C362" s="62" t="str">
        <v>TV1N1619979779079733248</v>
      </c>
      <c r="D362" s="63" t="str">
        <v>中国</v>
      </c>
      <c r="E362" s="63" t="str">
        <v>北京</v>
      </c>
      <c r="F362" s="63" t="str">
        <v>美国</v>
      </c>
      <c r="G362" s="63" t="str">
        <v>商务</v>
      </c>
      <c r="H362" s="63" t="str">
        <v>已预约</v>
      </c>
      <c r="I362" s="64">
        <v>1120</v>
      </c>
      <c r="J362" s="64">
        <v>300</v>
      </c>
      <c r="K362" s="64">
        <v>0</v>
      </c>
      <c r="L362" s="63"/>
      <c r="M362" s="6">
        <f>K362*1.06</f>
      </c>
      <c r="N362" s="6">
        <f>I362+J362+M362</f>
      </c>
      <c r="O362" s="6">
        <f>I362+(J362+M362)*1.06</f>
      </c>
      <c r="P362" s="6">
        <f>(M362+J362)*0.06</f>
      </c>
      <c r="Q362" s="6">
        <f>O362-P362</f>
      </c>
      <c r="R362" s="6" t="str">
        <v>签证费</v>
      </c>
      <c r="S362" s="65" t="str">
        <v>CNY</v>
      </c>
    </row>
    <row r="363">
      <c r="A363" s="7">
        <v>362</v>
      </c>
      <c r="B363" s="62" t="str">
        <v>时阳</v>
      </c>
      <c r="C363" s="62" t="str">
        <v>TV1N1613794614858661888</v>
      </c>
      <c r="D363" s="63" t="str">
        <v>中国</v>
      </c>
      <c r="E363" s="63" t="str">
        <v>北京</v>
      </c>
      <c r="F363" s="63" t="str">
        <v>美国</v>
      </c>
      <c r="G363" s="63" t="str">
        <v>商务</v>
      </c>
      <c r="H363" s="63" t="str">
        <v>已预约</v>
      </c>
      <c r="I363" s="64">
        <v>1120</v>
      </c>
      <c r="J363" s="64">
        <v>300</v>
      </c>
      <c r="K363" s="64">
        <v>0</v>
      </c>
      <c r="L363" s="63"/>
      <c r="M363" s="6">
        <f>K363*1.06</f>
      </c>
      <c r="N363" s="6">
        <f>I363+J363+M363</f>
      </c>
      <c r="O363" s="6">
        <f>I363+(J363+M363)*1.06</f>
      </c>
      <c r="P363" s="6">
        <f>(M363+J363)*0.06</f>
      </c>
      <c r="Q363" s="6">
        <f>O363-P363</f>
      </c>
      <c r="R363" s="6" t="str">
        <v>签证费</v>
      </c>
      <c r="S363" s="65" t="str">
        <v>CNY</v>
      </c>
    </row>
    <row r="364">
      <c r="A364" s="7">
        <v>363</v>
      </c>
      <c r="B364" s="62" t="str">
        <v>梅元刚</v>
      </c>
      <c r="C364" s="62" t="str">
        <v>TV1N1621063654660939776</v>
      </c>
      <c r="D364" s="63" t="str">
        <v>中国</v>
      </c>
      <c r="E364" s="63" t="str">
        <v>北京</v>
      </c>
      <c r="F364" s="63" t="str">
        <v>美国</v>
      </c>
      <c r="G364" s="63" t="str">
        <v>商务</v>
      </c>
      <c r="H364" s="63" t="str">
        <v>已预约</v>
      </c>
      <c r="I364" s="64">
        <v>1120</v>
      </c>
      <c r="J364" s="64">
        <v>300</v>
      </c>
      <c r="K364" s="64">
        <v>0</v>
      </c>
      <c r="L364" s="63"/>
      <c r="M364" s="6">
        <f>K364*1.06</f>
      </c>
      <c r="N364" s="6">
        <f>I364+J364+M364</f>
      </c>
      <c r="O364" s="6">
        <f>I364+(J364+M364)*1.06</f>
      </c>
      <c r="P364" s="6">
        <f>(M364+J364)*0.06</f>
      </c>
      <c r="Q364" s="6">
        <f>O364-P364</f>
      </c>
      <c r="R364" s="6" t="str">
        <v>签证费</v>
      </c>
      <c r="S364" s="65" t="str">
        <v>CNY</v>
      </c>
    </row>
    <row r="365">
      <c r="A365" s="7">
        <v>364</v>
      </c>
      <c r="B365" s="62" t="str">
        <v>任院林（林彬）</v>
      </c>
      <c r="C365" s="62" t="str">
        <v>TV1N1621119750486446080</v>
      </c>
      <c r="D365" s="63" t="str">
        <v>中国</v>
      </c>
      <c r="E365" s="63" t="str">
        <v>北京</v>
      </c>
      <c r="F365" s="63" t="str">
        <v>美国</v>
      </c>
      <c r="G365" s="63" t="str">
        <v>商务</v>
      </c>
      <c r="H365" s="63" t="str">
        <v>已预约</v>
      </c>
      <c r="I365" s="64">
        <v>1120</v>
      </c>
      <c r="J365" s="64">
        <v>300</v>
      </c>
      <c r="K365" s="64">
        <v>1300</v>
      </c>
      <c r="L365" s="63" t="str">
        <v>加急</v>
      </c>
      <c r="M365" s="6">
        <f>K365*1.06</f>
      </c>
      <c r="N365" s="6">
        <f>I365+J365+M365</f>
      </c>
      <c r="O365" s="6">
        <f>I365+(J365+M365)*1.06</f>
      </c>
      <c r="P365" s="6">
        <f>(M365+J365)*0.06</f>
      </c>
      <c r="Q365" s="6">
        <f>O365-P365</f>
      </c>
      <c r="R365" s="6" t="str">
        <v>签证费</v>
      </c>
      <c r="S365" s="65" t="str">
        <v>CNY</v>
      </c>
    </row>
    <row r="366">
      <c r="A366" s="7">
        <v>365</v>
      </c>
      <c r="B366" s="62" t="str">
        <v>王留帅</v>
      </c>
      <c r="C366" s="62" t="str">
        <v>TV1N1620376751779418112</v>
      </c>
      <c r="D366" s="63" t="str">
        <v>中国</v>
      </c>
      <c r="E366" s="63" t="str">
        <v>北京</v>
      </c>
      <c r="F366" s="63" t="str">
        <v>美国</v>
      </c>
      <c r="G366" s="63" t="str">
        <v>商务</v>
      </c>
      <c r="H366" s="63" t="str">
        <v>已预约</v>
      </c>
      <c r="I366" s="64">
        <v>1120</v>
      </c>
      <c r="J366" s="64">
        <v>300</v>
      </c>
      <c r="K366" s="64">
        <v>0</v>
      </c>
      <c r="L366" s="63"/>
      <c r="M366" s="6">
        <f>K366*1.06</f>
      </c>
      <c r="N366" s="6">
        <f>I366+J366+M366</f>
      </c>
      <c r="O366" s="6">
        <f>I366+(J366+M366)*1.06</f>
      </c>
      <c r="P366" s="6">
        <f>(M366+J366)*0.06</f>
      </c>
      <c r="Q366" s="6">
        <f>O366-P366</f>
      </c>
      <c r="R366" s="6" t="str">
        <v>签证费</v>
      </c>
      <c r="S366" s="65" t="str">
        <v>CNY</v>
      </c>
    </row>
    <row r="367">
      <c r="A367" s="7">
        <v>366</v>
      </c>
      <c r="B367" s="62" t="str">
        <v>李波</v>
      </c>
      <c r="C367" s="62" t="str">
        <v>TV1N1622949782280273920</v>
      </c>
      <c r="D367" s="63" t="str">
        <v>中国</v>
      </c>
      <c r="E367" s="63" t="str">
        <v>北京</v>
      </c>
      <c r="F367" s="63" t="str">
        <v>美国</v>
      </c>
      <c r="G367" s="63" t="str">
        <v>商务</v>
      </c>
      <c r="H367" s="63" t="str">
        <v>已预约</v>
      </c>
      <c r="I367" s="64">
        <v>1120</v>
      </c>
      <c r="J367" s="64">
        <v>300</v>
      </c>
      <c r="K367" s="64">
        <v>0</v>
      </c>
      <c r="L367" s="63"/>
      <c r="M367" s="6">
        <f>K367*1.06</f>
      </c>
      <c r="N367" s="6">
        <f>I367+J367+M367</f>
      </c>
      <c r="O367" s="6">
        <f>I367+(J367+M367)*1.06</f>
      </c>
      <c r="P367" s="6">
        <f>(M367+J367)*0.06</f>
      </c>
      <c r="Q367" s="6">
        <f>O367-P367</f>
      </c>
      <c r="R367" s="6" t="str">
        <v>签证费</v>
      </c>
      <c r="S367" s="65" t="str">
        <v>CNY</v>
      </c>
    </row>
    <row r="368">
      <c r="A368" s="7">
        <v>367</v>
      </c>
      <c r="B368" s="62" t="str">
        <v>何易</v>
      </c>
      <c r="C368" s="62" t="str">
        <v>TV1N1622826010982273024</v>
      </c>
      <c r="D368" s="63" t="str">
        <v>中国</v>
      </c>
      <c r="E368" s="63" t="str">
        <v>北京</v>
      </c>
      <c r="F368" s="63" t="str">
        <v>美国</v>
      </c>
      <c r="G368" s="63" t="str">
        <v>商务</v>
      </c>
      <c r="H368" s="63" t="str">
        <v>已预约</v>
      </c>
      <c r="I368" s="64">
        <v>1120</v>
      </c>
      <c r="J368" s="64">
        <v>300</v>
      </c>
      <c r="K368" s="64">
        <v>0</v>
      </c>
      <c r="L368" s="63"/>
      <c r="M368" s="6">
        <f>K368*1.06</f>
      </c>
      <c r="N368" s="6">
        <f>I368+J368+M368</f>
      </c>
      <c r="O368" s="6">
        <f>I368+(J368+M368)*1.06</f>
      </c>
      <c r="P368" s="6">
        <f>(M368+J368)*0.06</f>
      </c>
      <c r="Q368" s="6">
        <f>O368-P368</f>
      </c>
      <c r="R368" s="6" t="str">
        <v>签证费</v>
      </c>
      <c r="S368" s="65" t="str">
        <v>CNY</v>
      </c>
    </row>
    <row r="369">
      <c r="A369" s="7">
        <v>368</v>
      </c>
      <c r="B369" s="62" t="str">
        <v>耿思佳</v>
      </c>
      <c r="C369" s="62" t="str">
        <v>TV1N1623204447299391488</v>
      </c>
      <c r="D369" s="63" t="str">
        <v>中国</v>
      </c>
      <c r="E369" s="63" t="str">
        <v>北京</v>
      </c>
      <c r="F369" s="63" t="str">
        <v>美国</v>
      </c>
      <c r="G369" s="63" t="str">
        <v>商务</v>
      </c>
      <c r="H369" s="63" t="str">
        <v>已预约</v>
      </c>
      <c r="I369" s="64">
        <v>1120</v>
      </c>
      <c r="J369" s="64">
        <v>300</v>
      </c>
      <c r="K369" s="64">
        <v>0</v>
      </c>
      <c r="L369" s="63"/>
      <c r="M369" s="6">
        <f>K369*1.06</f>
      </c>
      <c r="N369" s="6">
        <f>I369+J369+M369</f>
      </c>
      <c r="O369" s="6">
        <f>I369+(J369+M369)*1.06</f>
      </c>
      <c r="P369" s="6">
        <f>(M369+J369)*0.06</f>
      </c>
      <c r="Q369" s="6">
        <f>O369-P369</f>
      </c>
      <c r="R369" s="6" t="str">
        <v>签证费</v>
      </c>
      <c r="S369" s="65" t="str">
        <v>CNY</v>
      </c>
    </row>
    <row r="370">
      <c r="A370" s="7">
        <v>369</v>
      </c>
      <c r="B370" s="62" t="str">
        <v>翁斌斌</v>
      </c>
      <c r="C370" s="62" t="str">
        <v>TV1N1624029671217741824</v>
      </c>
      <c r="D370" s="63" t="str">
        <v>中国</v>
      </c>
      <c r="E370" s="63" t="str">
        <v>北京</v>
      </c>
      <c r="F370" s="63" t="str">
        <v>美国</v>
      </c>
      <c r="G370" s="63" t="str">
        <v>商务</v>
      </c>
      <c r="H370" s="63" t="str">
        <v>已预约</v>
      </c>
      <c r="I370" s="64">
        <v>1120</v>
      </c>
      <c r="J370" s="64">
        <v>300</v>
      </c>
      <c r="K370" s="64">
        <v>1300</v>
      </c>
      <c r="L370" s="63" t="str">
        <v>加急</v>
      </c>
      <c r="M370" s="6">
        <f>K370*1.06</f>
      </c>
      <c r="N370" s="6">
        <f>I370+J370+M370</f>
      </c>
      <c r="O370" s="6">
        <f>I370+(J370+M370)*1.06</f>
      </c>
      <c r="P370" s="6">
        <f>(M370+J370)*0.06</f>
      </c>
      <c r="Q370" s="6">
        <f>O370-P370</f>
      </c>
      <c r="R370" s="6" t="str">
        <v>签证费</v>
      </c>
      <c r="S370" s="65" t="str">
        <v>CNY</v>
      </c>
    </row>
    <row r="371">
      <c r="A371" s="7">
        <v>370</v>
      </c>
      <c r="B371" s="62" t="str">
        <v>万海文</v>
      </c>
      <c r="C371" s="62" t="str">
        <v>TV1N1622835950551605248</v>
      </c>
      <c r="D371" s="63" t="str">
        <v>中国</v>
      </c>
      <c r="E371" s="63" t="str">
        <v>北京</v>
      </c>
      <c r="F371" s="63" t="str">
        <v>美国</v>
      </c>
      <c r="G371" s="63" t="str">
        <v>商务</v>
      </c>
      <c r="H371" s="63" t="str">
        <v>已预约</v>
      </c>
      <c r="I371" s="64">
        <v>1120</v>
      </c>
      <c r="J371" s="64">
        <v>300</v>
      </c>
      <c r="K371" s="64">
        <v>1500</v>
      </c>
      <c r="L371" s="63" t="str">
        <v>加急</v>
      </c>
      <c r="M371" s="6">
        <f>K371*1.06</f>
      </c>
      <c r="N371" s="6">
        <f>I371+J371+M371</f>
      </c>
      <c r="O371" s="6">
        <f>I371+(J371+M371)*1.06</f>
      </c>
      <c r="P371" s="6">
        <f>(M371+J371)*0.06</f>
      </c>
      <c r="Q371" s="6">
        <f>O371-P371</f>
      </c>
      <c r="R371" s="6" t="str">
        <v>签证费</v>
      </c>
      <c r="S371" s="65" t="str">
        <v>CNY</v>
      </c>
    </row>
    <row r="372">
      <c r="A372" s="7">
        <v>371</v>
      </c>
      <c r="B372" s="62" t="str">
        <v>王洋</v>
      </c>
      <c r="C372" s="62" t="str">
        <v>TV1N1621005788658847744</v>
      </c>
      <c r="D372" s="63" t="str">
        <v>中国</v>
      </c>
      <c r="E372" s="63" t="str">
        <v>北京</v>
      </c>
      <c r="F372" s="63" t="str">
        <v>美国</v>
      </c>
      <c r="G372" s="63" t="str">
        <v>商务</v>
      </c>
      <c r="H372" s="63" t="str">
        <v>已预约</v>
      </c>
      <c r="I372" s="64">
        <v>1120</v>
      </c>
      <c r="J372" s="64">
        <v>300</v>
      </c>
      <c r="K372" s="64">
        <v>0</v>
      </c>
      <c r="L372" s="63"/>
      <c r="M372" s="6">
        <f>K372*1.06</f>
      </c>
      <c r="N372" s="6">
        <f>I372+J372+M372</f>
      </c>
      <c r="O372" s="6">
        <f>I372+(J372+M372)*1.06</f>
      </c>
      <c r="P372" s="6">
        <f>(M372+J372)*0.06</f>
      </c>
      <c r="Q372" s="6">
        <f>O372-P372</f>
      </c>
      <c r="R372" s="6" t="str">
        <v>签证费</v>
      </c>
      <c r="S372" s="65" t="str">
        <v>CNY</v>
      </c>
    </row>
    <row r="373">
      <c r="A373" s="7">
        <v>372</v>
      </c>
      <c r="B373" s="62" t="str">
        <v>徐磊</v>
      </c>
      <c r="C373" s="62" t="str">
        <v>TV1N1620342957403746304</v>
      </c>
      <c r="D373" s="63" t="str">
        <v>中国</v>
      </c>
      <c r="E373" s="63" t="str">
        <v>北京</v>
      </c>
      <c r="F373" s="63" t="str">
        <v>美国</v>
      </c>
      <c r="G373" s="63" t="str">
        <v>商务</v>
      </c>
      <c r="H373" s="63" t="str">
        <v>已预约</v>
      </c>
      <c r="I373" s="64">
        <v>1120</v>
      </c>
      <c r="J373" s="64">
        <v>300</v>
      </c>
      <c r="K373" s="64">
        <v>1500</v>
      </c>
      <c r="L373" s="63" t="str">
        <v>加急</v>
      </c>
      <c r="M373" s="6">
        <f>K373*1.06</f>
      </c>
      <c r="N373" s="6">
        <f>I373+J373+M373</f>
      </c>
      <c r="O373" s="6">
        <f>I373+(J373+M373)*1.06</f>
      </c>
      <c r="P373" s="6">
        <f>(M373+J373)*0.06</f>
      </c>
      <c r="Q373" s="6">
        <f>O373-P373</f>
      </c>
      <c r="R373" s="6" t="str">
        <v>签证费</v>
      </c>
      <c r="S373" s="65" t="str">
        <v>CNY</v>
      </c>
    </row>
    <row r="374">
      <c r="A374" s="7">
        <v>373</v>
      </c>
      <c r="B374" s="62" t="str">
        <v>邱静</v>
      </c>
      <c r="C374" s="62" t="str">
        <v>TV1N1612759708510662656</v>
      </c>
      <c r="D374" s="63" t="str">
        <v>中国</v>
      </c>
      <c r="E374" s="63" t="str">
        <v>北京</v>
      </c>
      <c r="F374" s="63" t="str">
        <v>美国</v>
      </c>
      <c r="G374" s="63" t="str">
        <v>商务</v>
      </c>
      <c r="H374" s="63" t="str">
        <v>已预约</v>
      </c>
      <c r="I374" s="64">
        <v>1120</v>
      </c>
      <c r="J374" s="64">
        <v>300</v>
      </c>
      <c r="K374" s="64">
        <v>0</v>
      </c>
      <c r="L374" s="63"/>
      <c r="M374" s="6">
        <f>K374*1.06</f>
      </c>
      <c r="N374" s="6">
        <f>I374+J374+M374</f>
      </c>
      <c r="O374" s="6">
        <f>I374+(J374+M374)*1.06</f>
      </c>
      <c r="P374" s="6">
        <f>(M374+J374)*0.06</f>
      </c>
      <c r="Q374" s="6">
        <f>O374-P374</f>
      </c>
      <c r="R374" s="6" t="str">
        <v>签证费</v>
      </c>
      <c r="S374" s="65" t="str">
        <v>CNY</v>
      </c>
    </row>
    <row r="375">
      <c r="A375" s="7">
        <v>374</v>
      </c>
      <c r="B375" s="62" t="str">
        <v>Gabby-韩雨琪</v>
      </c>
      <c r="C375" s="62" t="str">
        <v>TV1N1602917040443502592</v>
      </c>
      <c r="D375" s="63" t="str">
        <v>中国</v>
      </c>
      <c r="E375" s="63" t="str">
        <v>北京</v>
      </c>
      <c r="F375" s="63" t="str">
        <v>美国</v>
      </c>
      <c r="G375" s="63" t="str">
        <v>商务</v>
      </c>
      <c r="H375" s="63" t="str">
        <v>已预约</v>
      </c>
      <c r="I375" s="64">
        <v>0</v>
      </c>
      <c r="J375" s="64">
        <v>0</v>
      </c>
      <c r="K375" s="64">
        <v>1500</v>
      </c>
      <c r="L375" s="63" t="str">
        <v>加急费</v>
      </c>
      <c r="M375" s="6">
        <f>K375*1.06</f>
      </c>
      <c r="N375" s="6">
        <f>I375+J375+M375</f>
      </c>
      <c r="O375" s="6">
        <f>I375+(J375+M375)*1.06</f>
      </c>
      <c r="P375" s="6">
        <f>(M375+J375)*0.06</f>
      </c>
      <c r="Q375" s="6">
        <f>O375-P375</f>
      </c>
      <c r="R375" s="6" t="str">
        <v>签证费</v>
      </c>
      <c r="S375" s="65" t="str">
        <v>CNY</v>
      </c>
    </row>
    <row r="376">
      <c r="A376" s="7">
        <v>375</v>
      </c>
      <c r="B376" s="62" t="str">
        <v>彭磊</v>
      </c>
      <c r="C376" s="62"/>
      <c r="D376" s="63" t="str">
        <v>中国</v>
      </c>
      <c r="E376" s="63" t="str">
        <v>北京</v>
      </c>
      <c r="F376" s="63" t="str">
        <v>法国</v>
      </c>
      <c r="G376" s="63" t="str">
        <v>商务</v>
      </c>
      <c r="H376" s="63" t="str">
        <v>已出签</v>
      </c>
      <c r="I376" s="64">
        <v>594</v>
      </c>
      <c r="J376" s="64">
        <v>300</v>
      </c>
      <c r="K376" s="64">
        <v>696</v>
      </c>
      <c r="L376" s="63" t="str">
        <v>签证中心服务费696</v>
      </c>
      <c r="M376" s="6">
        <f>K376*1.06</f>
      </c>
      <c r="N376" s="6">
        <f>I376+J376+M376</f>
      </c>
      <c r="O376" s="6">
        <f>I376+(J376+M376)*1.06</f>
      </c>
      <c r="P376" s="6">
        <f>(M376+J376)*0.06</f>
      </c>
      <c r="Q376" s="6">
        <f>O376-P376</f>
      </c>
      <c r="R376" s="6" t="str">
        <v>签证费</v>
      </c>
      <c r="S376" s="65" t="str">
        <v>CNY</v>
      </c>
    </row>
    <row r="377">
      <c r="A377" s="7">
        <v>376</v>
      </c>
      <c r="B377" s="62" t="str">
        <v>孙珊</v>
      </c>
      <c r="C377" s="62"/>
      <c r="D377" s="63" t="str">
        <v>中国</v>
      </c>
      <c r="E377" s="63" t="str">
        <v>北京</v>
      </c>
      <c r="F377" s="63" t="str">
        <v>西班牙</v>
      </c>
      <c r="G377" s="63" t="str">
        <v>商务</v>
      </c>
      <c r="H377" s="63" t="str">
        <v>已出签</v>
      </c>
      <c r="I377" s="64">
        <v>593</v>
      </c>
      <c r="J377" s="6">
        <v>300</v>
      </c>
      <c r="K377" s="64">
        <v>555</v>
      </c>
      <c r="L377" s="7" t="str">
        <v>加急号380+签证中心服务费175</v>
      </c>
      <c r="M377" s="6">
        <f>K377*1.06</f>
      </c>
      <c r="N377" s="6">
        <f>I377+J377+M377</f>
      </c>
      <c r="O377" s="6">
        <f>I377+(J377+M377)*1.06</f>
      </c>
      <c r="P377" s="6">
        <f>(M377+J377)*0.06</f>
      </c>
      <c r="Q377" s="6">
        <f>O377-P377</f>
      </c>
      <c r="R377" s="6" t="str">
        <v>签证费</v>
      </c>
      <c r="S377" s="65" t="str">
        <v>CNY</v>
      </c>
    </row>
    <row r="378">
      <c r="A378" s="7">
        <v>377</v>
      </c>
      <c r="B378" s="62" t="str">
        <v>齐静</v>
      </c>
      <c r="C378" s="62"/>
      <c r="D378" s="63" t="str">
        <v>中国</v>
      </c>
      <c r="E378" s="63" t="str">
        <v>北京</v>
      </c>
      <c r="F378" s="63" t="str">
        <v>西班牙</v>
      </c>
      <c r="G378" s="63" t="str">
        <v>商务</v>
      </c>
      <c r="H378" s="63" t="str">
        <v>已出签</v>
      </c>
      <c r="I378" s="64">
        <v>593</v>
      </c>
      <c r="J378" s="6">
        <v>300</v>
      </c>
      <c r="K378" s="64">
        <v>556</v>
      </c>
      <c r="L378" s="7" t="str">
        <v>加急号380+签证中心服务费176</v>
      </c>
      <c r="M378" s="6">
        <f>K378*1.06</f>
      </c>
      <c r="N378" s="6">
        <f>I378+J378+M378</f>
      </c>
      <c r="O378" s="6">
        <f>I378+(J378+M378)*1.06</f>
      </c>
      <c r="P378" s="6">
        <f>(M378+J378)*0.06</f>
      </c>
      <c r="Q378" s="6">
        <f>O378-P378</f>
      </c>
      <c r="R378" s="6" t="str">
        <v>签证费</v>
      </c>
      <c r="S378" s="65" t="str">
        <v>CNY</v>
      </c>
    </row>
    <row r="379">
      <c r="A379" s="7">
        <v>378</v>
      </c>
      <c r="B379" s="62" t="str">
        <v>陈越</v>
      </c>
      <c r="C379" s="62"/>
      <c r="D379" s="63" t="str">
        <v>中国</v>
      </c>
      <c r="E379" s="63" t="str">
        <v>北京</v>
      </c>
      <c r="F379" s="63" t="str">
        <v>法国</v>
      </c>
      <c r="G379" s="63" t="str">
        <v>商务</v>
      </c>
      <c r="H379" s="63" t="str">
        <v>已出签</v>
      </c>
      <c r="I379" s="64">
        <v>594</v>
      </c>
      <c r="J379" s="64">
        <v>300</v>
      </c>
      <c r="K379" s="64">
        <v>716</v>
      </c>
      <c r="L379" s="63" t="str">
        <v>签证中心服务费716</v>
      </c>
      <c r="M379" s="6">
        <f>K379*1.06</f>
      </c>
      <c r="N379" s="6">
        <f>I379+J379+M379</f>
      </c>
      <c r="O379" s="6">
        <f>I379+(J379+M379)*1.06</f>
      </c>
      <c r="P379" s="6">
        <f>(M379+J379)*0.06</f>
      </c>
      <c r="Q379" s="6">
        <f>O379-P379</f>
      </c>
      <c r="R379" s="6" t="str">
        <v>签证费</v>
      </c>
      <c r="S379" s="65" t="str">
        <v>CNY</v>
      </c>
    </row>
    <row r="380">
      <c r="A380" s="7">
        <v>379</v>
      </c>
      <c r="B380" s="62" t="str">
        <v>谢鑫</v>
      </c>
      <c r="C380" s="62"/>
      <c r="D380" s="63" t="str">
        <v>中国</v>
      </c>
      <c r="E380" s="63" t="str">
        <v>北京</v>
      </c>
      <c r="F380" s="63" t="str">
        <v>法国</v>
      </c>
      <c r="G380" s="63" t="str">
        <v>商务</v>
      </c>
      <c r="H380" s="63" t="str">
        <v>已出签</v>
      </c>
      <c r="I380" s="64">
        <v>594</v>
      </c>
      <c r="J380" s="64">
        <v>300</v>
      </c>
      <c r="K380" s="64">
        <v>716</v>
      </c>
      <c r="L380" s="63" t="str">
        <v>签证中心服务费716</v>
      </c>
      <c r="M380" s="6">
        <f>K380*1.06</f>
      </c>
      <c r="N380" s="6">
        <f>I380+J380+M380</f>
      </c>
      <c r="O380" s="6">
        <f>I380+(J380+M380)*1.06</f>
      </c>
      <c r="P380" s="6">
        <f>(M380+J380)*0.06</f>
      </c>
      <c r="Q380" s="6">
        <f>O380-P380</f>
      </c>
      <c r="R380" s="6" t="str">
        <v>签证费</v>
      </c>
      <c r="S380" s="65" t="str">
        <v>CNY</v>
      </c>
    </row>
    <row r="381">
      <c r="A381" s="7">
        <v>380</v>
      </c>
      <c r="B381" s="62" t="str">
        <v>张丽丽</v>
      </c>
      <c r="C381" s="62"/>
      <c r="D381" s="63" t="str">
        <v>中国</v>
      </c>
      <c r="E381" s="63" t="str">
        <v>北京</v>
      </c>
      <c r="F381" s="63" t="str">
        <v>法国</v>
      </c>
      <c r="G381" s="63" t="str">
        <v>商务</v>
      </c>
      <c r="H381" s="63" t="str">
        <v>已出签</v>
      </c>
      <c r="I381" s="64">
        <v>594</v>
      </c>
      <c r="J381" s="64">
        <v>300</v>
      </c>
      <c r="K381" s="64">
        <v>636</v>
      </c>
      <c r="L381" s="63" t="str">
        <v>签证中心服务费636</v>
      </c>
      <c r="M381" s="6">
        <f>K381*1.06</f>
      </c>
      <c r="N381" s="6">
        <f>I381+J381+M381</f>
      </c>
      <c r="O381" s="6">
        <f>I381+(J381+M381)*1.06</f>
      </c>
      <c r="P381" s="6">
        <f>(M381+J381)*0.06</f>
      </c>
      <c r="Q381" s="6">
        <f>O381-P381</f>
      </c>
      <c r="R381" s="6" t="str">
        <v>签证费</v>
      </c>
      <c r="S381" s="65" t="str">
        <v>CNY</v>
      </c>
    </row>
    <row r="382">
      <c r="A382" s="7">
        <v>381</v>
      </c>
      <c r="B382" s="62" t="str">
        <v>冯博</v>
      </c>
      <c r="C382" s="62"/>
      <c r="D382" s="63" t="str">
        <v>中国</v>
      </c>
      <c r="E382" s="63" t="str">
        <v>北京</v>
      </c>
      <c r="F382" s="63" t="str">
        <v>法国</v>
      </c>
      <c r="G382" s="63" t="str">
        <v>商务</v>
      </c>
      <c r="H382" s="63" t="str">
        <v>已出签</v>
      </c>
      <c r="I382" s="64">
        <v>594</v>
      </c>
      <c r="J382" s="64">
        <v>300</v>
      </c>
      <c r="K382" s="64">
        <v>716</v>
      </c>
      <c r="L382" s="63" t="str">
        <v>签证中心服务费716</v>
      </c>
      <c r="M382" s="6">
        <f>K382*1.06</f>
      </c>
      <c r="N382" s="6">
        <f>I382+J382+M382</f>
      </c>
      <c r="O382" s="6">
        <f>I382+(J382+M382)*1.06</f>
      </c>
      <c r="P382" s="6">
        <f>(M382+J382)*0.06</f>
      </c>
      <c r="Q382" s="6">
        <f>O382-P382</f>
      </c>
      <c r="R382" s="6" t="str">
        <v>签证费</v>
      </c>
      <c r="S382" s="65" t="str">
        <v>CNY</v>
      </c>
    </row>
    <row r="383">
      <c r="A383" s="7">
        <v>382</v>
      </c>
      <c r="B383" s="62" t="str">
        <v>颜梦华</v>
      </c>
      <c r="C383" s="62"/>
      <c r="D383" s="63" t="str">
        <v>中国</v>
      </c>
      <c r="E383" s="63" t="str">
        <v>北京</v>
      </c>
      <c r="F383" s="63" t="str">
        <v>法国</v>
      </c>
      <c r="G383" s="63" t="str">
        <v>商务</v>
      </c>
      <c r="H383" s="63" t="str">
        <v>已出签</v>
      </c>
      <c r="I383" s="64">
        <v>594</v>
      </c>
      <c r="J383" s="64">
        <v>300</v>
      </c>
      <c r="K383" s="64">
        <v>696</v>
      </c>
      <c r="L383" s="63" t="str">
        <v>签证中心服务费696</v>
      </c>
      <c r="M383" s="6">
        <f>K383*1.06</f>
      </c>
      <c r="N383" s="6">
        <f>I383+J383+M383</f>
      </c>
      <c r="O383" s="6">
        <f>I383+(J383+M383)*1.06</f>
      </c>
      <c r="P383" s="6">
        <f>(M383+J383)*0.06</f>
      </c>
      <c r="Q383" s="6">
        <f>O383-P383</f>
      </c>
      <c r="R383" s="6" t="str">
        <v>签证费</v>
      </c>
      <c r="S383" s="65" t="str">
        <v>CNY</v>
      </c>
    </row>
    <row r="384">
      <c r="A384" s="7">
        <v>383</v>
      </c>
      <c r="B384" s="62" t="str">
        <v>郭文山</v>
      </c>
      <c r="C384" s="62"/>
      <c r="D384" s="63" t="str">
        <v>中国</v>
      </c>
      <c r="E384" s="63" t="str">
        <v>北京</v>
      </c>
      <c r="F384" s="63" t="str">
        <v>法国</v>
      </c>
      <c r="G384" s="63" t="str">
        <v>商务</v>
      </c>
      <c r="H384" s="63" t="str">
        <v>已出签</v>
      </c>
      <c r="I384" s="64">
        <v>594</v>
      </c>
      <c r="J384" s="64">
        <v>300</v>
      </c>
      <c r="K384" s="64">
        <v>735</v>
      </c>
      <c r="L384" s="63" t="str">
        <v>39交通费+签证中心服务费696</v>
      </c>
      <c r="M384" s="6">
        <f>K384*1.06</f>
      </c>
      <c r="N384" s="6">
        <f>I384+J384+M384</f>
      </c>
      <c r="O384" s="6">
        <f>I384+(J384+M384)*1.06</f>
      </c>
      <c r="P384" s="6">
        <f>(M384+J384)*0.06</f>
      </c>
      <c r="Q384" s="6">
        <f>O384-P384</f>
      </c>
      <c r="R384" s="6" t="str">
        <v>签证费</v>
      </c>
      <c r="S384" s="65" t="str">
        <v>CNY</v>
      </c>
    </row>
    <row r="385">
      <c r="A385" s="7">
        <v>384</v>
      </c>
      <c r="B385" s="62" t="str">
        <v>李小莹</v>
      </c>
      <c r="C385" s="62"/>
      <c r="D385" s="63" t="str">
        <v>中国</v>
      </c>
      <c r="E385" s="63" t="str">
        <v>北京</v>
      </c>
      <c r="F385" s="63" t="str">
        <v>法国</v>
      </c>
      <c r="G385" s="63" t="str">
        <v>商务</v>
      </c>
      <c r="H385" s="63" t="str">
        <v>已出签</v>
      </c>
      <c r="I385" s="64">
        <v>594</v>
      </c>
      <c r="J385" s="64">
        <v>300</v>
      </c>
      <c r="K385" s="64">
        <v>814</v>
      </c>
      <c r="L385" s="63" t="str">
        <v>签证中心服务费814</v>
      </c>
      <c r="M385" s="6">
        <f>K385*1.06</f>
      </c>
      <c r="N385" s="6">
        <f>I385+J385+M385</f>
      </c>
      <c r="O385" s="6">
        <f>I385+(J385+M385)*1.06</f>
      </c>
      <c r="P385" s="6">
        <f>(M385+J385)*0.06</f>
      </c>
      <c r="Q385" s="6">
        <f>O385-P385</f>
      </c>
      <c r="R385" s="6" t="str">
        <v>签证费</v>
      </c>
      <c r="S385" s="65" t="str">
        <v>CNY</v>
      </c>
    </row>
    <row r="386">
      <c r="A386" s="7">
        <v>385</v>
      </c>
      <c r="B386" s="62" t="str">
        <v>刘瑞华</v>
      </c>
      <c r="C386" s="62"/>
      <c r="D386" s="63" t="str">
        <v>中国</v>
      </c>
      <c r="E386" s="63" t="str">
        <v>北京</v>
      </c>
      <c r="F386" s="63" t="str">
        <v>法国</v>
      </c>
      <c r="G386" s="63" t="str">
        <v>商务</v>
      </c>
      <c r="H386" s="63" t="str">
        <v>已出签</v>
      </c>
      <c r="I386" s="64">
        <v>594</v>
      </c>
      <c r="J386" s="64">
        <v>300</v>
      </c>
      <c r="K386" s="64">
        <v>651</v>
      </c>
      <c r="L386" s="63" t="str">
        <v>15交通费+签证中心服务费636</v>
      </c>
      <c r="M386" s="6">
        <f>K386*1.06</f>
      </c>
      <c r="N386" s="6">
        <f>I386+J386+M386</f>
      </c>
      <c r="O386" s="6">
        <f>I386+(J386+M386)*1.06</f>
      </c>
      <c r="P386" s="6">
        <f>(M386+J386)*0.06</f>
      </c>
      <c r="Q386" s="6">
        <f>O386-P386</f>
      </c>
      <c r="R386" s="6" t="str">
        <v>签证费</v>
      </c>
      <c r="S386" s="65" t="str">
        <v>CNY</v>
      </c>
    </row>
    <row r="387">
      <c r="A387" s="7">
        <v>386</v>
      </c>
      <c r="B387" s="62" t="str">
        <v>许景惠</v>
      </c>
      <c r="C387" s="62"/>
      <c r="D387" s="63" t="str">
        <v>中国</v>
      </c>
      <c r="E387" s="63" t="str">
        <v>北京</v>
      </c>
      <c r="F387" s="63" t="str">
        <v>法国</v>
      </c>
      <c r="G387" s="63" t="str">
        <v>商务</v>
      </c>
      <c r="H387" s="63" t="str">
        <v>已出签</v>
      </c>
      <c r="I387" s="64">
        <v>594</v>
      </c>
      <c r="J387" s="64">
        <v>300</v>
      </c>
      <c r="K387" s="64">
        <v>726</v>
      </c>
      <c r="L387" s="63" t="str">
        <v>签证中心服务费726</v>
      </c>
      <c r="M387" s="6">
        <f>K387*1.06</f>
      </c>
      <c r="N387" s="6">
        <f>I387+J387+M387</f>
      </c>
      <c r="O387" s="6">
        <f>I387+(J387+M387)*1.06</f>
      </c>
      <c r="P387" s="6">
        <f>(M387+J387)*0.06</f>
      </c>
      <c r="Q387" s="6">
        <f>O387-P387</f>
      </c>
      <c r="R387" s="6" t="str">
        <v>签证费</v>
      </c>
      <c r="S387" s="65" t="str">
        <v>CNY</v>
      </c>
    </row>
    <row r="388">
      <c r="A388" s="7">
        <v>387</v>
      </c>
      <c r="B388" s="62" t="str">
        <v>曹丁梅</v>
      </c>
      <c r="C388" s="62"/>
      <c r="D388" s="63" t="str">
        <v>中国</v>
      </c>
      <c r="E388" s="63" t="str">
        <v>北京</v>
      </c>
      <c r="F388" s="63" t="str">
        <v>法国</v>
      </c>
      <c r="G388" s="63" t="str">
        <v>商务</v>
      </c>
      <c r="H388" s="63" t="str">
        <v>已出签</v>
      </c>
      <c r="I388" s="64">
        <v>594</v>
      </c>
      <c r="J388" s="64">
        <v>300</v>
      </c>
      <c r="K388" s="64">
        <v>814</v>
      </c>
      <c r="L388" s="63" t="str">
        <v>签证中心服务费814</v>
      </c>
      <c r="M388" s="6">
        <f>K388*1.06</f>
      </c>
      <c r="N388" s="6">
        <f>I388+J388+M388</f>
      </c>
      <c r="O388" s="6">
        <f>I388+(J388+M388)*1.06</f>
      </c>
      <c r="P388" s="6">
        <f>(M388+J388)*0.06</f>
      </c>
      <c r="Q388" s="6">
        <f>O388-P388</f>
      </c>
      <c r="R388" s="6" t="str">
        <v>签证费</v>
      </c>
      <c r="S388" s="65" t="str">
        <v>CNY</v>
      </c>
    </row>
    <row r="389">
      <c r="A389" s="7">
        <v>388</v>
      </c>
      <c r="B389" s="62" t="str">
        <v>王金怡</v>
      </c>
      <c r="C389" s="62"/>
      <c r="D389" s="63" t="str">
        <v>中国</v>
      </c>
      <c r="E389" s="63" t="str">
        <v>北京</v>
      </c>
      <c r="F389" s="63" t="str">
        <v>法国</v>
      </c>
      <c r="G389" s="63" t="str">
        <v>商务</v>
      </c>
      <c r="H389" s="63" t="str">
        <v>已出签</v>
      </c>
      <c r="I389" s="64">
        <v>594</v>
      </c>
      <c r="J389" s="64">
        <v>300</v>
      </c>
      <c r="K389" s="64">
        <v>829</v>
      </c>
      <c r="L389" s="63" t="str">
        <v>交通费15+签证中心服务费814</v>
      </c>
      <c r="M389" s="6">
        <f>K389*1.06</f>
      </c>
      <c r="N389" s="6">
        <f>I389+J389+M389</f>
      </c>
      <c r="O389" s="6">
        <f>I389+(J389+M389)*1.06</f>
      </c>
      <c r="P389" s="6">
        <f>(M389+J389)*0.06</f>
      </c>
      <c r="Q389" s="6">
        <f>O389-P389</f>
      </c>
      <c r="R389" s="6" t="str">
        <v>签证费</v>
      </c>
      <c r="S389" s="65" t="str">
        <v>CNY</v>
      </c>
    </row>
    <row r="390">
      <c r="A390" s="7">
        <v>389</v>
      </c>
      <c r="B390" s="62" t="str">
        <v>郑超</v>
      </c>
      <c r="C390" s="62" t="str">
        <v>TV1N1622844333035925504</v>
      </c>
      <c r="D390" s="63" t="str">
        <v>中国</v>
      </c>
      <c r="E390" s="63" t="str">
        <v>上海</v>
      </c>
      <c r="F390" s="63" t="str">
        <v>英国</v>
      </c>
      <c r="G390" s="63" t="str">
        <v>商务</v>
      </c>
      <c r="H390" s="63" t="str">
        <v>已预约</v>
      </c>
      <c r="I390" s="64">
        <v>858</v>
      </c>
      <c r="J390" s="63">
        <v>400</v>
      </c>
      <c r="K390" s="64">
        <v>2236</v>
      </c>
      <c r="L390" s="63" t="str">
        <v>上海5工+邮寄</v>
      </c>
      <c r="M390" s="6">
        <f>K390*1.06</f>
      </c>
      <c r="N390" s="6">
        <f>I390+J390+M390</f>
      </c>
      <c r="O390" s="6">
        <f>I390+(J390+M390)*1.06</f>
      </c>
      <c r="P390" s="6">
        <f>(M390+J390)*0.06</f>
      </c>
      <c r="Q390" s="6">
        <f>O390-P390</f>
      </c>
      <c r="R390" s="6" t="str">
        <v>签证费</v>
      </c>
      <c r="S390" s="65" t="str">
        <v>CNY</v>
      </c>
    </row>
    <row r="391">
      <c r="A391" s="7">
        <v>390</v>
      </c>
      <c r="B391" s="62" t="str">
        <v>王紫微</v>
      </c>
      <c r="C391" s="62" t="str">
        <v>TV1N1623667851076218880</v>
      </c>
      <c r="D391" s="63" t="str">
        <v>中国</v>
      </c>
      <c r="E391" s="63" t="str">
        <v>北京</v>
      </c>
      <c r="F391" s="63" t="str">
        <v>英国</v>
      </c>
      <c r="G391" s="63" t="str">
        <v>商务</v>
      </c>
      <c r="H391" s="63" t="str">
        <v>已预约</v>
      </c>
      <c r="I391" s="64">
        <v>858</v>
      </c>
      <c r="J391" s="63">
        <v>400</v>
      </c>
      <c r="K391" s="64">
        <v>8199</v>
      </c>
      <c r="L391" s="63" t="str">
        <v>24小时加急</v>
      </c>
      <c r="M391" s="6">
        <f>K391*1.06</f>
      </c>
      <c r="N391" s="6">
        <f>I391+J391+M391</f>
      </c>
      <c r="O391" s="6">
        <f>I391+(J391+M391)*1.06</f>
      </c>
      <c r="P391" s="6">
        <f>(M391+J391)*0.06</f>
      </c>
      <c r="Q391" s="6">
        <f>O391-P391</f>
      </c>
      <c r="R391" s="6" t="str">
        <v>签证费</v>
      </c>
      <c r="S391" s="65" t="str">
        <v>CNY</v>
      </c>
    </row>
    <row r="392">
      <c r="A392" s="7">
        <v>391</v>
      </c>
      <c r="B392" s="62" t="str">
        <v>林杰</v>
      </c>
      <c r="C392" s="62" t="str">
        <v>TV1N1622802928481644544</v>
      </c>
      <c r="D392" s="63" t="str">
        <v>中国</v>
      </c>
      <c r="E392" s="63" t="str">
        <v>北京</v>
      </c>
      <c r="F392" s="63" t="str">
        <v>英国</v>
      </c>
      <c r="G392" s="63" t="str">
        <v>商务</v>
      </c>
      <c r="H392" s="63" t="str">
        <v>已预约</v>
      </c>
      <c r="I392" s="64">
        <v>858</v>
      </c>
      <c r="J392" s="63">
        <v>400</v>
      </c>
      <c r="K392" s="64">
        <v>667</v>
      </c>
      <c r="L392" s="63" t="str">
        <v>借护照+邮寄</v>
      </c>
      <c r="M392" s="6">
        <f>K392*1.06</f>
      </c>
      <c r="N392" s="6">
        <f>I392+J392+M392</f>
      </c>
      <c r="O392" s="6">
        <f>I392+(J392+M392)*1.06</f>
      </c>
      <c r="P392" s="6">
        <f>(M392+J392)*0.06</f>
      </c>
      <c r="Q392" s="6">
        <f>O392-P392</f>
      </c>
      <c r="R392" s="6" t="str">
        <v>签证费</v>
      </c>
      <c r="S392" s="65" t="str">
        <v>CNY</v>
      </c>
    </row>
    <row r="393">
      <c r="A393" s="7">
        <v>392</v>
      </c>
      <c r="B393" s="62" t="str">
        <v>张超</v>
      </c>
      <c r="C393" s="62" t="str">
        <v>TV1N1625557201124929536</v>
      </c>
      <c r="D393" s="63" t="str">
        <v>中国</v>
      </c>
      <c r="E393" s="63" t="str">
        <v>北京</v>
      </c>
      <c r="F393" s="63" t="str">
        <v>英国</v>
      </c>
      <c r="G393" s="63" t="str">
        <v>商务</v>
      </c>
      <c r="H393" s="63" t="str">
        <v>已预约</v>
      </c>
      <c r="I393" s="64">
        <v>858</v>
      </c>
      <c r="J393" s="63">
        <v>400</v>
      </c>
      <c r="K393" s="64">
        <v>8199</v>
      </c>
      <c r="L393" s="63" t="str">
        <v>北京24小时</v>
      </c>
      <c r="M393" s="6">
        <f>K393*1.06</f>
      </c>
      <c r="N393" s="6">
        <f>I393+J393+M393</f>
      </c>
      <c r="O393" s="6">
        <f>I393+(J393+M393)*1.06</f>
      </c>
      <c r="P393" s="6">
        <f>(M393+J393)*0.06</f>
      </c>
      <c r="Q393" s="6">
        <f>O393-P393</f>
      </c>
      <c r="R393" s="6" t="str">
        <v>签证费</v>
      </c>
      <c r="S393" s="65" t="str">
        <v>CNY</v>
      </c>
    </row>
    <row r="394">
      <c r="A394" s="7">
        <v>393</v>
      </c>
      <c r="B394" s="62" t="str" xml:space="preserve">
        <v>涂婧婧 </v>
      </c>
      <c r="C394" s="62" t="str">
        <v>TV1N1621406951468216320</v>
      </c>
      <c r="D394" s="63" t="str">
        <v>中国</v>
      </c>
      <c r="E394" s="63" t="str">
        <v>北京</v>
      </c>
      <c r="F394" s="63" t="str">
        <v>英国</v>
      </c>
      <c r="G394" s="63" t="str">
        <v>商务</v>
      </c>
      <c r="H394" s="63" t="str">
        <v>已预约</v>
      </c>
      <c r="I394" s="64">
        <v>858</v>
      </c>
      <c r="J394" s="63">
        <v>400</v>
      </c>
      <c r="K394" s="64">
        <v>449</v>
      </c>
      <c r="L394" s="63" t="str">
        <v>贵宾号</v>
      </c>
      <c r="M394" s="6">
        <f>K394*1.06</f>
      </c>
      <c r="N394" s="6">
        <f>I394+J394+M394</f>
      </c>
      <c r="O394" s="6">
        <f>I394+(J394+M394)*1.06</f>
      </c>
      <c r="P394" s="6">
        <f>(M394+J394)*0.06</f>
      </c>
      <c r="Q394" s="6">
        <f>O394-P394</f>
      </c>
      <c r="R394" s="6" t="str">
        <v>签证费</v>
      </c>
      <c r="S394" s="65" t="str">
        <v>CNY</v>
      </c>
    </row>
    <row r="395">
      <c r="A395" s="7">
        <v>394</v>
      </c>
      <c r="B395" s="62" t="str">
        <v>孙文硕</v>
      </c>
      <c r="C395" s="62"/>
      <c r="D395" s="63" t="str">
        <v>中国</v>
      </c>
      <c r="E395" s="63" t="str">
        <v>北京</v>
      </c>
      <c r="F395" s="63" t="str">
        <v>爱尔兰</v>
      </c>
      <c r="G395" s="63" t="str">
        <v>商务</v>
      </c>
      <c r="H395" s="63" t="str">
        <v>受理中</v>
      </c>
      <c r="I395" s="64">
        <v>740</v>
      </c>
      <c r="J395" s="64">
        <v>400</v>
      </c>
      <c r="K395" s="64">
        <v>499</v>
      </c>
      <c r="L395" s="63" t="str">
        <v>39交通费+签证中心服务费377+快递83</v>
      </c>
      <c r="M395" s="6">
        <f>K395*1.06</f>
      </c>
      <c r="N395" s="6">
        <f>I395+J395+M395</f>
      </c>
      <c r="O395" s="6">
        <f>I395+(J395+M395)*1.06</f>
      </c>
      <c r="P395" s="6">
        <f>(M395+J395)*0.06</f>
      </c>
      <c r="Q395" s="6">
        <f>O395-P395</f>
      </c>
      <c r="R395" s="6" t="str">
        <v>签证费</v>
      </c>
      <c r="S395" s="65" t="str">
        <v>CNY</v>
      </c>
    </row>
    <row r="396">
      <c r="A396" s="7">
        <v>395</v>
      </c>
      <c r="B396" s="62" t="str">
        <v>周鹏-（一签EVUS+二签）</v>
      </c>
      <c r="C396" s="62" t="str">
        <v>TV1N1627599797838118912</v>
      </c>
      <c r="D396" s="63" t="str">
        <v>中国</v>
      </c>
      <c r="E396" s="63" t="str">
        <v>北京</v>
      </c>
      <c r="F396" s="63" t="str">
        <v>美国+EVUS</v>
      </c>
      <c r="G396" s="63" t="str">
        <v>商务</v>
      </c>
      <c r="H396" s="63" t="str">
        <v>已预约</v>
      </c>
      <c r="I396" s="64">
        <v>1120</v>
      </c>
      <c r="J396" s="64">
        <v>400</v>
      </c>
      <c r="K396" s="64">
        <v>1518</v>
      </c>
      <c r="L396" s="63" t="str">
        <v>加急1500+快递费18</v>
      </c>
      <c r="M396" s="6">
        <f>K396*1.06</f>
      </c>
      <c r="N396" s="6">
        <f>I396+J396+M396</f>
      </c>
      <c r="O396" s="6">
        <f>I396+(J396+M396)*1.06</f>
      </c>
      <c r="P396" s="6">
        <f>(M396+J396)*0.06</f>
      </c>
      <c r="Q396" s="6">
        <f>O396-P396</f>
      </c>
      <c r="R396" s="6" t="str">
        <v>签证费</v>
      </c>
      <c r="S396" s="65" t="str">
        <v>CNY</v>
      </c>
    </row>
    <row r="397">
      <c r="A397" s="7">
        <v>396</v>
      </c>
      <c r="B397" s="62" t="str">
        <v>姚柳合</v>
      </c>
      <c r="C397" s="62" t="str">
        <v>TV1N1603644233339506688</v>
      </c>
      <c r="D397" s="63" t="str">
        <v>中国</v>
      </c>
      <c r="E397" s="63" t="str">
        <v>北京</v>
      </c>
      <c r="F397" s="63" t="str">
        <v>美国</v>
      </c>
      <c r="G397" s="63" t="str">
        <v>商务</v>
      </c>
      <c r="H397" s="63" t="str">
        <v>已预约</v>
      </c>
      <c r="I397" s="64">
        <v>1120</v>
      </c>
      <c r="J397" s="64">
        <v>300</v>
      </c>
      <c r="K397" s="64">
        <v>0</v>
      </c>
      <c r="L397" s="63"/>
      <c r="M397" s="6">
        <f>K397*1.06</f>
      </c>
      <c r="N397" s="6">
        <f>I397+J397+M397</f>
      </c>
      <c r="O397" s="6">
        <f>I397+(J397+M397)*1.06</f>
      </c>
      <c r="P397" s="6">
        <f>(M397+J397)*0.06</f>
      </c>
      <c r="Q397" s="6">
        <f>O397-P397</f>
      </c>
      <c r="R397" s="6" t="str">
        <v>签证费</v>
      </c>
      <c r="S397" s="65" t="str">
        <v>CNY</v>
      </c>
    </row>
    <row r="398">
      <c r="A398" s="7">
        <v>397</v>
      </c>
      <c r="B398" s="62" t="str">
        <v>李佳烁</v>
      </c>
      <c r="C398" s="62" t="str">
        <v>TV1N1623576193244311552</v>
      </c>
      <c r="D398" s="63" t="str">
        <v>中国</v>
      </c>
      <c r="E398" s="63" t="str">
        <v>北京</v>
      </c>
      <c r="F398" s="63" t="str">
        <v>美国</v>
      </c>
      <c r="G398" s="63" t="str">
        <v>商务</v>
      </c>
      <c r="H398" s="63" t="str">
        <v>已预约</v>
      </c>
      <c r="I398" s="64">
        <v>1120</v>
      </c>
      <c r="J398" s="64">
        <v>300</v>
      </c>
      <c r="K398" s="64">
        <v>1300</v>
      </c>
      <c r="L398" s="63" t="str">
        <v>加急</v>
      </c>
      <c r="M398" s="6">
        <f>K398*1.06</f>
      </c>
      <c r="N398" s="6">
        <f>I398+J398+M398</f>
      </c>
      <c r="O398" s="6">
        <f>I398+(J398+M398)*1.06</f>
      </c>
      <c r="P398" s="6">
        <f>(M398+J398)*0.06</f>
      </c>
      <c r="Q398" s="6">
        <f>O398-P398</f>
      </c>
      <c r="R398" s="6" t="str">
        <v>签证费</v>
      </c>
      <c r="S398" s="65" t="str">
        <v>CNY</v>
      </c>
    </row>
    <row r="399">
      <c r="A399" s="7">
        <v>398</v>
      </c>
      <c r="B399" s="62" t="str">
        <v>魏娟-加急自约</v>
      </c>
      <c r="C399" s="62" t="str">
        <v>TV1N1625387352751046656</v>
      </c>
      <c r="D399" s="63" t="str">
        <v>中国</v>
      </c>
      <c r="E399" s="63" t="str">
        <v>北京</v>
      </c>
      <c r="F399" s="63" t="str">
        <v>美国</v>
      </c>
      <c r="G399" s="63" t="str">
        <v>商务</v>
      </c>
      <c r="H399" s="63" t="str">
        <v>已预约</v>
      </c>
      <c r="I399" s="64">
        <v>1120</v>
      </c>
      <c r="J399" s="64">
        <v>300</v>
      </c>
      <c r="K399" s="64"/>
      <c r="L399" s="63"/>
      <c r="M399" s="6">
        <f>K399*1.06</f>
      </c>
      <c r="N399" s="6">
        <f>I399+J399+M399</f>
      </c>
      <c r="O399" s="6">
        <f>I399+(J399+M399)*1.06</f>
      </c>
      <c r="P399" s="6">
        <f>(M399+J399)*0.06</f>
      </c>
      <c r="Q399" s="6">
        <f>O399-P399</f>
      </c>
      <c r="R399" s="6" t="str">
        <v>签证费</v>
      </c>
      <c r="S399" s="65" t="str">
        <v>CNY</v>
      </c>
    </row>
    <row r="400">
      <c r="A400" s="7">
        <v>399</v>
      </c>
      <c r="B400" s="62" t="str">
        <v>曾辰-客人已经付过费</v>
      </c>
      <c r="C400" s="62" t="str">
        <v>TV1N1623279797429616640</v>
      </c>
      <c r="D400" s="63" t="str">
        <v>中国</v>
      </c>
      <c r="E400" s="63" t="str">
        <v>北京</v>
      </c>
      <c r="F400" s="63" t="str">
        <v>美国</v>
      </c>
      <c r="G400" s="63" t="str">
        <v>商务</v>
      </c>
      <c r="H400" s="63" t="str">
        <v>已预约</v>
      </c>
      <c r="I400" s="64">
        <v>0</v>
      </c>
      <c r="J400" s="64">
        <v>300</v>
      </c>
      <c r="K400" s="64">
        <v>1500</v>
      </c>
      <c r="L400" s="63" t="str">
        <v>加急</v>
      </c>
      <c r="M400" s="6">
        <f>K400*1.06</f>
      </c>
      <c r="N400" s="6">
        <f>I400+J400+M400</f>
      </c>
      <c r="O400" s="6">
        <f>I400+(J400+M400)*1.06</f>
      </c>
      <c r="P400" s="6">
        <f>(M400+J400)*0.06</f>
      </c>
      <c r="Q400" s="6">
        <f>O400-P400</f>
      </c>
      <c r="R400" s="6" t="str">
        <v>签证费</v>
      </c>
      <c r="S400" s="65" t="str">
        <v>CNY</v>
      </c>
    </row>
    <row r="401">
      <c r="A401" s="7">
        <v>400</v>
      </c>
      <c r="B401" s="62" t="str">
        <v>朱琦</v>
      </c>
      <c r="C401" s="62"/>
      <c r="D401" s="63" t="str">
        <v>中国</v>
      </c>
      <c r="E401" s="63" t="str">
        <v>北京</v>
      </c>
      <c r="F401" s="63" t="str">
        <v>新加坡</v>
      </c>
      <c r="G401" s="63" t="str">
        <v>商务</v>
      </c>
      <c r="H401" s="63" t="str">
        <v>已出签</v>
      </c>
      <c r="I401" s="64">
        <v>159.2431</v>
      </c>
      <c r="J401" s="64">
        <v>146</v>
      </c>
      <c r="K401" s="64">
        <v>0</v>
      </c>
      <c r="L401" s="63"/>
      <c r="M401" s="6">
        <f>K401*1.06</f>
      </c>
      <c r="N401" s="6">
        <f>I401+J401+M401</f>
      </c>
      <c r="O401" s="6">
        <f>I401+(J401+M401)*1.06</f>
      </c>
      <c r="P401" s="6">
        <f>(M401+J401)*0.06</f>
      </c>
      <c r="Q401" s="6">
        <f>O401-P401</f>
      </c>
      <c r="R401" s="6" t="str">
        <v>签证费</v>
      </c>
      <c r="S401" s="65" t="str">
        <v>CNY</v>
      </c>
    </row>
    <row r="402">
      <c r="A402" s="7">
        <v>401</v>
      </c>
      <c r="B402" s="62" t="str">
        <v>权虹歌</v>
      </c>
      <c r="C402" s="62"/>
      <c r="D402" s="63" t="str">
        <v>中国</v>
      </c>
      <c r="E402" s="63" t="str">
        <v>北京</v>
      </c>
      <c r="F402" s="63" t="str">
        <v>新加坡</v>
      </c>
      <c r="G402" s="63" t="str">
        <v>商务</v>
      </c>
      <c r="H402" s="63" t="str">
        <v>已出签</v>
      </c>
      <c r="I402" s="64">
        <v>159.2431</v>
      </c>
      <c r="J402" s="64">
        <v>146</v>
      </c>
      <c r="K402" s="64">
        <v>0</v>
      </c>
      <c r="L402" s="63"/>
      <c r="M402" s="6">
        <f>K402*1.06</f>
      </c>
      <c r="N402" s="6">
        <f>I402+J402+M402</f>
      </c>
      <c r="O402" s="6">
        <f>I402+(J402+M402)*1.06</f>
      </c>
      <c r="P402" s="6">
        <f>(M402+J402)*0.06</f>
      </c>
      <c r="Q402" s="6">
        <f>O402-P402</f>
      </c>
      <c r="R402" s="6" t="str">
        <v>签证费</v>
      </c>
      <c r="S402" s="65" t="str">
        <v>CNY</v>
      </c>
    </row>
    <row r="403">
      <c r="A403" s="7">
        <v>402</v>
      </c>
      <c r="B403" s="62" t="str">
        <v>范宏伟</v>
      </c>
      <c r="C403" s="62"/>
      <c r="D403" s="63" t="str">
        <v>中国</v>
      </c>
      <c r="E403" s="63" t="str">
        <v>北京</v>
      </c>
      <c r="F403" s="63" t="str">
        <v>新加坡</v>
      </c>
      <c r="G403" s="63" t="str">
        <v>商务</v>
      </c>
      <c r="H403" s="63" t="str">
        <v>已出签</v>
      </c>
      <c r="I403" s="64">
        <v>159.3123</v>
      </c>
      <c r="J403" s="64">
        <v>146</v>
      </c>
      <c r="K403" s="64">
        <v>0</v>
      </c>
      <c r="L403" s="63"/>
      <c r="M403" s="6">
        <f>K403*1.06</f>
      </c>
      <c r="N403" s="6">
        <f>I403+J403+M403</f>
      </c>
      <c r="O403" s="6">
        <f>I403+(J403+M403)*1.06</f>
      </c>
      <c r="P403" s="6">
        <f>(M403+J403)*0.06</f>
      </c>
      <c r="Q403" s="6">
        <f>O403-P403</f>
      </c>
      <c r="R403" s="6" t="str">
        <v>签证费</v>
      </c>
      <c r="S403" s="65" t="str">
        <v>CNY</v>
      </c>
    </row>
    <row r="404">
      <c r="A404" s="7">
        <v>403</v>
      </c>
      <c r="B404" s="62" t="str">
        <v>程雨虹</v>
      </c>
      <c r="C404" s="62"/>
      <c r="D404" s="63" t="str">
        <v>中国</v>
      </c>
      <c r="E404" s="63" t="str">
        <v>北京</v>
      </c>
      <c r="F404" s="63" t="str">
        <v>新加坡</v>
      </c>
      <c r="G404" s="63" t="str">
        <v>商务</v>
      </c>
      <c r="H404" s="63" t="str">
        <v>已出签</v>
      </c>
      <c r="I404" s="64">
        <v>158.0671</v>
      </c>
      <c r="J404" s="64">
        <v>146</v>
      </c>
      <c r="K404" s="64">
        <v>0</v>
      </c>
      <c r="L404" s="63"/>
      <c r="M404" s="6">
        <f>K404*1.06</f>
      </c>
      <c r="N404" s="6">
        <f>I404+J404+M404</f>
      </c>
      <c r="O404" s="6">
        <f>I404+(J404+M404)*1.06</f>
      </c>
      <c r="P404" s="6">
        <f>(M404+J404)*0.06</f>
      </c>
      <c r="Q404" s="6">
        <f>O404-P404</f>
      </c>
      <c r="R404" s="6" t="str">
        <v>签证费</v>
      </c>
      <c r="S404" s="65" t="str">
        <v>CNY</v>
      </c>
    </row>
    <row r="405">
      <c r="A405" s="7">
        <v>404</v>
      </c>
      <c r="B405" s="62" t="str">
        <v>韩青（二签）</v>
      </c>
      <c r="C405" s="62"/>
      <c r="D405" s="63" t="str">
        <v>中国</v>
      </c>
      <c r="E405" s="63" t="str">
        <v>北京</v>
      </c>
      <c r="F405" s="63" t="str">
        <v>新加坡</v>
      </c>
      <c r="G405" s="63" t="str">
        <v>商务</v>
      </c>
      <c r="H405" s="63" t="str">
        <v>已出签</v>
      </c>
      <c r="I405" s="64">
        <v>159.2431</v>
      </c>
      <c r="J405" s="64">
        <v>146</v>
      </c>
      <c r="K405" s="64">
        <v>0</v>
      </c>
      <c r="L405" s="63"/>
      <c r="M405" s="6">
        <f>K405*1.06</f>
      </c>
      <c r="N405" s="6">
        <f>I405+J405+M405</f>
      </c>
      <c r="O405" s="6">
        <f>I405+(J405+M405)*1.06</f>
      </c>
      <c r="P405" s="6">
        <f>(M405+J405)*0.06</f>
      </c>
      <c r="Q405" s="6">
        <f>O405-P405</f>
      </c>
      <c r="R405" s="6" t="str">
        <v>签证费</v>
      </c>
      <c r="S405" s="65" t="str">
        <v>CNY</v>
      </c>
    </row>
    <row r="406">
      <c r="A406" s="7">
        <v>405</v>
      </c>
      <c r="B406" s="62" t="str">
        <v>魏菡昱</v>
      </c>
      <c r="C406" s="62" t="str">
        <v>TV1N1625034358620536832</v>
      </c>
      <c r="D406" s="63" t="str">
        <v>中国</v>
      </c>
      <c r="E406" s="63" t="str">
        <v>北京</v>
      </c>
      <c r="F406" s="63" t="str">
        <v>爱尔兰</v>
      </c>
      <c r="G406" s="63" t="str">
        <v>商务</v>
      </c>
      <c r="H406" s="63" t="str">
        <v>受理中</v>
      </c>
      <c r="I406" s="64">
        <v>740</v>
      </c>
      <c r="J406" s="64">
        <v>400</v>
      </c>
      <c r="K406" s="64">
        <v>477</v>
      </c>
      <c r="L406" s="63" t="str">
        <v>17交通费+签证中心服务费377+快递83</v>
      </c>
      <c r="M406" s="6">
        <f>K406*1.06</f>
      </c>
      <c r="N406" s="6">
        <f>I406+J406+M406</f>
      </c>
      <c r="O406" s="6">
        <f>I406+(J406+M406)*1.06</f>
      </c>
      <c r="P406" s="6">
        <f>(M406+J406)*0.06</f>
      </c>
      <c r="Q406" s="6">
        <f>O406-P406</f>
      </c>
      <c r="R406" s="6" t="str">
        <v>签证费</v>
      </c>
      <c r="S406" s="65" t="str">
        <v>CNY</v>
      </c>
    </row>
    <row r="407">
      <c r="A407" s="7">
        <v>406</v>
      </c>
      <c r="B407" s="62" t="str">
        <v>崔菀依</v>
      </c>
      <c r="C407" s="62"/>
      <c r="D407" s="63" t="str">
        <v>中国</v>
      </c>
      <c r="E407" s="63" t="str">
        <v>北京</v>
      </c>
      <c r="F407" s="63" t="str">
        <v>爱尔兰</v>
      </c>
      <c r="G407" s="63" t="str">
        <v>商务</v>
      </c>
      <c r="H407" s="63" t="str">
        <v>受理中</v>
      </c>
      <c r="I407" s="64">
        <v>740</v>
      </c>
      <c r="J407" s="64">
        <v>400</v>
      </c>
      <c r="K407" s="64">
        <v>494</v>
      </c>
      <c r="L407" s="63" t="str">
        <v>34交通费+签证中心服务费377+快递83</v>
      </c>
      <c r="M407" s="6">
        <f>K407*1.06</f>
      </c>
      <c r="N407" s="6">
        <f>I407+J407+M407</f>
      </c>
      <c r="O407" s="6">
        <f>I407+(J407+M407)*1.06</f>
      </c>
      <c r="P407" s="6">
        <f>(M407+J407)*0.06</f>
      </c>
      <c r="Q407" s="6">
        <f>O407-P407</f>
      </c>
      <c r="R407" s="6" t="str">
        <v>签证费</v>
      </c>
      <c r="S407" s="65" t="str">
        <v>CNY</v>
      </c>
    </row>
    <row r="408">
      <c r="A408" s="7">
        <v>407</v>
      </c>
      <c r="B408" s="62" t="str">
        <v>俞悦</v>
      </c>
      <c r="C408" s="62" t="str">
        <v>TV1N1627597695942361088</v>
      </c>
      <c r="D408" s="63" t="str">
        <v>中国</v>
      </c>
      <c r="E408" s="63" t="str">
        <v>上海</v>
      </c>
      <c r="F408" s="63" t="str">
        <v>英国</v>
      </c>
      <c r="G408" s="63" t="str">
        <v>商务</v>
      </c>
      <c r="H408" s="63" t="str">
        <v>已预约</v>
      </c>
      <c r="I408" s="64">
        <v>858</v>
      </c>
      <c r="J408" s="63">
        <v>400</v>
      </c>
      <c r="K408" s="64">
        <v>2594</v>
      </c>
      <c r="L408" s="63" t="str">
        <v>上海5工+邮寄</v>
      </c>
      <c r="M408" s="6">
        <f>K408*1.06</f>
      </c>
      <c r="N408" s="6">
        <f>I408+J408+M408</f>
      </c>
      <c r="O408" s="6">
        <f>I408+(J408+M408)*1.06</f>
      </c>
      <c r="P408" s="6">
        <f>(M408+J408)*0.06</f>
      </c>
      <c r="Q408" s="6">
        <f>O408-P408</f>
      </c>
      <c r="R408" s="6" t="str">
        <v>签证费</v>
      </c>
      <c r="S408" s="65" t="str">
        <v>CNY</v>
      </c>
    </row>
    <row r="409">
      <c r="A409" s="7">
        <v>408</v>
      </c>
      <c r="B409" s="62" t="str">
        <v>吴佳悦</v>
      </c>
      <c r="C409" s="62" t="str">
        <v>TV1N1626220642898616320</v>
      </c>
      <c r="D409" s="63" t="str">
        <v>中国</v>
      </c>
      <c r="E409" s="63" t="str">
        <v>北京</v>
      </c>
      <c r="F409" s="63" t="str">
        <v>英国</v>
      </c>
      <c r="G409" s="63" t="str">
        <v>商务</v>
      </c>
      <c r="H409" s="63" t="str">
        <v>已预约</v>
      </c>
      <c r="I409" s="64">
        <v>858</v>
      </c>
      <c r="J409" s="63">
        <v>400</v>
      </c>
      <c r="K409" s="64">
        <v>8296</v>
      </c>
      <c r="L409" s="63" t="str">
        <v>北京24小时+邮寄</v>
      </c>
      <c r="M409" s="6">
        <f>K409*1.06</f>
      </c>
      <c r="N409" s="6">
        <f>I409+J409+M409</f>
      </c>
      <c r="O409" s="6">
        <f>I409+(J409+M409)*1.06</f>
      </c>
      <c r="P409" s="6">
        <f>(M409+J409)*0.06</f>
      </c>
      <c r="Q409" s="6">
        <f>O409-P409</f>
      </c>
      <c r="R409" s="6" t="str">
        <v>签证费</v>
      </c>
      <c r="S409" s="65" t="str">
        <v>CNY</v>
      </c>
    </row>
    <row r="410">
      <c r="A410" s="7">
        <v>409</v>
      </c>
      <c r="B410" s="62" t="str">
        <v>吴苏阳</v>
      </c>
      <c r="C410" s="62"/>
      <c r="D410" s="63" t="str">
        <v>中国</v>
      </c>
      <c r="E410" s="63" t="str">
        <v>北京</v>
      </c>
      <c r="F410" s="63" t="str">
        <v>爱尔兰</v>
      </c>
      <c r="G410" s="63" t="str">
        <v>商务</v>
      </c>
      <c r="H410" s="63" t="str">
        <v>受理中</v>
      </c>
      <c r="I410" s="64">
        <v>740</v>
      </c>
      <c r="J410" s="64">
        <v>400</v>
      </c>
      <c r="K410" s="64">
        <v>481</v>
      </c>
      <c r="L410" s="63" t="str">
        <v>21交通费+签证中心服务费377+快递83</v>
      </c>
      <c r="M410" s="6">
        <f>K410*1.06</f>
      </c>
      <c r="N410" s="6">
        <f>I410+J410+M410</f>
      </c>
      <c r="O410" s="6">
        <f>I410+(J410+M410)*1.06</f>
      </c>
      <c r="P410" s="6">
        <f>(M410+J410)*0.06</f>
      </c>
      <c r="Q410" s="6">
        <f>O410-P410</f>
      </c>
      <c r="R410" s="6" t="str">
        <v>签证费</v>
      </c>
      <c r="S410" s="65" t="str">
        <v>CNY</v>
      </c>
    </row>
    <row r="411">
      <c r="A411" s="7">
        <v>410</v>
      </c>
      <c r="B411" s="62" t="str">
        <v>黄雅靖</v>
      </c>
      <c r="C411" s="62"/>
      <c r="D411" s="63" t="str">
        <v>中国</v>
      </c>
      <c r="E411" s="63" t="str">
        <v>北京</v>
      </c>
      <c r="F411" s="63" t="str">
        <v>爱尔兰</v>
      </c>
      <c r="G411" s="63" t="str">
        <v>商务</v>
      </c>
      <c r="H411" s="63" t="str">
        <v>受理中</v>
      </c>
      <c r="I411" s="64">
        <v>740</v>
      </c>
      <c r="J411" s="64">
        <v>400</v>
      </c>
      <c r="K411" s="64">
        <v>475</v>
      </c>
      <c r="L411" s="63" t="str">
        <v>15交通费+签证中心服务费377+快递83</v>
      </c>
      <c r="M411" s="6">
        <f>K411*1.06</f>
      </c>
      <c r="N411" s="6">
        <f>I411+J411+M411</f>
      </c>
      <c r="O411" s="6">
        <f>I411+(J411+M411)*1.06</f>
      </c>
      <c r="P411" s="6">
        <f>(M411+J411)*0.06</f>
      </c>
      <c r="Q411" s="6">
        <f>O411-P411</f>
      </c>
      <c r="R411" s="6" t="str">
        <v>签证费</v>
      </c>
      <c r="S411" s="65" t="str">
        <v>CNY</v>
      </c>
    </row>
    <row r="412">
      <c r="A412" s="7">
        <v>411</v>
      </c>
      <c r="B412" s="62" t="str">
        <v>赵驰冉</v>
      </c>
      <c r="C412" s="62" t="str">
        <v>TV1N1607285060855287808</v>
      </c>
      <c r="D412" s="63" t="str">
        <v>中国</v>
      </c>
      <c r="E412" s="63" t="str">
        <v>北京</v>
      </c>
      <c r="F412" s="63" t="str">
        <v>英国</v>
      </c>
      <c r="G412" s="63" t="str">
        <v>商务</v>
      </c>
      <c r="H412" s="63" t="str">
        <v>已预约</v>
      </c>
      <c r="I412" s="64">
        <v>858</v>
      </c>
      <c r="J412" s="63">
        <v>400</v>
      </c>
      <c r="K412" s="64">
        <v>667</v>
      </c>
      <c r="L412" s="63" t="str">
        <v>借护照+邮寄</v>
      </c>
      <c r="M412" s="6">
        <f>K412*1.06</f>
      </c>
      <c r="N412" s="6">
        <f>I412+J412+M412</f>
      </c>
      <c r="O412" s="6">
        <f>I412+(J412+M412)*1.06</f>
      </c>
      <c r="P412" s="6">
        <f>(M412+J412)*0.06</f>
      </c>
      <c r="Q412" s="6">
        <f>O412-P412</f>
      </c>
      <c r="R412" s="6" t="str">
        <v>签证费</v>
      </c>
      <c r="S412" s="65" t="str">
        <v>CNY</v>
      </c>
    </row>
    <row r="413">
      <c r="A413" s="7">
        <v>412</v>
      </c>
      <c r="B413" s="62" t="str">
        <v>吴香含</v>
      </c>
      <c r="C413" s="62"/>
      <c r="D413" s="63" t="str">
        <v>中国</v>
      </c>
      <c r="E413" s="63" t="str">
        <v>北京</v>
      </c>
      <c r="F413" s="63" t="str">
        <v>巴西</v>
      </c>
      <c r="G413" s="63" t="str">
        <v>商务</v>
      </c>
      <c r="H413" s="63" t="str">
        <v>已预约</v>
      </c>
      <c r="I413" s="64">
        <v>920</v>
      </c>
      <c r="J413" s="64">
        <v>300</v>
      </c>
      <c r="K413" s="64">
        <v>538</v>
      </c>
      <c r="L413" s="7" t="str">
        <v>加急号380+签证中心服务费快递费158</v>
      </c>
      <c r="M413" s="6">
        <f>K413*1.06</f>
      </c>
      <c r="N413" s="6">
        <f>I413+J413+M413</f>
      </c>
      <c r="O413" s="6">
        <f>I413+(J413+M413)*1.06</f>
      </c>
      <c r="P413" s="6">
        <f>(M413+J413)*0.06</f>
      </c>
      <c r="Q413" s="6">
        <f>O413-P413</f>
      </c>
      <c r="R413" s="6" t="str">
        <v>签证费</v>
      </c>
      <c r="S413" s="65" t="str">
        <v>CNY</v>
      </c>
    </row>
    <row r="414">
      <c r="A414" s="7">
        <v>413</v>
      </c>
      <c r="B414" s="62" t="str">
        <v>周端</v>
      </c>
      <c r="C414" s="62"/>
      <c r="D414" s="63" t="str">
        <v>中国</v>
      </c>
      <c r="E414" s="63" t="str">
        <v>北京</v>
      </c>
      <c r="F414" s="63" t="str">
        <v>巴西</v>
      </c>
      <c r="G414" s="63" t="str">
        <v>商务</v>
      </c>
      <c r="H414" s="63" t="str">
        <v>已预约</v>
      </c>
      <c r="I414" s="64">
        <v>920</v>
      </c>
      <c r="J414" s="64">
        <v>300</v>
      </c>
      <c r="K414" s="64">
        <v>571</v>
      </c>
      <c r="L414" s="7" t="str">
        <v>33交通费+加急号380+签证中心服务费快递费158</v>
      </c>
      <c r="M414" s="6">
        <f>K414*1.06</f>
      </c>
      <c r="N414" s="6">
        <f>I414+J414+M414</f>
      </c>
      <c r="O414" s="6">
        <f>I414+(J414+M414)*1.06</f>
      </c>
      <c r="P414" s="6">
        <f>(M414+J414)*0.06</f>
      </c>
      <c r="Q414" s="6">
        <f>O414-P414</f>
      </c>
      <c r="R414" s="6" t="str">
        <v>签证费</v>
      </c>
      <c r="S414" s="65" t="str">
        <v>CNY</v>
      </c>
    </row>
    <row r="415">
      <c r="A415" s="7">
        <v>414</v>
      </c>
      <c r="B415" s="62" t="str">
        <v>孙杰</v>
      </c>
      <c r="C415" s="62"/>
      <c r="D415" s="63" t="str">
        <v>中国</v>
      </c>
      <c r="E415" s="63" t="str">
        <v>北京</v>
      </c>
      <c r="F415" s="63" t="str">
        <v>巴西</v>
      </c>
      <c r="G415" s="63" t="str">
        <v>商务</v>
      </c>
      <c r="H415" s="63" t="str">
        <v>已预约</v>
      </c>
      <c r="I415" s="64">
        <v>920</v>
      </c>
      <c r="J415" s="64">
        <v>300</v>
      </c>
      <c r="K415" s="64">
        <v>538</v>
      </c>
      <c r="L415" s="7" t="str">
        <v>加急号380+签证中心服务费快递费158</v>
      </c>
      <c r="M415" s="6">
        <f>K415*1.06</f>
      </c>
      <c r="N415" s="6">
        <f>I415+J415+M415</f>
      </c>
      <c r="O415" s="6">
        <f>I415+(J415+M415)*1.06</f>
      </c>
      <c r="P415" s="6">
        <f>(M415+J415)*0.06</f>
      </c>
      <c r="Q415" s="6">
        <f>O415-P415</f>
      </c>
      <c r="R415" s="6" t="str">
        <v>签证费</v>
      </c>
      <c r="S415" s="65" t="str">
        <v>CNY</v>
      </c>
    </row>
    <row r="416">
      <c r="A416" s="7">
        <v>415</v>
      </c>
      <c r="B416" s="62" t="str">
        <v>蔡雨荷</v>
      </c>
      <c r="C416" s="62"/>
      <c r="D416" s="63" t="str">
        <v>中国</v>
      </c>
      <c r="E416" s="63" t="str">
        <v>北京</v>
      </c>
      <c r="F416" s="63" t="str">
        <v>巴西</v>
      </c>
      <c r="G416" s="63" t="str">
        <v>商务</v>
      </c>
      <c r="H416" s="63" t="str">
        <v>已预约</v>
      </c>
      <c r="I416" s="64">
        <v>920</v>
      </c>
      <c r="J416" s="64">
        <v>300</v>
      </c>
      <c r="K416" s="64">
        <v>538</v>
      </c>
      <c r="L416" s="7" t="str">
        <v>加急号380+签证中心服务费快递费158</v>
      </c>
      <c r="M416" s="6">
        <f>K416*1.06</f>
      </c>
      <c r="N416" s="6">
        <f>I416+J416+M416</f>
      </c>
      <c r="O416" s="6">
        <f>I416+(J416+M416)*1.06</f>
      </c>
      <c r="P416" s="6">
        <f>(M416+J416)*0.06</f>
      </c>
      <c r="Q416" s="6">
        <f>O416-P416</f>
      </c>
      <c r="R416" s="6" t="str">
        <v>签证费</v>
      </c>
      <c r="S416" s="65" t="str">
        <v>CNY</v>
      </c>
    </row>
    <row r="417">
      <c r="A417" s="7">
        <v>416</v>
      </c>
      <c r="B417" s="62" t="str">
        <v>郑世浩</v>
      </c>
      <c r="C417" s="62"/>
      <c r="D417" s="63" t="str">
        <v>中国</v>
      </c>
      <c r="E417" s="63" t="str">
        <v>北京</v>
      </c>
      <c r="F417" s="63" t="str">
        <v>巴西</v>
      </c>
      <c r="G417" s="63" t="str">
        <v>商务</v>
      </c>
      <c r="H417" s="63" t="str">
        <v>已预约</v>
      </c>
      <c r="I417" s="64">
        <v>920</v>
      </c>
      <c r="J417" s="64">
        <v>300</v>
      </c>
      <c r="K417" s="64">
        <v>538</v>
      </c>
      <c r="L417" s="7" t="str">
        <v>加急号380+签证中心服务费快递费158</v>
      </c>
      <c r="M417" s="6">
        <f>K417*1.06</f>
      </c>
      <c r="N417" s="6">
        <f>I417+J417+M417</f>
      </c>
      <c r="O417" s="6">
        <f>I417+(J417+M417)*1.06</f>
      </c>
      <c r="P417" s="6">
        <f>(M417+J417)*0.06</f>
      </c>
      <c r="Q417" s="6">
        <f>O417-P417</f>
      </c>
      <c r="R417" s="6" t="str">
        <v>签证费</v>
      </c>
      <c r="S417" s="65" t="str">
        <v>CNY</v>
      </c>
    </row>
    <row r="418">
      <c r="A418" s="7">
        <v>417</v>
      </c>
      <c r="B418" s="62" t="str">
        <v>钟鸣</v>
      </c>
      <c r="C418" s="62"/>
      <c r="D418" s="63" t="str">
        <v>中国</v>
      </c>
      <c r="E418" s="63" t="str">
        <v>北京</v>
      </c>
      <c r="F418" s="63" t="str">
        <v>巴西</v>
      </c>
      <c r="G418" s="63" t="str">
        <v>商务</v>
      </c>
      <c r="H418" s="63" t="str">
        <v>已预约</v>
      </c>
      <c r="I418" s="64">
        <v>920</v>
      </c>
      <c r="J418" s="64">
        <v>300</v>
      </c>
      <c r="K418" s="64">
        <v>538</v>
      </c>
      <c r="L418" s="7" t="str">
        <v>加急号380+签证中心服务费快递费158</v>
      </c>
      <c r="M418" s="6">
        <f>K418*1.06</f>
      </c>
      <c r="N418" s="6">
        <f>I418+J418+M418</f>
      </c>
      <c r="O418" s="6">
        <f>I418+(J418+M418)*1.06</f>
      </c>
      <c r="P418" s="6">
        <f>(M418+J418)*0.06</f>
      </c>
      <c r="Q418" s="6">
        <f>O418-P418</f>
      </c>
      <c r="R418" s="6" t="str">
        <v>签证费</v>
      </c>
      <c r="S418" s="65" t="str">
        <v>CNY</v>
      </c>
    </row>
    <row r="419">
      <c r="A419" s="7">
        <v>418</v>
      </c>
      <c r="B419" s="62" t="str">
        <v>李嗣振</v>
      </c>
      <c r="C419" s="62"/>
      <c r="D419" s="63" t="str">
        <v>中国</v>
      </c>
      <c r="E419" s="63" t="str">
        <v>北京</v>
      </c>
      <c r="F419" s="63" t="str">
        <v>西班牙</v>
      </c>
      <c r="G419" s="63" t="str">
        <v>商务</v>
      </c>
      <c r="H419" s="63" t="str">
        <v>已出签</v>
      </c>
      <c r="I419" s="64">
        <v>593</v>
      </c>
      <c r="J419" s="6">
        <v>300</v>
      </c>
      <c r="K419" s="64">
        <v>555</v>
      </c>
      <c r="L419" s="7" t="str">
        <v>加急号380+签证中心服务费175</v>
      </c>
      <c r="M419" s="6">
        <f>K419*1.06</f>
      </c>
      <c r="N419" s="6">
        <f>I419+J419+M419</f>
      </c>
      <c r="O419" s="6">
        <f>I419+(J419+M419)*1.06</f>
      </c>
      <c r="P419" s="6">
        <f>(M419+J419)*0.06</f>
      </c>
      <c r="Q419" s="6">
        <f>O419-P419</f>
      </c>
      <c r="R419" s="6" t="str">
        <v>签证费</v>
      </c>
      <c r="S419" s="65" t="str">
        <v>CNY</v>
      </c>
    </row>
    <row r="420">
      <c r="A420" s="7">
        <v>419</v>
      </c>
      <c r="B420" s="62" t="str">
        <v>程昊</v>
      </c>
      <c r="C420" s="62"/>
      <c r="D420" s="63" t="str">
        <v>中国</v>
      </c>
      <c r="E420" s="63" t="str">
        <v>北京</v>
      </c>
      <c r="F420" s="63" t="str">
        <v>法国</v>
      </c>
      <c r="G420" s="63" t="str">
        <v>商务</v>
      </c>
      <c r="H420" s="63" t="str">
        <v>已出签</v>
      </c>
      <c r="I420" s="64">
        <v>594</v>
      </c>
      <c r="J420" s="64">
        <v>300</v>
      </c>
      <c r="K420" s="64">
        <v>703.5</v>
      </c>
      <c r="L420" s="63" t="str">
        <v>签证中心服务费703.5</v>
      </c>
      <c r="M420" s="6">
        <f>K420*1.06</f>
      </c>
      <c r="N420" s="6">
        <f>I420+J420+M420</f>
      </c>
      <c r="O420" s="6">
        <f>I420+(J420+M420)*1.06</f>
      </c>
      <c r="P420" s="6">
        <f>(M420+J420)*0.06</f>
      </c>
      <c r="Q420" s="6">
        <f>O420-P420</f>
      </c>
      <c r="R420" s="6" t="str">
        <v>签证费</v>
      </c>
      <c r="S420" s="65" t="str">
        <v>CNY</v>
      </c>
    </row>
    <row r="421">
      <c r="A421" s="7">
        <v>420</v>
      </c>
      <c r="B421" s="62" t="str">
        <v>谭斌</v>
      </c>
      <c r="C421" s="62"/>
      <c r="D421" s="63" t="str">
        <v>中国</v>
      </c>
      <c r="E421" s="63" t="str">
        <v>北京</v>
      </c>
      <c r="F421" s="63" t="str">
        <v>法国</v>
      </c>
      <c r="G421" s="63" t="str">
        <v>商务</v>
      </c>
      <c r="H421" s="63" t="str">
        <v>已出签</v>
      </c>
      <c r="I421" s="64">
        <v>594</v>
      </c>
      <c r="J421" s="64">
        <v>300</v>
      </c>
      <c r="K421" s="64">
        <v>703.5</v>
      </c>
      <c r="L421" s="63" t="str">
        <v>签证中心服务费703.5</v>
      </c>
      <c r="M421" s="6">
        <f>K421*1.06</f>
      </c>
      <c r="N421" s="6">
        <f>I421+J421+M421</f>
      </c>
      <c r="O421" s="6">
        <f>I421+(J421+M421)*1.06</f>
      </c>
      <c r="P421" s="6">
        <f>(M421+J421)*0.06</f>
      </c>
      <c r="Q421" s="6">
        <f>O421-P421</f>
      </c>
      <c r="R421" s="6" t="str">
        <v>签证费</v>
      </c>
      <c r="S421" s="65" t="str">
        <v>CNY</v>
      </c>
    </row>
    <row r="422">
      <c r="A422" s="7">
        <v>421</v>
      </c>
      <c r="B422" s="62" t="str">
        <v>吴佳悦</v>
      </c>
      <c r="C422" s="62"/>
      <c r="D422" s="63" t="str">
        <v>中国</v>
      </c>
      <c r="E422" s="63" t="str">
        <v>北京</v>
      </c>
      <c r="F422" s="63" t="str">
        <v>法国</v>
      </c>
      <c r="G422" s="63" t="str">
        <v>商务</v>
      </c>
      <c r="H422" s="63" t="str">
        <v>已出签</v>
      </c>
      <c r="I422" s="64">
        <v>594</v>
      </c>
      <c r="J422" s="64">
        <v>300</v>
      </c>
      <c r="K422" s="64">
        <v>703.5</v>
      </c>
      <c r="L422" s="63" t="str">
        <v>签证中心服务费703.5</v>
      </c>
      <c r="M422" s="6">
        <f>K422*1.06</f>
      </c>
      <c r="N422" s="6">
        <f>I422+J422+M422</f>
      </c>
      <c r="O422" s="6">
        <f>I422+(J422+M422)*1.06</f>
      </c>
      <c r="P422" s="6">
        <f>(M422+J422)*0.06</f>
      </c>
      <c r="Q422" s="6">
        <f>O422-P422</f>
      </c>
      <c r="R422" s="6" t="str">
        <v>签证费</v>
      </c>
      <c r="S422" s="65" t="str">
        <v>CNY</v>
      </c>
    </row>
    <row r="423">
      <c r="A423" s="7">
        <v>422</v>
      </c>
      <c r="B423" s="62" t="str">
        <v>张玉锦</v>
      </c>
      <c r="C423" s="62"/>
      <c r="D423" s="63" t="str">
        <v>中国</v>
      </c>
      <c r="E423" s="63" t="str">
        <v>北京</v>
      </c>
      <c r="F423" s="63" t="str">
        <v>法国</v>
      </c>
      <c r="G423" s="63" t="str">
        <v>商务</v>
      </c>
      <c r="H423" s="63" t="str">
        <v>已出签</v>
      </c>
      <c r="I423" s="64">
        <v>594</v>
      </c>
      <c r="J423" s="64">
        <v>300</v>
      </c>
      <c r="K423" s="64">
        <v>703.5</v>
      </c>
      <c r="L423" s="63" t="str">
        <v>签证中心服务费703.5</v>
      </c>
      <c r="M423" s="6">
        <f>K423*1.06</f>
      </c>
      <c r="N423" s="6">
        <f>I423+J423+M423</f>
      </c>
      <c r="O423" s="6">
        <f>I423+(J423+M423)*1.06</f>
      </c>
      <c r="P423" s="6">
        <f>(M423+J423)*0.06</f>
      </c>
      <c r="Q423" s="6">
        <f>O423-P423</f>
      </c>
      <c r="R423" s="6" t="str">
        <v>签证费</v>
      </c>
      <c r="S423" s="65" t="str">
        <v>CNY</v>
      </c>
    </row>
    <row r="424">
      <c r="A424" s="7">
        <v>423</v>
      </c>
      <c r="B424" s="62" t="str">
        <v>展桥梁</v>
      </c>
      <c r="C424" s="62"/>
      <c r="D424" s="63" t="str">
        <v>中国</v>
      </c>
      <c r="E424" s="63" t="str">
        <v>广州</v>
      </c>
      <c r="F424" s="63" t="str">
        <v>西班牙</v>
      </c>
      <c r="G424" s="63" t="str">
        <v>商务</v>
      </c>
      <c r="H424" s="63" t="str">
        <v>已出签</v>
      </c>
      <c r="I424" s="64">
        <v>593</v>
      </c>
      <c r="J424" s="6">
        <v>300</v>
      </c>
      <c r="K424" s="64">
        <v>875</v>
      </c>
      <c r="L424" s="63" t="str">
        <v>700加急号+签证中心服务费175</v>
      </c>
      <c r="M424" s="6">
        <f>K424*1.06</f>
      </c>
      <c r="N424" s="6">
        <f>I424+J424+M424</f>
      </c>
      <c r="O424" s="6">
        <f>I424+(J424+M424)*1.06</f>
      </c>
      <c r="P424" s="6">
        <f>(M424+J424)*0.06</f>
      </c>
      <c r="Q424" s="6">
        <f>O424-P424</f>
      </c>
      <c r="R424" s="6" t="str">
        <v>签证费</v>
      </c>
      <c r="S424" s="65" t="str">
        <v>CNY</v>
      </c>
    </row>
    <row r="425">
      <c r="A425" s="7">
        <v>424</v>
      </c>
      <c r="B425" s="62" t="str">
        <v>张瑞生</v>
      </c>
      <c r="C425" s="62"/>
      <c r="D425" s="63" t="str">
        <v>中国</v>
      </c>
      <c r="E425" s="63" t="str">
        <v>北京</v>
      </c>
      <c r="F425" s="63" t="str">
        <v>法国</v>
      </c>
      <c r="G425" s="63" t="str">
        <v>商务</v>
      </c>
      <c r="H425" s="63" t="str">
        <v>已出签</v>
      </c>
      <c r="I425" s="64">
        <v>594</v>
      </c>
      <c r="J425" s="64">
        <v>300</v>
      </c>
      <c r="K425" s="64">
        <v>726</v>
      </c>
      <c r="L425" s="63" t="str">
        <v>签证中心服务费726</v>
      </c>
      <c r="M425" s="6">
        <f>K425*1.06</f>
      </c>
      <c r="N425" s="6">
        <f>I425+J425+M425</f>
      </c>
      <c r="O425" s="6">
        <f>I425+(J425+M425)*1.06</f>
      </c>
      <c r="P425" s="6">
        <f>(M425+J425)*0.06</f>
      </c>
      <c r="Q425" s="6">
        <f>O425-P425</f>
      </c>
      <c r="R425" s="6" t="str">
        <v>签证费</v>
      </c>
      <c r="S425" s="65" t="str">
        <v>CNY</v>
      </c>
    </row>
    <row r="426">
      <c r="A426" s="7">
        <v>425</v>
      </c>
      <c r="B426" s="62" t="str">
        <v>黄晓晨</v>
      </c>
      <c r="C426" s="62"/>
      <c r="D426" s="63" t="str">
        <v>中国</v>
      </c>
      <c r="E426" s="63" t="str">
        <v>北京</v>
      </c>
      <c r="F426" s="63" t="str">
        <v>西班牙</v>
      </c>
      <c r="G426" s="63" t="str">
        <v>商务</v>
      </c>
      <c r="H426" s="63" t="str">
        <v>已出签</v>
      </c>
      <c r="I426" s="64">
        <v>593</v>
      </c>
      <c r="J426" s="64">
        <v>300</v>
      </c>
      <c r="K426" s="64">
        <v>591</v>
      </c>
      <c r="L426" s="7" t="str">
        <v>加急号380+签证中心服务费211</v>
      </c>
      <c r="M426" s="6">
        <f>K426*1.06</f>
      </c>
      <c r="N426" s="6">
        <f>I426+J426+M426</f>
      </c>
      <c r="O426" s="6">
        <f>I426+(J426+M426)*1.06</f>
      </c>
      <c r="P426" s="6">
        <f>(M426+J426)*0.06</f>
      </c>
      <c r="Q426" s="6">
        <f>O426-P426</f>
      </c>
      <c r="R426" s="6" t="str">
        <v>签证费</v>
      </c>
      <c r="S426" s="65" t="str">
        <v>CNY</v>
      </c>
    </row>
    <row r="427">
      <c r="A427" s="7">
        <v>426</v>
      </c>
      <c r="B427" s="62" t="str">
        <v>沈樱</v>
      </c>
      <c r="C427" s="62"/>
      <c r="D427" s="63" t="str">
        <v>中国</v>
      </c>
      <c r="E427" s="63" t="str">
        <v>北京</v>
      </c>
      <c r="F427" s="63" t="str">
        <v>西班牙</v>
      </c>
      <c r="G427" s="63" t="str">
        <v>商务</v>
      </c>
      <c r="H427" s="63" t="str">
        <v>已出签</v>
      </c>
      <c r="I427" s="64">
        <v>593</v>
      </c>
      <c r="J427" s="6">
        <v>300</v>
      </c>
      <c r="K427" s="64">
        <v>556</v>
      </c>
      <c r="L427" s="7" t="str">
        <v>加急号380+签证中心服务费176</v>
      </c>
      <c r="M427" s="6">
        <f>K427*1.06</f>
      </c>
      <c r="N427" s="6">
        <f>I427+J427+M427</f>
      </c>
      <c r="O427" s="6">
        <f>I427+(J427+M427)*1.06</f>
      </c>
      <c r="P427" s="6">
        <f>(M427+J427)*0.06</f>
      </c>
      <c r="Q427" s="6">
        <f>O427-P427</f>
      </c>
      <c r="R427" s="6" t="str">
        <v>签证费</v>
      </c>
      <c r="S427" s="65" t="str">
        <v>CNY</v>
      </c>
    </row>
    <row r="428">
      <c r="A428" s="7">
        <v>427</v>
      </c>
      <c r="B428" s="62" t="str">
        <v>刘盾</v>
      </c>
      <c r="C428" s="62"/>
      <c r="D428" s="63" t="str">
        <v>中国</v>
      </c>
      <c r="E428" s="63" t="str">
        <v>北京</v>
      </c>
      <c r="F428" s="63" t="str">
        <v>西班牙</v>
      </c>
      <c r="G428" s="63" t="str">
        <v>商务</v>
      </c>
      <c r="H428" s="63" t="str">
        <v>已出签</v>
      </c>
      <c r="I428" s="64">
        <v>593</v>
      </c>
      <c r="J428" s="6">
        <v>300</v>
      </c>
      <c r="K428" s="64">
        <v>557</v>
      </c>
      <c r="L428" s="7" t="str">
        <v>加急号380+签证中心服务费177</v>
      </c>
      <c r="M428" s="6">
        <f>K428*1.06</f>
      </c>
      <c r="N428" s="6">
        <f>I428+J428+M428</f>
      </c>
      <c r="O428" s="6">
        <f>I428+(J428+M428)*1.06</f>
      </c>
      <c r="P428" s="6">
        <f>(M428+J428)*0.06</f>
      </c>
      <c r="Q428" s="6">
        <f>O428-P428</f>
      </c>
      <c r="R428" s="6" t="str">
        <v>签证费</v>
      </c>
      <c r="S428" s="65" t="str">
        <v>CNY</v>
      </c>
    </row>
    <row r="429">
      <c r="A429" s="7">
        <v>428</v>
      </c>
      <c r="B429" s="62" t="str">
        <v>钱伯伦</v>
      </c>
      <c r="C429" s="62"/>
      <c r="D429" s="63" t="str">
        <v>中国</v>
      </c>
      <c r="E429" s="63" t="str">
        <v>北京</v>
      </c>
      <c r="F429" s="63" t="str">
        <v>法国</v>
      </c>
      <c r="G429" s="63" t="str">
        <v>商务</v>
      </c>
      <c r="H429" s="63" t="str">
        <v>已出签</v>
      </c>
      <c r="I429" s="64">
        <v>594</v>
      </c>
      <c r="J429" s="64">
        <v>300</v>
      </c>
      <c r="K429" s="64">
        <v>726</v>
      </c>
      <c r="L429" s="63" t="str">
        <v>签证中心服务费726</v>
      </c>
      <c r="M429" s="6">
        <f>K429*1.06</f>
      </c>
      <c r="N429" s="6">
        <f>I429+J429+M429</f>
      </c>
      <c r="O429" s="6">
        <f>I429+(J429+M429)*1.06</f>
      </c>
      <c r="P429" s="6">
        <f>(M429+J429)*0.06</f>
      </c>
      <c r="Q429" s="6">
        <f>O429-P429</f>
      </c>
      <c r="R429" s="6" t="str">
        <v>签证费</v>
      </c>
      <c r="S429" s="65" t="str">
        <v>CNY</v>
      </c>
    </row>
    <row r="430">
      <c r="A430" s="7">
        <v>429</v>
      </c>
      <c r="B430" s="62" t="str">
        <v>苟文斌</v>
      </c>
      <c r="C430" s="62"/>
      <c r="D430" s="63" t="str">
        <v>中国</v>
      </c>
      <c r="E430" s="63" t="str">
        <v>北京</v>
      </c>
      <c r="F430" s="63" t="str">
        <v>法国</v>
      </c>
      <c r="G430" s="63" t="str">
        <v>商务</v>
      </c>
      <c r="H430" s="63" t="str">
        <v>已出签</v>
      </c>
      <c r="I430" s="64">
        <v>594</v>
      </c>
      <c r="J430" s="64">
        <v>300</v>
      </c>
      <c r="K430" s="64">
        <v>696</v>
      </c>
      <c r="L430" s="63" t="str">
        <v>签证中心服务费696</v>
      </c>
      <c r="M430" s="6">
        <f>K430*1.06</f>
      </c>
      <c r="N430" s="6">
        <f>I430+J430+M430</f>
      </c>
      <c r="O430" s="6">
        <f>I430+(J430+M430)*1.06</f>
      </c>
      <c r="P430" s="6">
        <f>(M430+J430)*0.06</f>
      </c>
      <c r="Q430" s="6">
        <f>O430-P430</f>
      </c>
      <c r="R430" s="6" t="str">
        <v>签证费</v>
      </c>
      <c r="S430" s="65" t="str">
        <v>CNY</v>
      </c>
    </row>
    <row r="431">
      <c r="A431" s="7">
        <v>430</v>
      </c>
      <c r="B431" s="62" t="str">
        <v>林杰</v>
      </c>
      <c r="C431" s="62"/>
      <c r="D431" s="63" t="str">
        <v>中国</v>
      </c>
      <c r="E431" s="63" t="str">
        <v>北京</v>
      </c>
      <c r="F431" s="63" t="str">
        <v>法国</v>
      </c>
      <c r="G431" s="63" t="str">
        <v>商务</v>
      </c>
      <c r="H431" s="63" t="str">
        <v>已出签</v>
      </c>
      <c r="I431" s="64">
        <v>594</v>
      </c>
      <c r="J431" s="64">
        <v>300</v>
      </c>
      <c r="K431" s="64">
        <v>696</v>
      </c>
      <c r="L431" s="63" t="str">
        <v>签证中心服务费696</v>
      </c>
      <c r="M431" s="6">
        <f>K431*1.06</f>
      </c>
      <c r="N431" s="6">
        <f>I431+J431+M431</f>
      </c>
      <c r="O431" s="6">
        <f>I431+(J431+M431)*1.06</f>
      </c>
      <c r="P431" s="6">
        <f>(M431+J431)*0.06</f>
      </c>
      <c r="Q431" s="6">
        <f>O431-P431</f>
      </c>
      <c r="R431" s="6" t="str">
        <v>签证费</v>
      </c>
      <c r="S431" s="65" t="str">
        <v>CNY</v>
      </c>
    </row>
    <row r="432">
      <c r="A432" s="7">
        <v>431</v>
      </c>
      <c r="B432" s="62" t="str">
        <v>鲁云琳</v>
      </c>
      <c r="C432" s="62"/>
      <c r="D432" s="63" t="str">
        <v>中国</v>
      </c>
      <c r="E432" s="63" t="str">
        <v>北京</v>
      </c>
      <c r="F432" s="63" t="str">
        <v>法国</v>
      </c>
      <c r="G432" s="63" t="str">
        <v>商务</v>
      </c>
      <c r="H432" s="63" t="str">
        <v>已出签</v>
      </c>
      <c r="I432" s="64">
        <v>594</v>
      </c>
      <c r="J432" s="64">
        <v>300</v>
      </c>
      <c r="K432" s="64">
        <v>726</v>
      </c>
      <c r="L432" s="63" t="str">
        <v>签证中心服务费726</v>
      </c>
      <c r="M432" s="6">
        <f>K432*1.06</f>
      </c>
      <c r="N432" s="6">
        <f>I432+J432+M432</f>
      </c>
      <c r="O432" s="6">
        <f>I432+(J432+M432)*1.06</f>
      </c>
      <c r="P432" s="6">
        <f>(M432+J432)*0.06</f>
      </c>
      <c r="Q432" s="6">
        <f>O432-P432</f>
      </c>
      <c r="R432" s="6" t="str">
        <v>签证费</v>
      </c>
      <c r="S432" s="65" t="str">
        <v>CNY</v>
      </c>
    </row>
    <row r="433">
      <c r="A433" s="7">
        <v>432</v>
      </c>
      <c r="B433" s="62" t="str">
        <v>许文乐</v>
      </c>
      <c r="C433" s="62"/>
      <c r="D433" s="63" t="str">
        <v>中国</v>
      </c>
      <c r="E433" s="63" t="str">
        <v>北京</v>
      </c>
      <c r="F433" s="63" t="str">
        <v>法国</v>
      </c>
      <c r="G433" s="63" t="str">
        <v>商务</v>
      </c>
      <c r="H433" s="63" t="str">
        <v>已出签</v>
      </c>
      <c r="I433" s="64">
        <v>594</v>
      </c>
      <c r="J433" s="64">
        <v>300</v>
      </c>
      <c r="K433" s="64">
        <v>696</v>
      </c>
      <c r="L433" s="63" t="str">
        <v>签证中心服务费696</v>
      </c>
      <c r="M433" s="6">
        <f>K433*1.06</f>
      </c>
      <c r="N433" s="6">
        <f>I433+J433+M433</f>
      </c>
      <c r="O433" s="6">
        <f>I433+(J433+M433)*1.06</f>
      </c>
      <c r="P433" s="6">
        <f>(M433+J433)*0.06</f>
      </c>
      <c r="Q433" s="6">
        <f>O433-P433</f>
      </c>
      <c r="R433" s="6" t="str">
        <v>签证费</v>
      </c>
      <c r="S433" s="65" t="str">
        <v>CNY</v>
      </c>
    </row>
    <row r="434">
      <c r="A434" s="7">
        <v>433</v>
      </c>
      <c r="B434" s="62" t="str">
        <v>宋娟</v>
      </c>
      <c r="C434" s="62"/>
      <c r="D434" s="63" t="str">
        <v>中国</v>
      </c>
      <c r="E434" s="63" t="str">
        <v>北京</v>
      </c>
      <c r="F434" s="63" t="str">
        <v>法国</v>
      </c>
      <c r="G434" s="63" t="str">
        <v>商务</v>
      </c>
      <c r="H434" s="63" t="str">
        <v>已出签</v>
      </c>
      <c r="I434" s="64">
        <v>594</v>
      </c>
      <c r="J434" s="64">
        <v>300</v>
      </c>
      <c r="K434" s="64">
        <v>696</v>
      </c>
      <c r="L434" s="63" t="str">
        <v>签证中心服务费696</v>
      </c>
      <c r="M434" s="6">
        <f>K434*1.06</f>
      </c>
      <c r="N434" s="6">
        <f>I434+J434+M434</f>
      </c>
      <c r="O434" s="6">
        <f>I434+(J434+M434)*1.06</f>
      </c>
      <c r="P434" s="6">
        <f>(M434+J434)*0.06</f>
      </c>
      <c r="Q434" s="6">
        <f>O434-P434</f>
      </c>
      <c r="R434" s="6" t="str">
        <v>签证费</v>
      </c>
      <c r="S434" s="65" t="str">
        <v>CNY</v>
      </c>
    </row>
    <row r="435">
      <c r="A435" s="7">
        <v>434</v>
      </c>
      <c r="B435" s="62" t="str">
        <v>陈柳依</v>
      </c>
      <c r="C435" s="62"/>
      <c r="D435" s="63" t="str">
        <v>中国</v>
      </c>
      <c r="E435" s="63" t="str">
        <v>北京</v>
      </c>
      <c r="F435" s="63" t="str">
        <v>法国</v>
      </c>
      <c r="G435" s="63" t="str">
        <v>商务</v>
      </c>
      <c r="H435" s="63" t="str">
        <v>已出签</v>
      </c>
      <c r="I435" s="64">
        <v>594</v>
      </c>
      <c r="J435" s="64">
        <v>300</v>
      </c>
      <c r="K435" s="64">
        <v>726</v>
      </c>
      <c r="L435" s="63" t="str">
        <v>签证中心服务费726</v>
      </c>
      <c r="M435" s="6">
        <f>K435*1.06</f>
      </c>
      <c r="N435" s="6">
        <f>I435+J435+M435</f>
      </c>
      <c r="O435" s="6">
        <f>I435+(J435+M435)*1.06</f>
      </c>
      <c r="P435" s="6">
        <f>(M435+J435)*0.06</f>
      </c>
      <c r="Q435" s="6">
        <f>O435-P435</f>
      </c>
      <c r="R435" s="6" t="str">
        <v>签证费</v>
      </c>
      <c r="S435" s="65" t="str">
        <v>CNY</v>
      </c>
    </row>
    <row r="436">
      <c r="A436" s="7">
        <v>435</v>
      </c>
      <c r="B436" s="62" t="str">
        <v>许心怡（杨名宇5人一起送）</v>
      </c>
      <c r="C436" s="62"/>
      <c r="D436" s="63" t="str">
        <v>中国</v>
      </c>
      <c r="E436" s="63" t="str">
        <v>北京</v>
      </c>
      <c r="F436" s="63" t="str">
        <v>法国</v>
      </c>
      <c r="G436" s="63" t="str">
        <v>商务</v>
      </c>
      <c r="H436" s="63" t="str">
        <v>已出签</v>
      </c>
      <c r="I436" s="64">
        <v>594</v>
      </c>
      <c r="J436" s="64">
        <v>300</v>
      </c>
      <c r="K436" s="64">
        <v>696</v>
      </c>
      <c r="L436" s="63" t="str">
        <v>签证中心服务费696</v>
      </c>
      <c r="M436" s="6">
        <f>K436*1.06</f>
      </c>
      <c r="N436" s="6">
        <f>I436+J436+M436</f>
      </c>
      <c r="O436" s="6">
        <f>I436+(J436+M436)*1.06</f>
      </c>
      <c r="P436" s="6">
        <f>(M436+J436)*0.06</f>
      </c>
      <c r="Q436" s="6">
        <f>O436-P436</f>
      </c>
      <c r="R436" s="6" t="str">
        <v>签证费</v>
      </c>
      <c r="S436" s="65" t="str">
        <v>CNY</v>
      </c>
    </row>
    <row r="437">
      <c r="A437" s="7">
        <v>436</v>
      </c>
      <c r="B437" s="62" t="str">
        <v>陈文园（杨名宇5人一起送）</v>
      </c>
      <c r="C437" s="62"/>
      <c r="D437" s="63" t="str">
        <v>中国</v>
      </c>
      <c r="E437" s="63" t="str">
        <v>北京</v>
      </c>
      <c r="F437" s="63" t="str">
        <v>法国</v>
      </c>
      <c r="G437" s="63" t="str">
        <v>商务</v>
      </c>
      <c r="H437" s="63" t="str">
        <v>已出签</v>
      </c>
      <c r="I437" s="64">
        <v>594</v>
      </c>
      <c r="J437" s="64">
        <v>300</v>
      </c>
      <c r="K437" s="64">
        <v>696</v>
      </c>
      <c r="L437" s="63" t="str">
        <v>签证中心服务费696</v>
      </c>
      <c r="M437" s="6">
        <f>K437*1.06</f>
      </c>
      <c r="N437" s="6">
        <f>I437+J437+M437</f>
      </c>
      <c r="O437" s="6">
        <f>I437+(J437+M437)*1.06</f>
      </c>
      <c r="P437" s="6">
        <f>(M437+J437)*0.06</f>
      </c>
      <c r="Q437" s="6">
        <f>O437-P437</f>
      </c>
      <c r="R437" s="6" t="str">
        <v>签证费</v>
      </c>
      <c r="S437" s="65" t="str">
        <v>CNY</v>
      </c>
    </row>
    <row r="438">
      <c r="A438" s="7">
        <v>437</v>
      </c>
      <c r="B438" s="62" t="str">
        <v>祝赫（杨名宇5人一起送）</v>
      </c>
      <c r="C438" s="62"/>
      <c r="D438" s="63" t="str">
        <v>中国</v>
      </c>
      <c r="E438" s="63" t="str">
        <v>北京</v>
      </c>
      <c r="F438" s="63" t="str">
        <v>法国</v>
      </c>
      <c r="G438" s="63" t="str">
        <v>商务</v>
      </c>
      <c r="H438" s="63" t="str">
        <v>已出签</v>
      </c>
      <c r="I438" s="64">
        <v>594</v>
      </c>
      <c r="J438" s="64">
        <v>300</v>
      </c>
      <c r="K438" s="64">
        <v>696</v>
      </c>
      <c r="L438" s="63" t="str">
        <v>签证中心服务费696</v>
      </c>
      <c r="M438" s="6">
        <f>K438*1.06</f>
      </c>
      <c r="N438" s="6">
        <f>I438+J438+M438</f>
      </c>
      <c r="O438" s="6">
        <f>I438+(J438+M438)*1.06</f>
      </c>
      <c r="P438" s="6">
        <f>(M438+J438)*0.06</f>
      </c>
      <c r="Q438" s="6">
        <f>O438-P438</f>
      </c>
      <c r="R438" s="6" t="str">
        <v>签证费</v>
      </c>
      <c r="S438" s="65" t="str">
        <v>CNY</v>
      </c>
    </row>
    <row r="439">
      <c r="A439" s="7">
        <v>438</v>
      </c>
      <c r="B439" s="62" t="str">
        <v>杨辉（杨名宇5人一起送）</v>
      </c>
      <c r="C439" s="62"/>
      <c r="D439" s="63" t="str">
        <v>中国</v>
      </c>
      <c r="E439" s="63" t="str">
        <v>北京</v>
      </c>
      <c r="F439" s="63" t="str">
        <v>法国</v>
      </c>
      <c r="G439" s="63" t="str">
        <v>商务</v>
      </c>
      <c r="H439" s="63" t="str">
        <v>已出签</v>
      </c>
      <c r="I439" s="64">
        <v>594</v>
      </c>
      <c r="J439" s="64">
        <v>300</v>
      </c>
      <c r="K439" s="64">
        <v>696</v>
      </c>
      <c r="L439" s="63" t="str">
        <v>签证中心服务费696</v>
      </c>
      <c r="M439" s="6">
        <f>K439*1.06</f>
      </c>
      <c r="N439" s="6">
        <f>I439+J439+M439</f>
      </c>
      <c r="O439" s="6">
        <f>I439+(J439+M439)*1.06</f>
      </c>
      <c r="P439" s="6">
        <f>(M439+J439)*0.06</f>
      </c>
      <c r="Q439" s="6">
        <f>O439-P439</f>
      </c>
      <c r="R439" s="6" t="str">
        <v>签证费</v>
      </c>
      <c r="S439" s="65" t="str">
        <v>CNY</v>
      </c>
    </row>
    <row r="440">
      <c r="A440" s="7">
        <v>439</v>
      </c>
      <c r="B440" s="62" t="str">
        <v>杨名宇</v>
      </c>
      <c r="C440" s="62"/>
      <c r="D440" s="63" t="str">
        <v>中国</v>
      </c>
      <c r="E440" s="63" t="str">
        <v>北京</v>
      </c>
      <c r="F440" s="63" t="str">
        <v>法国</v>
      </c>
      <c r="G440" s="63" t="str">
        <v>商务</v>
      </c>
      <c r="H440" s="63" t="str">
        <v>已出签</v>
      </c>
      <c r="I440" s="64">
        <v>594</v>
      </c>
      <c r="J440" s="64">
        <v>300</v>
      </c>
      <c r="K440" s="64">
        <v>696</v>
      </c>
      <c r="L440" s="63" t="str">
        <v>签证中心服务费696</v>
      </c>
      <c r="M440" s="6">
        <f>K440*1.06</f>
      </c>
      <c r="N440" s="6">
        <f>I440+J440+M440</f>
      </c>
      <c r="O440" s="6">
        <f>I440+(J440+M440)*1.06</f>
      </c>
      <c r="P440" s="6">
        <f>(M440+J440)*0.06</f>
      </c>
      <c r="Q440" s="6">
        <f>O440-P440</f>
      </c>
      <c r="R440" s="6" t="str">
        <v>签证费</v>
      </c>
      <c r="S440" s="65" t="str">
        <v>CNY</v>
      </c>
    </row>
    <row r="441">
      <c r="A441" s="7">
        <v>440</v>
      </c>
      <c r="B441" s="62" t="str">
        <v>林乾辰</v>
      </c>
      <c r="C441" s="62"/>
      <c r="D441" s="63" t="str">
        <v>中国</v>
      </c>
      <c r="E441" s="63" t="str">
        <v>北京</v>
      </c>
      <c r="F441" s="63" t="str">
        <v>西班牙</v>
      </c>
      <c r="G441" s="63" t="str">
        <v>商务</v>
      </c>
      <c r="H441" s="63" t="str">
        <v>已出签</v>
      </c>
      <c r="I441" s="64">
        <v>593</v>
      </c>
      <c r="J441" s="6">
        <v>300</v>
      </c>
      <c r="K441" s="64">
        <v>555</v>
      </c>
      <c r="L441" s="7" t="str">
        <v>加急号380+签证中心服务费175</v>
      </c>
      <c r="M441" s="6">
        <f>K441*1.06</f>
      </c>
      <c r="N441" s="6">
        <f>I441+J441+M441</f>
      </c>
      <c r="O441" s="6">
        <f>I441+(J441+M441)*1.06</f>
      </c>
      <c r="P441" s="6">
        <f>(M441+J441)*0.06</f>
      </c>
      <c r="Q441" s="6">
        <f>O441-P441</f>
      </c>
      <c r="R441" s="6" t="str">
        <v>签证费</v>
      </c>
      <c r="S441" s="65" t="str">
        <v>CNY</v>
      </c>
    </row>
    <row r="442">
      <c r="A442" s="7">
        <v>441</v>
      </c>
      <c r="B442" s="62" t="str">
        <v>张颖</v>
      </c>
      <c r="C442" s="62"/>
      <c r="D442" s="63" t="str">
        <v>中国</v>
      </c>
      <c r="E442" s="63" t="str">
        <v>北京</v>
      </c>
      <c r="F442" s="63" t="str">
        <v>西班牙</v>
      </c>
      <c r="G442" s="63" t="str">
        <v>商务</v>
      </c>
      <c r="H442" s="63" t="str">
        <v>已出签</v>
      </c>
      <c r="I442" s="64">
        <v>593</v>
      </c>
      <c r="J442" s="6">
        <v>300</v>
      </c>
      <c r="K442" s="64">
        <v>555</v>
      </c>
      <c r="L442" s="7" t="str">
        <v>加急号380+签证中心服务费175</v>
      </c>
      <c r="M442" s="6">
        <f>K442*1.06</f>
      </c>
      <c r="N442" s="6">
        <f>I442+J442+M442</f>
      </c>
      <c r="O442" s="6">
        <f>I442+(J442+M442)*1.06</f>
      </c>
      <c r="P442" s="6">
        <f>(M442+J442)*0.06</f>
      </c>
      <c r="Q442" s="6">
        <f>O442-P442</f>
      </c>
      <c r="R442" s="6" t="str">
        <v>签证费</v>
      </c>
      <c r="S442" s="65" t="str">
        <v>CNY</v>
      </c>
    </row>
    <row r="443">
      <c r="A443" s="7">
        <v>442</v>
      </c>
      <c r="B443" s="62" t="str">
        <v>刘梦丹</v>
      </c>
      <c r="C443" s="62"/>
      <c r="D443" s="63" t="str">
        <v>中国</v>
      </c>
      <c r="E443" s="63" t="str">
        <v>北京</v>
      </c>
      <c r="F443" s="63" t="str">
        <v>西班牙</v>
      </c>
      <c r="G443" s="63" t="str">
        <v>商务</v>
      </c>
      <c r="H443" s="63" t="str">
        <v>已出签</v>
      </c>
      <c r="I443" s="64">
        <v>593</v>
      </c>
      <c r="J443" s="6">
        <v>300</v>
      </c>
      <c r="K443" s="64">
        <v>555</v>
      </c>
      <c r="L443" s="7" t="str">
        <v>加急号380+签证中心服务费175</v>
      </c>
      <c r="M443" s="6">
        <f>K443*1.06</f>
      </c>
      <c r="N443" s="6">
        <f>I443+J443+M443</f>
      </c>
      <c r="O443" s="6">
        <f>I443+(J443+M443)*1.06</f>
      </c>
      <c r="P443" s="6">
        <f>(M443+J443)*0.06</f>
      </c>
      <c r="Q443" s="6">
        <f>O443-P443</f>
      </c>
      <c r="R443" s="6" t="str">
        <v>签证费</v>
      </c>
      <c r="S443" s="65" t="str">
        <v>CNY</v>
      </c>
    </row>
    <row r="444">
      <c r="A444" s="7">
        <v>443</v>
      </c>
      <c r="B444" s="62" t="str">
        <v>范媛清</v>
      </c>
      <c r="C444" s="62"/>
      <c r="D444" s="63" t="str">
        <v>中国</v>
      </c>
      <c r="E444" s="63" t="str">
        <v>北京</v>
      </c>
      <c r="F444" s="63" t="str">
        <v>西班牙</v>
      </c>
      <c r="G444" s="63" t="str">
        <v>商务</v>
      </c>
      <c r="H444" s="63" t="str">
        <v>已出签</v>
      </c>
      <c r="I444" s="64">
        <v>593</v>
      </c>
      <c r="J444" s="6">
        <v>300</v>
      </c>
      <c r="K444" s="64">
        <v>555</v>
      </c>
      <c r="L444" s="7" t="str">
        <v>加急号380+签证中心服务费175</v>
      </c>
      <c r="M444" s="6">
        <f>K444*1.06</f>
      </c>
      <c r="N444" s="6">
        <f>I444+J444+M444</f>
      </c>
      <c r="O444" s="6">
        <f>I444+(J444+M444)*1.06</f>
      </c>
      <c r="P444" s="6">
        <f>(M444+J444)*0.06</f>
      </c>
      <c r="Q444" s="6">
        <f>O444-P444</f>
      </c>
      <c r="R444" s="6" t="str">
        <v>签证费</v>
      </c>
      <c r="S444" s="65" t="str">
        <v>CNY</v>
      </c>
    </row>
    <row r="445">
      <c r="A445" s="7">
        <v>444</v>
      </c>
      <c r="B445" s="62" t="str">
        <v>方诗婉</v>
      </c>
      <c r="C445" s="62"/>
      <c r="D445" s="63" t="str">
        <v>中国</v>
      </c>
      <c r="E445" s="63" t="str">
        <v>北京</v>
      </c>
      <c r="F445" s="63" t="str">
        <v>西班牙</v>
      </c>
      <c r="G445" s="63" t="str">
        <v>商务</v>
      </c>
      <c r="H445" s="63" t="str">
        <v>已出签</v>
      </c>
      <c r="I445" s="64">
        <v>593</v>
      </c>
      <c r="J445" s="6">
        <v>300</v>
      </c>
      <c r="K445" s="64">
        <v>555</v>
      </c>
      <c r="L445" s="7" t="str">
        <v>加急号380+签证中心服务费175</v>
      </c>
      <c r="M445" s="6">
        <f>K445*1.06</f>
      </c>
      <c r="N445" s="6">
        <f>I445+J445+M445</f>
      </c>
      <c r="O445" s="6">
        <f>I445+(J445+M445)*1.06</f>
      </c>
      <c r="P445" s="6">
        <f>(M445+J445)*0.06</f>
      </c>
      <c r="Q445" s="6">
        <f>O445-P445</f>
      </c>
      <c r="R445" s="6" t="str">
        <v>签证费</v>
      </c>
      <c r="S445" s="65" t="str">
        <v>CNY</v>
      </c>
    </row>
    <row r="446">
      <c r="A446" s="7">
        <v>445</v>
      </c>
      <c r="B446" s="62" t="str">
        <v>李树清</v>
      </c>
      <c r="C446" s="62" t="str">
        <v>TV1N1620613943533568000</v>
      </c>
      <c r="D446" s="63" t="str">
        <v>中国</v>
      </c>
      <c r="E446" s="63" t="str">
        <v>北京</v>
      </c>
      <c r="F446" s="63" t="str">
        <v>美国</v>
      </c>
      <c r="G446" s="63" t="str">
        <v>商务</v>
      </c>
      <c r="H446" s="63" t="str">
        <v>已预约</v>
      </c>
      <c r="I446" s="64">
        <v>1120</v>
      </c>
      <c r="J446" s="64">
        <v>300</v>
      </c>
      <c r="K446" s="64">
        <v>1500</v>
      </c>
      <c r="L446" s="63" t="str">
        <v>加急</v>
      </c>
      <c r="M446" s="6">
        <f>K446*1.06</f>
      </c>
      <c r="N446" s="6">
        <f>I446+J446+M446</f>
      </c>
      <c r="O446" s="6">
        <f>I446+(J446+M446)*1.06</f>
      </c>
      <c r="P446" s="6">
        <f>(M446+J446)*0.06</f>
      </c>
      <c r="Q446" s="6">
        <f>O446-P446</f>
      </c>
      <c r="R446" s="6" t="str">
        <v>签证费</v>
      </c>
      <c r="S446" s="65" t="str">
        <v>CNY</v>
      </c>
    </row>
    <row r="447">
      <c r="A447" s="7">
        <v>446</v>
      </c>
      <c r="B447" s="62" t="str">
        <v>潘嘉晨</v>
      </c>
      <c r="C447" s="62" t="str">
        <v>TV1N1621426024721645568</v>
      </c>
      <c r="D447" s="63" t="str">
        <v>中国</v>
      </c>
      <c r="E447" s="63" t="str">
        <v>北京</v>
      </c>
      <c r="F447" s="63" t="str">
        <v>美国</v>
      </c>
      <c r="G447" s="63" t="str">
        <v>商务</v>
      </c>
      <c r="H447" s="63" t="str">
        <v>已预约</v>
      </c>
      <c r="I447" s="64">
        <v>1120</v>
      </c>
      <c r="J447" s="64">
        <v>300</v>
      </c>
      <c r="K447" s="64">
        <v>1500</v>
      </c>
      <c r="L447" s="63" t="str">
        <v>加急</v>
      </c>
      <c r="M447" s="6">
        <f>K447*1.06</f>
      </c>
      <c r="N447" s="6">
        <f>I447+J447+M447</f>
      </c>
      <c r="O447" s="6">
        <f>I447+(J447+M447)*1.06</f>
      </c>
      <c r="P447" s="6">
        <f>(M447+J447)*0.06</f>
      </c>
      <c r="Q447" s="6">
        <f>O447-P447</f>
      </c>
      <c r="R447" s="6" t="str">
        <v>签证费</v>
      </c>
      <c r="S447" s="65" t="str">
        <v>CNY</v>
      </c>
    </row>
    <row r="448">
      <c r="A448" s="7">
        <v>447</v>
      </c>
      <c r="B448" s="62" t="str">
        <v>王振宇</v>
      </c>
      <c r="C448" s="62" t="str">
        <v>TV1N1625378486197841920</v>
      </c>
      <c r="D448" s="63" t="str">
        <v>中国</v>
      </c>
      <c r="E448" s="63" t="str">
        <v>北京</v>
      </c>
      <c r="F448" s="63" t="str">
        <v>美国</v>
      </c>
      <c r="G448" s="63" t="str">
        <v>商务</v>
      </c>
      <c r="H448" s="63" t="str">
        <v>已预约</v>
      </c>
      <c r="I448" s="64">
        <v>1120</v>
      </c>
      <c r="J448" s="64">
        <v>300</v>
      </c>
      <c r="K448" s="64">
        <v>1500</v>
      </c>
      <c r="L448" s="63" t="str">
        <v>加急</v>
      </c>
      <c r="M448" s="6">
        <f>K448*1.06</f>
      </c>
      <c r="N448" s="6">
        <f>I448+J448+M448</f>
      </c>
      <c r="O448" s="6">
        <f>I448+(J448+M448)*1.06</f>
      </c>
      <c r="P448" s="6">
        <f>(M448+J448)*0.06</f>
      </c>
      <c r="Q448" s="6">
        <f>O448-P448</f>
      </c>
      <c r="R448" s="6" t="str">
        <v>签证费</v>
      </c>
      <c r="S448" s="65" t="str">
        <v>CNY</v>
      </c>
    </row>
    <row r="449">
      <c r="A449" s="7">
        <v>448</v>
      </c>
      <c r="B449" s="62" t="str">
        <v>陈志翰</v>
      </c>
      <c r="C449" s="62" t="str">
        <v>TV1N1621426024721645568</v>
      </c>
      <c r="D449" s="63" t="str">
        <v>中国</v>
      </c>
      <c r="E449" s="63" t="str">
        <v>北京</v>
      </c>
      <c r="F449" s="63" t="str">
        <v>美国</v>
      </c>
      <c r="G449" s="63" t="str">
        <v>商务</v>
      </c>
      <c r="H449" s="63" t="str">
        <v>已预约</v>
      </c>
      <c r="I449" s="64">
        <v>1120</v>
      </c>
      <c r="J449" s="64">
        <v>300</v>
      </c>
      <c r="K449" s="64">
        <v>0</v>
      </c>
      <c r="L449" s="63"/>
      <c r="M449" s="6">
        <f>K449*1.06</f>
      </c>
      <c r="N449" s="6">
        <f>I449+J449+M449</f>
      </c>
      <c r="O449" s="6">
        <f>I449+(J449+M449)*1.06</f>
      </c>
      <c r="P449" s="6">
        <f>(M449+J449)*0.06</f>
      </c>
      <c r="Q449" s="6">
        <f>O449-P449</f>
      </c>
      <c r="R449" s="6" t="str">
        <v>签证费</v>
      </c>
      <c r="S449" s="65" t="str">
        <v>CNY</v>
      </c>
    </row>
    <row r="450">
      <c r="A450" s="7">
        <v>449</v>
      </c>
      <c r="B450" s="62" t="str">
        <v>GLEB TORUBAROV</v>
      </c>
      <c r="C450" s="62"/>
      <c r="D450" s="63" t="str">
        <v>中国</v>
      </c>
      <c r="E450" s="63" t="str">
        <v>北京</v>
      </c>
      <c r="F450" s="63" t="str">
        <v>美国</v>
      </c>
      <c r="G450" s="63" t="str">
        <v>商务</v>
      </c>
      <c r="H450" s="63" t="str">
        <v>已预约</v>
      </c>
      <c r="I450" s="64">
        <v>1120</v>
      </c>
      <c r="J450" s="64">
        <v>300</v>
      </c>
      <c r="K450" s="64">
        <v>1500</v>
      </c>
      <c r="L450" s="63" t="str">
        <v>加急</v>
      </c>
      <c r="M450" s="6">
        <f>K450*1.06</f>
      </c>
      <c r="N450" s="6">
        <f>I450+J450+M450</f>
      </c>
      <c r="O450" s="6">
        <f>I450+(J450+M450)*1.06</f>
      </c>
      <c r="P450" s="6">
        <f>(M450+J450)*0.06</f>
      </c>
      <c r="Q450" s="6">
        <f>O450-P450</f>
      </c>
      <c r="R450" s="6" t="str">
        <v>签证费</v>
      </c>
      <c r="S450" s="65" t="str">
        <v>CNY</v>
      </c>
    </row>
    <row r="451">
      <c r="A451" s="7">
        <v>450</v>
      </c>
      <c r="B451" s="62" t="str">
        <v>林昕彤-制作后取消</v>
      </c>
      <c r="C451" s="62"/>
      <c r="D451" s="63" t="str">
        <v>中国</v>
      </c>
      <c r="E451" s="63" t="str">
        <v>北京</v>
      </c>
      <c r="F451" s="63" t="str">
        <v>美国</v>
      </c>
      <c r="G451" s="63" t="str">
        <v>商务</v>
      </c>
      <c r="H451" s="63" t="str">
        <v>已预约</v>
      </c>
      <c r="I451" s="64">
        <v>0</v>
      </c>
      <c r="J451" s="64">
        <v>300</v>
      </c>
      <c r="K451" s="64">
        <v>0</v>
      </c>
      <c r="L451" s="63"/>
      <c r="M451" s="6">
        <f>K451*1.06</f>
      </c>
      <c r="N451" s="6">
        <f>I451+J451+M451</f>
      </c>
      <c r="O451" s="6">
        <f>I451+(J451+M451)*1.06</f>
      </c>
      <c r="P451" s="6">
        <f>(M451+J451)*0.06</f>
      </c>
      <c r="Q451" s="6">
        <f>O451-P451</f>
      </c>
      <c r="R451" s="6" t="str">
        <v>签证费</v>
      </c>
      <c r="S451" s="65" t="str">
        <v>CNY</v>
      </c>
    </row>
    <row r="452">
      <c r="A452" s="7">
        <v>451</v>
      </c>
      <c r="B452" s="62" t="str">
        <v>林滨</v>
      </c>
      <c r="C452" s="62" t="str">
        <v>TV1N1588082127377805312</v>
      </c>
      <c r="D452" s="63" t="str">
        <v>中国</v>
      </c>
      <c r="E452" s="63" t="str">
        <v>北京</v>
      </c>
      <c r="F452" s="63" t="str">
        <v>美国</v>
      </c>
      <c r="G452" s="63" t="str">
        <v>商务</v>
      </c>
      <c r="H452" s="63" t="str">
        <v>已预约</v>
      </c>
      <c r="I452" s="64">
        <v>1120</v>
      </c>
      <c r="J452" s="64">
        <v>300</v>
      </c>
      <c r="K452" s="64">
        <v>1300</v>
      </c>
      <c r="L452" s="63" t="str">
        <v>加急</v>
      </c>
      <c r="M452" s="6">
        <f>K452*1.06</f>
      </c>
      <c r="N452" s="6">
        <f>I452+J452+M452</f>
      </c>
      <c r="O452" s="6">
        <f>I452+(J452+M452)*1.06</f>
      </c>
      <c r="P452" s="6">
        <f>(M452+J452)*0.06</f>
      </c>
      <c r="Q452" s="6">
        <f>O452-P452</f>
      </c>
      <c r="R452" s="6" t="str">
        <v>签证费</v>
      </c>
      <c r="S452" s="65" t="str">
        <v>CNY</v>
      </c>
    </row>
    <row r="453">
      <c r="A453" s="7">
        <v>452</v>
      </c>
      <c r="B453" s="62" t="str">
        <v>陈宏</v>
      </c>
      <c r="C453" s="62" t="str">
        <v>TV1N1625016628819017728</v>
      </c>
      <c r="D453" s="63" t="str">
        <v>中国</v>
      </c>
      <c r="E453" s="63" t="str">
        <v>北京</v>
      </c>
      <c r="F453" s="63" t="str">
        <v>美国</v>
      </c>
      <c r="G453" s="63" t="str">
        <v>商务</v>
      </c>
      <c r="H453" s="63" t="str">
        <v>已预约</v>
      </c>
      <c r="I453" s="64">
        <v>1120</v>
      </c>
      <c r="J453" s="64">
        <v>300</v>
      </c>
      <c r="K453" s="64">
        <v>1500</v>
      </c>
      <c r="L453" s="63" t="str">
        <v>加急</v>
      </c>
      <c r="M453" s="6">
        <f>K453*1.06</f>
      </c>
      <c r="N453" s="6">
        <f>I453+J453+M453</f>
      </c>
      <c r="O453" s="6">
        <f>I453+(J453+M453)*1.06</f>
      </c>
      <c r="P453" s="6">
        <f>(M453+J453)*0.06</f>
      </c>
      <c r="Q453" s="6">
        <f>O453-P453</f>
      </c>
      <c r="R453" s="6" t="str">
        <v>签证费</v>
      </c>
      <c r="S453" s="65" t="str">
        <v>CNY</v>
      </c>
    </row>
    <row r="454">
      <c r="A454" s="7">
        <v>453</v>
      </c>
      <c r="B454" s="62" t="str">
        <v>李村</v>
      </c>
      <c r="C454" s="62" t="str">
        <v>TV1N1625387352751046656</v>
      </c>
      <c r="D454" s="63" t="str">
        <v>中国</v>
      </c>
      <c r="E454" s="63" t="str">
        <v>北京</v>
      </c>
      <c r="F454" s="63" t="str">
        <v>美国</v>
      </c>
      <c r="G454" s="63" t="str">
        <v>商务</v>
      </c>
      <c r="H454" s="63" t="str">
        <v>已预约</v>
      </c>
      <c r="I454" s="64">
        <v>1120</v>
      </c>
      <c r="J454" s="64">
        <v>300</v>
      </c>
      <c r="K454" s="64">
        <v>0</v>
      </c>
      <c r="L454" s="63"/>
      <c r="M454" s="6">
        <f>K454*1.06</f>
      </c>
      <c r="N454" s="6">
        <f>I454+J454+M454</f>
      </c>
      <c r="O454" s="6">
        <f>I454+(J454+M454)*1.06</f>
      </c>
      <c r="P454" s="6">
        <f>(M454+J454)*0.06</f>
      </c>
      <c r="Q454" s="6">
        <f>O454-P454</f>
      </c>
      <c r="R454" s="6" t="str">
        <v>签证费</v>
      </c>
      <c r="S454" s="65" t="str">
        <v>CNY</v>
      </c>
    </row>
    <row r="455">
      <c r="A455" s="7">
        <v>454</v>
      </c>
      <c r="B455" s="62" t="str">
        <v>邱昱琛-制作后取消</v>
      </c>
      <c r="C455" s="62"/>
      <c r="D455" s="63" t="str">
        <v>中国</v>
      </c>
      <c r="E455" s="63" t="str">
        <v>北京</v>
      </c>
      <c r="F455" s="63" t="str">
        <v>美国</v>
      </c>
      <c r="G455" s="63" t="str">
        <v>商务</v>
      </c>
      <c r="H455" s="63" t="str">
        <v>已预约</v>
      </c>
      <c r="I455" s="64">
        <v>0</v>
      </c>
      <c r="J455" s="64">
        <v>300</v>
      </c>
      <c r="K455" s="64">
        <v>0</v>
      </c>
      <c r="L455" s="63"/>
      <c r="M455" s="6">
        <f>K455*1.06</f>
      </c>
      <c r="N455" s="6">
        <f>I455+J455+M455</f>
      </c>
      <c r="O455" s="6">
        <f>I455+(J455+M455)*1.06</f>
      </c>
      <c r="P455" s="6">
        <f>(M455+J455)*0.06</f>
      </c>
      <c r="Q455" s="6">
        <f>O455-P455</f>
      </c>
      <c r="R455" s="6" t="str">
        <v>签证费</v>
      </c>
      <c r="S455" s="65" t="str">
        <v>CNY</v>
      </c>
    </row>
    <row r="456">
      <c r="A456" s="7">
        <v>455</v>
      </c>
      <c r="B456" s="62" t="str">
        <v>冯婧</v>
      </c>
      <c r="C456" s="62" t="str">
        <v>TV1N1625387352751046656</v>
      </c>
      <c r="D456" s="63" t="str">
        <v>中国</v>
      </c>
      <c r="E456" s="63" t="str">
        <v>北京</v>
      </c>
      <c r="F456" s="63" t="str">
        <v>美国</v>
      </c>
      <c r="G456" s="63" t="str">
        <v>商务</v>
      </c>
      <c r="H456" s="63" t="str">
        <v>已预约</v>
      </c>
      <c r="I456" s="64">
        <v>1120</v>
      </c>
      <c r="J456" s="64">
        <v>300</v>
      </c>
      <c r="K456" s="64">
        <v>1500</v>
      </c>
      <c r="L456" s="63" t="str">
        <v>加急</v>
      </c>
      <c r="M456" s="6">
        <f>K456*1.06</f>
      </c>
      <c r="N456" s="6">
        <f>I456+J456+M456</f>
      </c>
      <c r="O456" s="6">
        <f>I456+(J456+M456)*1.06</f>
      </c>
      <c r="P456" s="6">
        <f>(M456+J456)*0.06</f>
      </c>
      <c r="Q456" s="6">
        <f>O456-P456</f>
      </c>
      <c r="R456" s="6" t="str">
        <v>签证费</v>
      </c>
      <c r="S456" s="65" t="str">
        <v>CNY</v>
      </c>
    </row>
    <row r="457">
      <c r="A457" s="7">
        <v>456</v>
      </c>
      <c r="B457" s="62" t="str">
        <v>李洺吉</v>
      </c>
      <c r="C457" s="62" t="str">
        <v>TV1N1624758227769769984</v>
      </c>
      <c r="D457" s="63" t="str">
        <v>中国</v>
      </c>
      <c r="E457" s="63" t="str">
        <v>北京</v>
      </c>
      <c r="F457" s="63" t="str">
        <v>美国</v>
      </c>
      <c r="G457" s="63" t="str">
        <v>商务</v>
      </c>
      <c r="H457" s="63" t="str">
        <v>已预约</v>
      </c>
      <c r="I457" s="64">
        <v>1120</v>
      </c>
      <c r="J457" s="64">
        <v>300</v>
      </c>
      <c r="K457" s="64">
        <v>1300</v>
      </c>
      <c r="L457" s="63" t="str">
        <v>加急</v>
      </c>
      <c r="M457" s="6">
        <f>K457*1.06</f>
      </c>
      <c r="N457" s="6">
        <f>I457+J457+M457</f>
      </c>
      <c r="O457" s="6">
        <f>I457+(J457+M457)*1.06</f>
      </c>
      <c r="P457" s="6">
        <f>(M457+J457)*0.06</f>
      </c>
      <c r="Q457" s="6">
        <f>O457-P457</f>
      </c>
      <c r="R457" s="6" t="str">
        <v>签证费</v>
      </c>
      <c r="S457" s="65" t="str">
        <v>CNY</v>
      </c>
    </row>
    <row r="458">
      <c r="A458" s="7">
        <v>457</v>
      </c>
      <c r="B458" s="62" t="str">
        <v>李文博</v>
      </c>
      <c r="C458" s="62" t="str">
        <v>TV1N1625016628819017728</v>
      </c>
      <c r="D458" s="63" t="str">
        <v>中国</v>
      </c>
      <c r="E458" s="63" t="str">
        <v>北京</v>
      </c>
      <c r="F458" s="63" t="str">
        <v>美国</v>
      </c>
      <c r="G458" s="63" t="str">
        <v>商务</v>
      </c>
      <c r="H458" s="63" t="str">
        <v>已预约</v>
      </c>
      <c r="I458" s="64">
        <v>1120</v>
      </c>
      <c r="J458" s="64">
        <v>300</v>
      </c>
      <c r="K458" s="64">
        <v>0</v>
      </c>
      <c r="L458" s="63"/>
      <c r="M458" s="6">
        <f>K458*1.06</f>
      </c>
      <c r="N458" s="6">
        <f>I458+J458+M458</f>
      </c>
      <c r="O458" s="6">
        <f>I458+(J458+M458)*1.06</f>
      </c>
      <c r="P458" s="6">
        <f>(M458+J458)*0.06</f>
      </c>
      <c r="Q458" s="6">
        <f>O458-P458</f>
      </c>
      <c r="R458" s="6" t="str">
        <v>签证费</v>
      </c>
      <c r="S458" s="65" t="str">
        <v>CNY</v>
      </c>
    </row>
    <row r="459">
      <c r="A459" s="7">
        <v>458</v>
      </c>
      <c r="B459" s="62" t="str">
        <v>周端</v>
      </c>
      <c r="C459" s="62" t="str">
        <v>TV1N1625020271433916416</v>
      </c>
      <c r="D459" s="63" t="str">
        <v>中国</v>
      </c>
      <c r="E459" s="63" t="str">
        <v>北京</v>
      </c>
      <c r="F459" s="63" t="str">
        <v>美国</v>
      </c>
      <c r="G459" s="63" t="str">
        <v>商务</v>
      </c>
      <c r="H459" s="63" t="str">
        <v>已预约</v>
      </c>
      <c r="I459" s="64">
        <v>1120</v>
      </c>
      <c r="J459" s="64">
        <v>300</v>
      </c>
      <c r="K459" s="64">
        <v>0</v>
      </c>
      <c r="L459" s="63"/>
      <c r="M459" s="6">
        <f>K459*1.06</f>
      </c>
      <c r="N459" s="6">
        <f>I459+J459+M459</f>
      </c>
      <c r="O459" s="6">
        <f>I459+(J459+M459)*1.06</f>
      </c>
      <c r="P459" s="6">
        <f>(M459+J459)*0.06</f>
      </c>
      <c r="Q459" s="6">
        <f>O459-P459</f>
      </c>
      <c r="R459" s="6" t="str">
        <v>签证费</v>
      </c>
      <c r="S459" s="65" t="str">
        <v>CNY</v>
      </c>
    </row>
    <row r="460">
      <c r="A460" s="7">
        <v>459</v>
      </c>
      <c r="B460" s="62" t="str">
        <v>辇思宇</v>
      </c>
      <c r="C460" s="62" t="str">
        <v>TV1N1602555089250955264</v>
      </c>
      <c r="D460" s="63" t="str">
        <v>中国</v>
      </c>
      <c r="E460" s="63" t="str">
        <v>北京</v>
      </c>
      <c r="F460" s="63" t="str">
        <v>美国</v>
      </c>
      <c r="G460" s="63" t="str">
        <v>商务</v>
      </c>
      <c r="H460" s="63" t="str">
        <v>已预约</v>
      </c>
      <c r="I460" s="64">
        <v>1120</v>
      </c>
      <c r="J460" s="64">
        <v>300</v>
      </c>
      <c r="K460" s="64">
        <v>0</v>
      </c>
      <c r="L460" s="63"/>
      <c r="M460" s="6">
        <f>K460*1.06</f>
      </c>
      <c r="N460" s="6">
        <f>I460+J460+M460</f>
      </c>
      <c r="O460" s="6">
        <f>I460+(J460+M460)*1.06</f>
      </c>
      <c r="P460" s="6">
        <f>(M460+J460)*0.06</f>
      </c>
      <c r="Q460" s="6">
        <f>O460-P460</f>
      </c>
      <c r="R460" s="6" t="str">
        <v>签证费</v>
      </c>
      <c r="S460" s="65" t="str">
        <v>CNY</v>
      </c>
    </row>
    <row r="461">
      <c r="A461" s="7">
        <v>460</v>
      </c>
      <c r="B461" s="62" t="str">
        <v>任锴锴</v>
      </c>
      <c r="C461" s="62" t="str">
        <v>TV1N1625387352751046656</v>
      </c>
      <c r="D461" s="63" t="str">
        <v>中国</v>
      </c>
      <c r="E461" s="63" t="str">
        <v>北京</v>
      </c>
      <c r="F461" s="63" t="str">
        <v>美国</v>
      </c>
      <c r="G461" s="63" t="str">
        <v>商务</v>
      </c>
      <c r="H461" s="63" t="str">
        <v>已预约</v>
      </c>
      <c r="I461" s="64">
        <v>1120</v>
      </c>
      <c r="J461" s="64">
        <v>300</v>
      </c>
      <c r="K461" s="64">
        <v>1500</v>
      </c>
      <c r="L461" s="63" t="str">
        <v>加急</v>
      </c>
      <c r="M461" s="6">
        <f>K461*1.06</f>
      </c>
      <c r="N461" s="6">
        <f>I461+J461+M461</f>
      </c>
      <c r="O461" s="6">
        <f>I461+(J461+M461)*1.06</f>
      </c>
      <c r="P461" s="6">
        <f>(M461+J461)*0.06</f>
      </c>
      <c r="Q461" s="6">
        <f>O461-P461</f>
      </c>
      <c r="R461" s="6" t="str">
        <v>签证费</v>
      </c>
      <c r="S461" s="65" t="str">
        <v>CNY</v>
      </c>
    </row>
    <row r="462">
      <c r="A462" s="7">
        <v>461</v>
      </c>
      <c r="B462" s="62" t="str">
        <v>龚阳</v>
      </c>
      <c r="C462" s="62" t="str">
        <v>TV1N1608083606953152512</v>
      </c>
      <c r="D462" s="63" t="str">
        <v>中国</v>
      </c>
      <c r="E462" s="63" t="str">
        <v>北京</v>
      </c>
      <c r="F462" s="63" t="str">
        <v>美国-EVUS</v>
      </c>
      <c r="G462" s="63" t="str">
        <v>商务</v>
      </c>
      <c r="H462" s="63" t="str">
        <v>已预约</v>
      </c>
      <c r="I462" s="64">
        <v>0</v>
      </c>
      <c r="J462" s="64">
        <v>100</v>
      </c>
      <c r="K462" s="64">
        <v>0</v>
      </c>
      <c r="L462" s="63"/>
      <c r="M462" s="6">
        <f>K462*1.06</f>
      </c>
      <c r="N462" s="6">
        <f>I462+J462+M462</f>
      </c>
      <c r="O462" s="6">
        <f>I462+(J462+M462)*1.06</f>
      </c>
      <c r="P462" s="6">
        <f>(M462+J462)*0.06</f>
      </c>
      <c r="Q462" s="6">
        <f>O462-P462</f>
      </c>
      <c r="R462" s="6" t="str">
        <v>签证费</v>
      </c>
      <c r="S462" s="65" t="str">
        <v>CNY</v>
      </c>
    </row>
    <row r="463">
      <c r="A463" s="7">
        <v>462</v>
      </c>
      <c r="B463" s="62" t="str">
        <v>屠波</v>
      </c>
      <c r="C463" s="62"/>
      <c r="D463" s="63" t="str">
        <v>中国</v>
      </c>
      <c r="E463" s="63" t="str">
        <v>北京</v>
      </c>
      <c r="F463" s="63" t="str">
        <v>美国</v>
      </c>
      <c r="G463" s="63" t="str">
        <v>商务</v>
      </c>
      <c r="H463" s="63" t="str">
        <v>已预约</v>
      </c>
      <c r="I463" s="64">
        <v>1120</v>
      </c>
      <c r="J463" s="64">
        <v>300</v>
      </c>
      <c r="K463" s="64">
        <v>1300</v>
      </c>
      <c r="L463" s="63" t="str">
        <v>加急</v>
      </c>
      <c r="M463" s="6">
        <f>K463*1.06</f>
      </c>
      <c r="N463" s="6">
        <f>I463+J463+M463</f>
      </c>
      <c r="O463" s="6">
        <f>I463+(J463+M463)*1.06</f>
      </c>
      <c r="P463" s="6">
        <f>(M463+J463)*0.06</f>
      </c>
      <c r="Q463" s="6">
        <f>O463-P463</f>
      </c>
      <c r="R463" s="6" t="str">
        <v>签证费</v>
      </c>
      <c r="S463" s="65" t="str">
        <v>CNY</v>
      </c>
    </row>
    <row r="464">
      <c r="A464" s="7">
        <v>463</v>
      </c>
      <c r="B464" s="62" t="str">
        <v>冯琳</v>
      </c>
      <c r="C464" s="62" t="str">
        <v>TV1N1625387352751046656</v>
      </c>
      <c r="D464" s="63" t="str">
        <v>中国</v>
      </c>
      <c r="E464" s="63" t="str">
        <v>北京</v>
      </c>
      <c r="F464" s="63" t="str">
        <v>美国</v>
      </c>
      <c r="G464" s="63" t="str">
        <v>商务</v>
      </c>
      <c r="H464" s="63" t="str">
        <v>已预约</v>
      </c>
      <c r="I464" s="64">
        <v>1120</v>
      </c>
      <c r="J464" s="64">
        <v>300</v>
      </c>
      <c r="K464" s="64">
        <v>0</v>
      </c>
      <c r="L464" s="63"/>
      <c r="M464" s="6">
        <f>K464*1.06</f>
      </c>
      <c r="N464" s="6">
        <f>I464+J464+M464</f>
      </c>
      <c r="O464" s="6">
        <f>I464+(J464+M464)*1.06</f>
      </c>
      <c r="P464" s="6">
        <f>(M464+J464)*0.06</f>
      </c>
      <c r="Q464" s="6">
        <f>O464-P464</f>
      </c>
      <c r="R464" s="6" t="str">
        <v>签证费</v>
      </c>
      <c r="S464" s="65" t="str">
        <v>CNY</v>
      </c>
    </row>
    <row r="465">
      <c r="A465" s="7">
        <v>464</v>
      </c>
      <c r="B465" s="62" t="str">
        <v>胡根</v>
      </c>
      <c r="C465" s="62" t="str">
        <v>TV1N1625387352751046656</v>
      </c>
      <c r="D465" s="63" t="str">
        <v>中国</v>
      </c>
      <c r="E465" s="63" t="str">
        <v>北京</v>
      </c>
      <c r="F465" s="63" t="str">
        <v>美国</v>
      </c>
      <c r="G465" s="63" t="str">
        <v>商务</v>
      </c>
      <c r="H465" s="63" t="str">
        <v>已预约</v>
      </c>
      <c r="I465" s="64">
        <v>1120</v>
      </c>
      <c r="J465" s="64">
        <v>300</v>
      </c>
      <c r="K465" s="64">
        <v>0</v>
      </c>
      <c r="L465" s="63"/>
      <c r="M465" s="6">
        <f>K465*1.06</f>
      </c>
      <c r="N465" s="6">
        <f>I465+J465+M465</f>
      </c>
      <c r="O465" s="6">
        <f>I465+(J465+M465)*1.06</f>
      </c>
      <c r="P465" s="6">
        <f>(M465+J465)*0.06</f>
      </c>
      <c r="Q465" s="6">
        <f>O465-P465</f>
      </c>
      <c r="R465" s="6" t="str">
        <v>签证费</v>
      </c>
      <c r="S465" s="65" t="str">
        <v>CNY</v>
      </c>
    </row>
    <row r="466">
      <c r="A466" s="7">
        <v>465</v>
      </c>
      <c r="B466" s="62" t="str">
        <v>王昱祺</v>
      </c>
      <c r="C466" s="62" t="str">
        <v>TV1N1626134493069033472</v>
      </c>
      <c r="D466" s="63" t="str">
        <v>中国</v>
      </c>
      <c r="E466" s="63" t="str">
        <v>北京</v>
      </c>
      <c r="F466" s="63" t="str">
        <v>美国</v>
      </c>
      <c r="G466" s="63" t="str">
        <v>商务</v>
      </c>
      <c r="H466" s="63" t="str">
        <v>已预约</v>
      </c>
      <c r="I466" s="64">
        <v>1120</v>
      </c>
      <c r="J466" s="64">
        <v>300</v>
      </c>
      <c r="K466" s="64">
        <v>1300</v>
      </c>
      <c r="L466" s="63" t="str">
        <v>加急</v>
      </c>
      <c r="M466" s="6">
        <f>K466*1.06</f>
      </c>
      <c r="N466" s="6">
        <f>I466+J466+M466</f>
      </c>
      <c r="O466" s="6">
        <f>I466+(J466+M466)*1.06</f>
      </c>
      <c r="P466" s="6">
        <f>(M466+J466)*0.06</f>
      </c>
      <c r="Q466" s="6">
        <f>O466-P466</f>
      </c>
      <c r="R466" s="6" t="str">
        <v>签证费</v>
      </c>
      <c r="S466" s="65" t="str">
        <v>CNY</v>
      </c>
    </row>
    <row r="467">
      <c r="A467" s="7">
        <v>466</v>
      </c>
      <c r="B467" s="62" t="str">
        <v>李沐紫</v>
      </c>
      <c r="C467" s="62" t="str">
        <v>TV1N1625387352751046656</v>
      </c>
      <c r="D467" s="63" t="str">
        <v>中国</v>
      </c>
      <c r="E467" s="63" t="str">
        <v>北京</v>
      </c>
      <c r="F467" s="63" t="str">
        <v>美国</v>
      </c>
      <c r="G467" s="63" t="str">
        <v>商务</v>
      </c>
      <c r="H467" s="63" t="str">
        <v>已预约</v>
      </c>
      <c r="I467" s="64">
        <v>1120</v>
      </c>
      <c r="J467" s="64">
        <v>300</v>
      </c>
      <c r="K467" s="64">
        <v>1300</v>
      </c>
      <c r="L467" s="63" t="str">
        <v>加急</v>
      </c>
      <c r="M467" s="6">
        <f>K467*1.06</f>
      </c>
      <c r="N467" s="6">
        <f>I467+J467+M467</f>
      </c>
      <c r="O467" s="6">
        <f>I467+(J467+M467)*1.06</f>
      </c>
      <c r="P467" s="6">
        <f>(M467+J467)*0.06</f>
      </c>
      <c r="Q467" s="6">
        <f>O467-P467</f>
      </c>
      <c r="R467" s="6" t="str">
        <v>签证费</v>
      </c>
      <c r="S467" s="65" t="str">
        <v>CNY</v>
      </c>
    </row>
    <row r="468">
      <c r="A468" s="7">
        <v>467</v>
      </c>
      <c r="B468" s="62" t="str">
        <v>胡凯</v>
      </c>
      <c r="C468" s="62" t="str">
        <v>TV1N1625387352751046656</v>
      </c>
      <c r="D468" s="63" t="str">
        <v>中国</v>
      </c>
      <c r="E468" s="63" t="str">
        <v>北京</v>
      </c>
      <c r="F468" s="63" t="str">
        <v>美国</v>
      </c>
      <c r="G468" s="63" t="str">
        <v>商务</v>
      </c>
      <c r="H468" s="63" t="str">
        <v>已预约</v>
      </c>
      <c r="I468" s="64">
        <v>1120</v>
      </c>
      <c r="J468" s="64">
        <v>300</v>
      </c>
      <c r="K468" s="64">
        <v>1500</v>
      </c>
      <c r="L468" s="63" t="str">
        <v>加急</v>
      </c>
      <c r="M468" s="6">
        <f>K468*1.06</f>
      </c>
      <c r="N468" s="6">
        <f>I468+J468+M468</f>
      </c>
      <c r="O468" s="6">
        <f>I468+(J468+M468)*1.06</f>
      </c>
      <c r="P468" s="6">
        <f>(M468+J468)*0.06</f>
      </c>
      <c r="Q468" s="6">
        <f>O468-P468</f>
      </c>
      <c r="R468" s="6" t="str">
        <v>签证费</v>
      </c>
      <c r="S468" s="65" t="str">
        <v>CNY</v>
      </c>
    </row>
    <row r="469">
      <c r="A469" s="7">
        <v>468</v>
      </c>
      <c r="B469" s="62" t="str">
        <v>曾小中</v>
      </c>
      <c r="C469" s="62" t="str">
        <v>TV1N1605869630576029696</v>
      </c>
      <c r="D469" s="63" t="str">
        <v>中国</v>
      </c>
      <c r="E469" s="63" t="str">
        <v>北京</v>
      </c>
      <c r="F469" s="63" t="str">
        <v>美国-EVUS</v>
      </c>
      <c r="G469" s="63" t="str">
        <v>商务</v>
      </c>
      <c r="H469" s="63" t="str">
        <v>已预约</v>
      </c>
      <c r="I469" s="64">
        <v>0</v>
      </c>
      <c r="J469" s="64">
        <v>100</v>
      </c>
      <c r="K469" s="64">
        <v>18</v>
      </c>
      <c r="L469" s="63" t="str">
        <v>快递费</v>
      </c>
      <c r="M469" s="6">
        <f>K469*1.06</f>
      </c>
      <c r="N469" s="6">
        <f>I469+J469+M469</f>
      </c>
      <c r="O469" s="6">
        <f>I469+(J469+M469)*1.06</f>
      </c>
      <c r="P469" s="6">
        <f>(M469+J469)*0.06</f>
      </c>
      <c r="Q469" s="6">
        <f>O469-P469</f>
      </c>
      <c r="R469" s="6" t="str">
        <v>签证费</v>
      </c>
      <c r="S469" s="65" t="str">
        <v>CNY</v>
      </c>
    </row>
    <row r="470">
      <c r="A470" s="7">
        <v>469</v>
      </c>
      <c r="B470" s="62" t="str">
        <v>倪一嘉</v>
      </c>
      <c r="C470" s="62" t="str">
        <v>TV1N1612290928651304960</v>
      </c>
      <c r="D470" s="63" t="str">
        <v>中国</v>
      </c>
      <c r="E470" s="63" t="str">
        <v>北京</v>
      </c>
      <c r="F470" s="63" t="str">
        <v>美国-EVUS</v>
      </c>
      <c r="G470" s="63" t="str">
        <v>商务</v>
      </c>
      <c r="H470" s="63" t="str">
        <v>已预约</v>
      </c>
      <c r="I470" s="64">
        <v>0</v>
      </c>
      <c r="J470" s="64">
        <v>100</v>
      </c>
      <c r="K470" s="64">
        <v>18</v>
      </c>
      <c r="L470" s="63" t="str">
        <v>快递费</v>
      </c>
      <c r="M470" s="6">
        <f>K470*1.06</f>
      </c>
      <c r="N470" s="6">
        <f>I470+J470+M470</f>
      </c>
      <c r="O470" s="6">
        <f>I470+(J470+M470)*1.06</f>
      </c>
      <c r="P470" s="6">
        <f>(M470+J470)*0.06</f>
      </c>
      <c r="Q470" s="6">
        <f>O470-P470</f>
      </c>
      <c r="R470" s="6" t="str">
        <v>签证费</v>
      </c>
      <c r="S470" s="65" t="str">
        <v>CNY</v>
      </c>
    </row>
    <row r="471">
      <c r="A471" s="7">
        <v>470</v>
      </c>
      <c r="B471" s="62" t="str">
        <v>林钦培</v>
      </c>
      <c r="C471" s="62" t="str">
        <v>TV1N1613084569053523968</v>
      </c>
      <c r="D471" s="63" t="str">
        <v>中国</v>
      </c>
      <c r="E471" s="63" t="str">
        <v>北京</v>
      </c>
      <c r="F471" s="63" t="str">
        <v>美国-EVUS</v>
      </c>
      <c r="G471" s="63" t="str">
        <v>商务</v>
      </c>
      <c r="H471" s="63" t="str">
        <v>已预约</v>
      </c>
      <c r="I471" s="64">
        <v>0</v>
      </c>
      <c r="J471" s="64">
        <v>100</v>
      </c>
      <c r="K471" s="64">
        <v>18</v>
      </c>
      <c r="L471" s="63" t="str">
        <v>快递费</v>
      </c>
      <c r="M471" s="6">
        <f>K471*1.06</f>
      </c>
      <c r="N471" s="6">
        <f>I471+J471+M471</f>
      </c>
      <c r="O471" s="6">
        <f>I471+(J471+M471)*1.06</f>
      </c>
      <c r="P471" s="6">
        <f>(M471+J471)*0.06</f>
      </c>
      <c r="Q471" s="6">
        <f>O471-P471</f>
      </c>
      <c r="R471" s="6" t="str">
        <v>签证费</v>
      </c>
      <c r="S471" s="65" t="str">
        <v>CNY</v>
      </c>
    </row>
    <row r="472">
      <c r="A472" s="7">
        <v>471</v>
      </c>
      <c r="B472" s="62" t="str">
        <v>陈沁悦</v>
      </c>
      <c r="C472" s="62" t="str">
        <v>TV1N1607962077334429696</v>
      </c>
      <c r="D472" s="63" t="str">
        <v>中国</v>
      </c>
      <c r="E472" s="63" t="str">
        <v>北京</v>
      </c>
      <c r="F472" s="63" t="str">
        <v>美国-EVUS</v>
      </c>
      <c r="G472" s="63" t="str">
        <v>商务</v>
      </c>
      <c r="H472" s="63" t="str">
        <v>已预约</v>
      </c>
      <c r="I472" s="64">
        <v>0</v>
      </c>
      <c r="J472" s="64">
        <v>100</v>
      </c>
      <c r="K472" s="64">
        <v>18</v>
      </c>
      <c r="L472" s="63" t="str">
        <v>快递费</v>
      </c>
      <c r="M472" s="6">
        <f>K472*1.06</f>
      </c>
      <c r="N472" s="6">
        <f>I472+J472+M472</f>
      </c>
      <c r="O472" s="6">
        <f>I472+(J472+M472)*1.06</f>
      </c>
      <c r="P472" s="6">
        <f>(M472+J472)*0.06</f>
      </c>
      <c r="Q472" s="6">
        <f>O472-P472</f>
      </c>
      <c r="R472" s="6" t="str">
        <v>签证费</v>
      </c>
      <c r="S472" s="65" t="str">
        <v>CNY</v>
      </c>
    </row>
    <row r="473">
      <c r="A473" s="7">
        <v>472</v>
      </c>
      <c r="B473" s="62" t="str">
        <v>马佳敏</v>
      </c>
      <c r="C473" s="62" t="str">
        <v>TV1N1599735560493871104</v>
      </c>
      <c r="D473" s="63" t="str">
        <v>中国</v>
      </c>
      <c r="E473" s="63" t="str">
        <v>北京</v>
      </c>
      <c r="F473" s="63" t="str">
        <v>美国-EVUS</v>
      </c>
      <c r="G473" s="63" t="str">
        <v>商务</v>
      </c>
      <c r="H473" s="63" t="str">
        <v>已预约</v>
      </c>
      <c r="I473" s="64">
        <v>0</v>
      </c>
      <c r="J473" s="64">
        <v>100</v>
      </c>
      <c r="K473" s="64">
        <v>18</v>
      </c>
      <c r="L473" s="63" t="str">
        <v>快递费</v>
      </c>
      <c r="M473" s="6">
        <f>K473*1.06</f>
      </c>
      <c r="N473" s="6">
        <f>I473+J473+M473</f>
      </c>
      <c r="O473" s="6">
        <f>I473+(J473+M473)*1.06</f>
      </c>
      <c r="P473" s="6">
        <f>(M473+J473)*0.06</f>
      </c>
      <c r="Q473" s="6">
        <f>O473-P473</f>
      </c>
      <c r="R473" s="6" t="str">
        <v>签证费</v>
      </c>
      <c r="S473" s="65" t="str">
        <v>CNY</v>
      </c>
    </row>
    <row r="474">
      <c r="A474" s="7">
        <v>473</v>
      </c>
      <c r="B474" s="62" t="str">
        <v>顾尉琳</v>
      </c>
      <c r="C474" s="62" t="str">
        <v>TV1N1611622040116596736</v>
      </c>
      <c r="D474" s="63" t="str">
        <v>中国</v>
      </c>
      <c r="E474" s="63" t="str">
        <v>北京</v>
      </c>
      <c r="F474" s="63" t="str">
        <v>美国-EVUS</v>
      </c>
      <c r="G474" s="63" t="str">
        <v>商务</v>
      </c>
      <c r="H474" s="63" t="str">
        <v>已预约</v>
      </c>
      <c r="I474" s="64">
        <v>0</v>
      </c>
      <c r="J474" s="64">
        <v>100</v>
      </c>
      <c r="K474" s="64">
        <v>15</v>
      </c>
      <c r="L474" s="63" t="str">
        <v>快递费</v>
      </c>
      <c r="M474" s="6">
        <f>K474*1.06</f>
      </c>
      <c r="N474" s="6">
        <f>I474+J474+M474</f>
      </c>
      <c r="O474" s="6">
        <f>I474+(J474+M474)*1.06</f>
      </c>
      <c r="P474" s="6">
        <f>(M474+J474)*0.06</f>
      </c>
      <c r="Q474" s="6">
        <f>O474-P474</f>
      </c>
      <c r="R474" s="6" t="str">
        <v>签证费</v>
      </c>
      <c r="S474" s="65" t="str">
        <v>CNY</v>
      </c>
    </row>
    <row r="475">
      <c r="A475" s="7">
        <v>474</v>
      </c>
      <c r="B475" s="62" t="str">
        <v>许冉</v>
      </c>
      <c r="C475" s="62" t="str">
        <v>TV1N1613010751257513984</v>
      </c>
      <c r="D475" s="63" t="str">
        <v>中国</v>
      </c>
      <c r="E475" s="63" t="str">
        <v>北京</v>
      </c>
      <c r="F475" s="63" t="str">
        <v>美国-EVUS</v>
      </c>
      <c r="G475" s="63" t="str">
        <v>商务</v>
      </c>
      <c r="H475" s="63" t="str">
        <v>已预约</v>
      </c>
      <c r="I475" s="64">
        <v>0</v>
      </c>
      <c r="J475" s="64">
        <v>100</v>
      </c>
      <c r="K475" s="64">
        <v>18</v>
      </c>
      <c r="L475" s="63" t="str">
        <v>快递费</v>
      </c>
      <c r="M475" s="6">
        <f>K475*1.06</f>
      </c>
      <c r="N475" s="6">
        <f>I475+J475+M475</f>
      </c>
      <c r="O475" s="6">
        <f>I475+(J475+M475)*1.06</f>
      </c>
      <c r="P475" s="6">
        <f>(M475+J475)*0.06</f>
      </c>
      <c r="Q475" s="6">
        <f>O475-P475</f>
      </c>
      <c r="R475" s="6" t="str">
        <v>签证费</v>
      </c>
      <c r="S475" s="65" t="str">
        <v>CNY</v>
      </c>
    </row>
    <row r="476">
      <c r="A476" s="7">
        <v>475</v>
      </c>
      <c r="B476" s="62" t="str">
        <v>武冲斌</v>
      </c>
      <c r="C476" s="62" t="str">
        <v>TV1N1608302592504512512</v>
      </c>
      <c r="D476" s="63" t="str">
        <v>中国</v>
      </c>
      <c r="E476" s="63" t="str">
        <v>北京</v>
      </c>
      <c r="F476" s="63" t="str">
        <v>美国-EVUS</v>
      </c>
      <c r="G476" s="63" t="str">
        <v>商务</v>
      </c>
      <c r="H476" s="63" t="str">
        <v>已预约</v>
      </c>
      <c r="I476" s="64">
        <v>0</v>
      </c>
      <c r="J476" s="64">
        <v>100</v>
      </c>
      <c r="K476" s="64">
        <v>18</v>
      </c>
      <c r="L476" s="63" t="str">
        <v>快递费</v>
      </c>
      <c r="M476" s="6">
        <f>K476*1.06</f>
      </c>
      <c r="N476" s="6">
        <f>I476+J476+M476</f>
      </c>
      <c r="O476" s="6">
        <f>I476+(J476+M476)*1.06</f>
      </c>
      <c r="P476" s="6">
        <f>(M476+J476)*0.06</f>
      </c>
      <c r="Q476" s="6">
        <f>O476-P476</f>
      </c>
      <c r="R476" s="6" t="str">
        <v>签证费</v>
      </c>
      <c r="S476" s="65" t="str">
        <v>CNY</v>
      </c>
    </row>
    <row r="477">
      <c r="A477" s="7">
        <v>476</v>
      </c>
      <c r="B477" s="62" t="str">
        <v>刘宁</v>
      </c>
      <c r="C477" s="62" t="str">
        <v>TV1N1612446812824166400</v>
      </c>
      <c r="D477" s="63" t="str">
        <v>中国</v>
      </c>
      <c r="E477" s="63" t="str">
        <v>北京</v>
      </c>
      <c r="F477" s="63" t="str">
        <v>美国-EVUS</v>
      </c>
      <c r="G477" s="63" t="str">
        <v>商务</v>
      </c>
      <c r="H477" s="63" t="str">
        <v>已预约</v>
      </c>
      <c r="I477" s="64">
        <v>0</v>
      </c>
      <c r="J477" s="64">
        <v>100</v>
      </c>
      <c r="K477" s="64">
        <v>15</v>
      </c>
      <c r="L477" s="63" t="str">
        <v>快递费</v>
      </c>
      <c r="M477" s="6">
        <f>K477*1.06</f>
      </c>
      <c r="N477" s="6">
        <f>I477+J477+M477</f>
      </c>
      <c r="O477" s="6">
        <f>I477+(J477+M477)*1.06</f>
      </c>
      <c r="P477" s="6">
        <f>(M477+J477)*0.06</f>
      </c>
      <c r="Q477" s="6">
        <f>O477-P477</f>
      </c>
      <c r="R477" s="6" t="str">
        <v>签证费</v>
      </c>
      <c r="S477" s="65" t="str">
        <v>CNY</v>
      </c>
    </row>
    <row r="478">
      <c r="A478" s="7">
        <v>477</v>
      </c>
      <c r="B478" s="62" t="str">
        <v>陈梓琪</v>
      </c>
      <c r="C478" s="62" t="str">
        <v>TV1N1608410971805810688</v>
      </c>
      <c r="D478" s="63" t="str">
        <v>中国</v>
      </c>
      <c r="E478" s="63" t="str">
        <v>北京</v>
      </c>
      <c r="F478" s="63" t="str">
        <v>美国-EVUS</v>
      </c>
      <c r="G478" s="63" t="str">
        <v>商务</v>
      </c>
      <c r="H478" s="63" t="str">
        <v>已预约</v>
      </c>
      <c r="I478" s="64">
        <v>0</v>
      </c>
      <c r="J478" s="64">
        <v>100</v>
      </c>
      <c r="K478" s="64">
        <v>18</v>
      </c>
      <c r="L478" s="63" t="str">
        <v>快递费</v>
      </c>
      <c r="M478" s="6">
        <f>K478*1.06</f>
      </c>
      <c r="N478" s="6">
        <f>I478+J478+M478</f>
      </c>
      <c r="O478" s="6">
        <f>I478+(J478+M478)*1.06</f>
      </c>
      <c r="P478" s="6">
        <f>(M478+J478)*0.06</f>
      </c>
      <c r="Q478" s="6">
        <f>O478-P478</f>
      </c>
      <c r="R478" s="6" t="str">
        <v>签证费</v>
      </c>
      <c r="S478" s="65" t="str">
        <v>CNY</v>
      </c>
    </row>
    <row r="479">
      <c r="A479" s="7">
        <v>478</v>
      </c>
      <c r="B479" s="62" t="str">
        <v>张其池</v>
      </c>
      <c r="C479" s="62" t="str">
        <v>TV1N1613374298194026496</v>
      </c>
      <c r="D479" s="63" t="str">
        <v>中国</v>
      </c>
      <c r="E479" s="63" t="str">
        <v>北京</v>
      </c>
      <c r="F479" s="63" t="str">
        <v>美国-EVUS</v>
      </c>
      <c r="G479" s="63" t="str">
        <v>商务</v>
      </c>
      <c r="H479" s="63" t="str">
        <v>已预约</v>
      </c>
      <c r="I479" s="64">
        <v>0</v>
      </c>
      <c r="J479" s="64">
        <v>100</v>
      </c>
      <c r="K479" s="64">
        <v>18</v>
      </c>
      <c r="L479" s="63" t="str">
        <v>快递费</v>
      </c>
      <c r="M479" s="6">
        <f>K479*1.06</f>
      </c>
      <c r="N479" s="6">
        <f>I479+J479+M479</f>
      </c>
      <c r="O479" s="6">
        <f>I479+(J479+M479)*1.06</f>
      </c>
      <c r="P479" s="6">
        <f>(M479+J479)*0.06</f>
      </c>
      <c r="Q479" s="6">
        <f>O479-P479</f>
      </c>
      <c r="R479" s="6" t="str">
        <v>签证费</v>
      </c>
      <c r="S479" s="65" t="str">
        <v>CNY</v>
      </c>
    </row>
    <row r="480">
      <c r="A480" s="7">
        <v>479</v>
      </c>
      <c r="B480" s="62" t="str">
        <v>康蕊</v>
      </c>
      <c r="C480" s="62" t="str">
        <v>TV1N1592122316475928576</v>
      </c>
      <c r="D480" s="63" t="str">
        <v>中国</v>
      </c>
      <c r="E480" s="63" t="str">
        <v>北京</v>
      </c>
      <c r="F480" s="63" t="str">
        <v>美国-EVUS</v>
      </c>
      <c r="G480" s="63" t="str">
        <v>商务</v>
      </c>
      <c r="H480" s="63" t="str">
        <v>已预约</v>
      </c>
      <c r="I480" s="64">
        <v>0</v>
      </c>
      <c r="J480" s="64">
        <v>100</v>
      </c>
      <c r="K480" s="64">
        <v>15</v>
      </c>
      <c r="L480" s="63" t="str">
        <v>快递费</v>
      </c>
      <c r="M480" s="6">
        <f>K480*1.06</f>
      </c>
      <c r="N480" s="6">
        <f>I480+J480+M480</f>
      </c>
      <c r="O480" s="6">
        <f>I480+(J480+M480)*1.06</f>
      </c>
      <c r="P480" s="6">
        <f>(M480+J480)*0.06</f>
      </c>
      <c r="Q480" s="6">
        <f>O480-P480</f>
      </c>
      <c r="R480" s="6" t="str">
        <v>签证费</v>
      </c>
      <c r="S480" s="65" t="str">
        <v>CNY</v>
      </c>
    </row>
    <row r="481">
      <c r="A481" s="7">
        <v>480</v>
      </c>
      <c r="B481" s="62" t="str">
        <v>王宇欢</v>
      </c>
      <c r="C481" s="62" t="str">
        <v>TV1N1610568214437650432</v>
      </c>
      <c r="D481" s="63" t="str">
        <v>中国</v>
      </c>
      <c r="E481" s="63" t="str">
        <v>北京</v>
      </c>
      <c r="F481" s="63" t="str">
        <v>美国-EVUS</v>
      </c>
      <c r="G481" s="63" t="str">
        <v>商务</v>
      </c>
      <c r="H481" s="63" t="str">
        <v>已预约</v>
      </c>
      <c r="I481" s="64">
        <v>0</v>
      </c>
      <c r="J481" s="64">
        <v>100</v>
      </c>
      <c r="K481" s="64">
        <v>15</v>
      </c>
      <c r="L481" s="63" t="str">
        <v>快递费</v>
      </c>
      <c r="M481" s="6">
        <f>K481*1.06</f>
      </c>
      <c r="N481" s="6">
        <f>I481+J481+M481</f>
      </c>
      <c r="O481" s="6">
        <f>I481+(J481+M481)*1.06</f>
      </c>
      <c r="P481" s="6">
        <f>(M481+J481)*0.06</f>
      </c>
      <c r="Q481" s="6">
        <f>O481-P481</f>
      </c>
      <c r="R481" s="6" t="str">
        <v>签证费</v>
      </c>
      <c r="S481" s="65" t="str">
        <v>CNY</v>
      </c>
    </row>
    <row r="482">
      <c r="A482" s="7">
        <v>481</v>
      </c>
      <c r="B482" s="62" t="str">
        <v>矫欣蕊</v>
      </c>
      <c r="C482" s="62" t="str">
        <v>TV1N1612317542508314624</v>
      </c>
      <c r="D482" s="63" t="str">
        <v>中国</v>
      </c>
      <c r="E482" s="63" t="str">
        <v>北京</v>
      </c>
      <c r="F482" s="63" t="str">
        <v>美国-EVUS</v>
      </c>
      <c r="G482" s="63" t="str">
        <v>商务</v>
      </c>
      <c r="H482" s="63" t="str">
        <v>已预约</v>
      </c>
      <c r="I482" s="64">
        <v>0</v>
      </c>
      <c r="J482" s="64">
        <v>100</v>
      </c>
      <c r="K482" s="64">
        <v>18</v>
      </c>
      <c r="L482" s="63" t="str">
        <v>快递费</v>
      </c>
      <c r="M482" s="6">
        <f>K482*1.06</f>
      </c>
      <c r="N482" s="6">
        <f>I482+J482+M482</f>
      </c>
      <c r="O482" s="6">
        <f>I482+(J482+M482)*1.06</f>
      </c>
      <c r="P482" s="6">
        <f>(M482+J482)*0.06</f>
      </c>
      <c r="Q482" s="6">
        <f>O482-P482</f>
      </c>
      <c r="R482" s="6" t="str">
        <v>签证费</v>
      </c>
      <c r="S482" s="65" t="str">
        <v>CNY</v>
      </c>
    </row>
    <row r="483">
      <c r="A483" s="7">
        <v>482</v>
      </c>
      <c r="B483" s="62" t="str">
        <v>赵子健</v>
      </c>
      <c r="C483" s="62" t="str">
        <v>TV1N1610862295701282816</v>
      </c>
      <c r="D483" s="63" t="str">
        <v>中国</v>
      </c>
      <c r="E483" s="63" t="str">
        <v>北京</v>
      </c>
      <c r="F483" s="63" t="str">
        <v>美国-EVUS</v>
      </c>
      <c r="G483" s="63" t="str">
        <v>商务</v>
      </c>
      <c r="H483" s="63" t="str">
        <v>已预约</v>
      </c>
      <c r="I483" s="64">
        <v>0</v>
      </c>
      <c r="J483" s="64">
        <v>100</v>
      </c>
      <c r="K483" s="64">
        <v>15</v>
      </c>
      <c r="L483" s="63" t="str">
        <v>快递费</v>
      </c>
      <c r="M483" s="6">
        <f>K483*1.06</f>
      </c>
      <c r="N483" s="6">
        <f>I483+J483+M483</f>
      </c>
      <c r="O483" s="6">
        <f>I483+(J483+M483)*1.06</f>
      </c>
      <c r="P483" s="6">
        <f>(M483+J483)*0.06</f>
      </c>
      <c r="Q483" s="6">
        <f>O483-P483</f>
      </c>
      <c r="R483" s="6" t="str">
        <v>签证费</v>
      </c>
      <c r="S483" s="65" t="str">
        <v>CNY</v>
      </c>
    </row>
    <row r="484">
      <c r="A484" s="7">
        <v>483</v>
      </c>
      <c r="B484" s="62" t="str">
        <v>韩楚虹</v>
      </c>
      <c r="C484" s="62" t="str">
        <v>TV1N1613804755897380864</v>
      </c>
      <c r="D484" s="63" t="str">
        <v>中国</v>
      </c>
      <c r="E484" s="63" t="str">
        <v>北京</v>
      </c>
      <c r="F484" s="63" t="str">
        <v>美国-EVUS</v>
      </c>
      <c r="G484" s="63" t="str">
        <v>商务</v>
      </c>
      <c r="H484" s="63" t="str">
        <v>已预约</v>
      </c>
      <c r="I484" s="64">
        <v>0</v>
      </c>
      <c r="J484" s="64">
        <v>100</v>
      </c>
      <c r="K484" s="64">
        <v>15</v>
      </c>
      <c r="L484" s="63" t="str">
        <v>快递费</v>
      </c>
      <c r="M484" s="6">
        <f>K484*1.06</f>
      </c>
      <c r="N484" s="6">
        <f>I484+J484+M484</f>
      </c>
      <c r="O484" s="6">
        <f>I484+(J484+M484)*1.06</f>
      </c>
      <c r="P484" s="6">
        <f>(M484+J484)*0.06</f>
      </c>
      <c r="Q484" s="6">
        <f>O484-P484</f>
      </c>
      <c r="R484" s="6" t="str">
        <v>签证费</v>
      </c>
      <c r="S484" s="65" t="str">
        <v>CNY</v>
      </c>
    </row>
    <row r="485">
      <c r="A485" s="7">
        <v>484</v>
      </c>
      <c r="B485" s="62" t="str">
        <v>许傲东</v>
      </c>
      <c r="C485" s="62" t="str">
        <v>TV1N1610156832550301696</v>
      </c>
      <c r="D485" s="63" t="str">
        <v>中国</v>
      </c>
      <c r="E485" s="63" t="str">
        <v>北京</v>
      </c>
      <c r="F485" s="63" t="str">
        <v>美国-EVUS</v>
      </c>
      <c r="G485" s="63" t="str">
        <v>商务</v>
      </c>
      <c r="H485" s="63" t="str">
        <v>已预约</v>
      </c>
      <c r="I485" s="64">
        <v>0</v>
      </c>
      <c r="J485" s="64">
        <v>100</v>
      </c>
      <c r="K485" s="64">
        <v>18</v>
      </c>
      <c r="L485" s="63" t="str">
        <v>快递费</v>
      </c>
      <c r="M485" s="6">
        <f>K485*1.06</f>
      </c>
      <c r="N485" s="6">
        <f>I485+J485+M485</f>
      </c>
      <c r="O485" s="6">
        <f>I485+(J485+M485)*1.06</f>
      </c>
      <c r="P485" s="6">
        <f>(M485+J485)*0.06</f>
      </c>
      <c r="Q485" s="6">
        <f>O485-P485</f>
      </c>
      <c r="R485" s="6" t="str">
        <v>签证费</v>
      </c>
      <c r="S485" s="65" t="str">
        <v>CNY</v>
      </c>
    </row>
    <row r="486">
      <c r="A486" s="7">
        <v>485</v>
      </c>
      <c r="B486" s="62" t="str">
        <v>刘森</v>
      </c>
      <c r="C486" s="62" t="str">
        <v>TV1N1610151978851348480</v>
      </c>
      <c r="D486" s="63" t="str">
        <v>中国</v>
      </c>
      <c r="E486" s="63" t="str">
        <v>北京</v>
      </c>
      <c r="F486" s="63" t="str">
        <v>美国-EVUS</v>
      </c>
      <c r="G486" s="63" t="str">
        <v>商务</v>
      </c>
      <c r="H486" s="63" t="str">
        <v>已预约</v>
      </c>
      <c r="I486" s="64">
        <v>0</v>
      </c>
      <c r="J486" s="64">
        <v>100</v>
      </c>
      <c r="K486" s="64">
        <v>15</v>
      </c>
      <c r="L486" s="63" t="str">
        <v>快递费</v>
      </c>
      <c r="M486" s="6">
        <f>K486*1.06</f>
      </c>
      <c r="N486" s="6">
        <f>I486+J486+M486</f>
      </c>
      <c r="O486" s="6">
        <f>I486+(J486+M486)*1.06</f>
      </c>
      <c r="P486" s="6">
        <f>(M486+J486)*0.06</f>
      </c>
      <c r="Q486" s="6">
        <f>O486-P486</f>
      </c>
      <c r="R486" s="6" t="str">
        <v>签证费</v>
      </c>
      <c r="S486" s="65" t="str">
        <v>CNY</v>
      </c>
    </row>
    <row r="487">
      <c r="A487" s="7">
        <v>486</v>
      </c>
      <c r="B487" s="62" t="str">
        <v>朱丹</v>
      </c>
      <c r="C487" s="62" t="str">
        <v>TV1N1612759964996624384</v>
      </c>
      <c r="D487" s="63" t="str">
        <v>中国</v>
      </c>
      <c r="E487" s="63" t="str">
        <v>北京</v>
      </c>
      <c r="F487" s="63" t="str">
        <v>美国-EVUS</v>
      </c>
      <c r="G487" s="63" t="str">
        <v>商务</v>
      </c>
      <c r="H487" s="63" t="str">
        <v>已预约</v>
      </c>
      <c r="I487" s="64">
        <v>0</v>
      </c>
      <c r="J487" s="64">
        <v>100</v>
      </c>
      <c r="K487" s="64">
        <v>15</v>
      </c>
      <c r="L487" s="63" t="str">
        <v>快递费</v>
      </c>
      <c r="M487" s="6">
        <f>K487*1.06</f>
      </c>
      <c r="N487" s="6">
        <f>I487+J487+M487</f>
      </c>
      <c r="O487" s="6">
        <f>I487+(J487+M487)*1.06</f>
      </c>
      <c r="P487" s="6">
        <f>(M487+J487)*0.06</f>
      </c>
      <c r="Q487" s="6">
        <f>O487-P487</f>
      </c>
      <c r="R487" s="6" t="str">
        <v>签证费</v>
      </c>
      <c r="S487" s="65" t="str">
        <v>CNY</v>
      </c>
    </row>
    <row r="488">
      <c r="A488" s="7">
        <v>487</v>
      </c>
      <c r="B488" s="62" t="str">
        <v>李元浩</v>
      </c>
      <c r="C488" s="62" t="str">
        <v>TV1N1600478884863451136</v>
      </c>
      <c r="D488" s="63" t="str">
        <v>中国</v>
      </c>
      <c r="E488" s="63" t="str">
        <v>北京</v>
      </c>
      <c r="F488" s="63" t="str">
        <v>美国-EVUS</v>
      </c>
      <c r="G488" s="63" t="str">
        <v>商务</v>
      </c>
      <c r="H488" s="63" t="str">
        <v>已预约</v>
      </c>
      <c r="I488" s="64">
        <v>0</v>
      </c>
      <c r="J488" s="64">
        <v>100</v>
      </c>
      <c r="K488" s="64">
        <v>15</v>
      </c>
      <c r="L488" s="63" t="str">
        <v>快递费</v>
      </c>
      <c r="M488" s="6">
        <f>K488*1.06</f>
      </c>
      <c r="N488" s="6">
        <f>I488+J488+M488</f>
      </c>
      <c r="O488" s="6">
        <f>I488+(J488+M488)*1.06</f>
      </c>
      <c r="P488" s="6">
        <f>(M488+J488)*0.06</f>
      </c>
      <c r="Q488" s="6">
        <f>O488-P488</f>
      </c>
      <c r="R488" s="6" t="str">
        <v>签证费</v>
      </c>
      <c r="S488" s="65" t="str">
        <v>CNY</v>
      </c>
    </row>
    <row r="489">
      <c r="A489" s="7">
        <v>488</v>
      </c>
      <c r="B489" s="62" t="str">
        <v>孟真</v>
      </c>
      <c r="C489" s="62" t="str">
        <v>TV1N1610091800411996160</v>
      </c>
      <c r="D489" s="63" t="str">
        <v>中国</v>
      </c>
      <c r="E489" s="63" t="str">
        <v>北京</v>
      </c>
      <c r="F489" s="63" t="str">
        <v>美国-EVUS</v>
      </c>
      <c r="G489" s="63" t="str">
        <v>商务</v>
      </c>
      <c r="H489" s="63" t="str">
        <v>已预约</v>
      </c>
      <c r="I489" s="64">
        <v>0</v>
      </c>
      <c r="J489" s="64">
        <v>100</v>
      </c>
      <c r="K489" s="64">
        <v>18</v>
      </c>
      <c r="L489" s="63" t="str">
        <v>快递费</v>
      </c>
      <c r="M489" s="6">
        <f>K489*1.06</f>
      </c>
      <c r="N489" s="6">
        <f>I489+J489+M489</f>
      </c>
      <c r="O489" s="6">
        <f>I489+(J489+M489)*1.06</f>
      </c>
      <c r="P489" s="6">
        <f>(M489+J489)*0.06</f>
      </c>
      <c r="Q489" s="6">
        <f>O489-P489</f>
      </c>
      <c r="R489" s="6" t="str">
        <v>签证费</v>
      </c>
      <c r="S489" s="65" t="str">
        <v>CNY</v>
      </c>
    </row>
    <row r="490">
      <c r="A490" s="7">
        <v>489</v>
      </c>
      <c r="B490" s="62" t="str">
        <v>宋芳</v>
      </c>
      <c r="C490" s="62" t="str">
        <v>TV1N1612446399882362880</v>
      </c>
      <c r="D490" s="63" t="str">
        <v>中国</v>
      </c>
      <c r="E490" s="63" t="str">
        <v>北京</v>
      </c>
      <c r="F490" s="63" t="str">
        <v>美国-EVUS</v>
      </c>
      <c r="G490" s="63" t="str">
        <v>商务</v>
      </c>
      <c r="H490" s="63" t="str">
        <v>已预约</v>
      </c>
      <c r="I490" s="64">
        <v>0</v>
      </c>
      <c r="J490" s="64">
        <v>100</v>
      </c>
      <c r="K490" s="64">
        <v>15</v>
      </c>
      <c r="L490" s="63" t="str">
        <v>快递费</v>
      </c>
      <c r="M490" s="6">
        <f>K490*1.06</f>
      </c>
      <c r="N490" s="6">
        <f>I490+J490+M490</f>
      </c>
      <c r="O490" s="6">
        <f>I490+(J490+M490)*1.06</f>
      </c>
      <c r="P490" s="6">
        <f>(M490+J490)*0.06</f>
      </c>
      <c r="Q490" s="6">
        <f>O490-P490</f>
      </c>
      <c r="R490" s="6" t="str">
        <v>签证费</v>
      </c>
      <c r="S490" s="65" t="str">
        <v>CNY</v>
      </c>
    </row>
    <row r="491">
      <c r="A491" s="7">
        <v>490</v>
      </c>
      <c r="B491" s="62" t="str">
        <v>官兵-加急自约</v>
      </c>
      <c r="C491" s="62" t="str">
        <v>TV1N1625387352751046656</v>
      </c>
      <c r="D491" s="63" t="str">
        <v>中国</v>
      </c>
      <c r="E491" s="63" t="str">
        <v>北京</v>
      </c>
      <c r="F491" s="63" t="str">
        <v>美国</v>
      </c>
      <c r="G491" s="63" t="str">
        <v>商务</v>
      </c>
      <c r="H491" s="63" t="str">
        <v>已预约</v>
      </c>
      <c r="I491" s="64">
        <v>1120</v>
      </c>
      <c r="J491" s="64">
        <v>300</v>
      </c>
      <c r="K491" s="64"/>
      <c r="L491" s="63"/>
      <c r="M491" s="6">
        <f>K491*1.06</f>
      </c>
      <c r="N491" s="6">
        <f>I491+J491+M491</f>
      </c>
      <c r="O491" s="6">
        <f>I491+(J491+M491)*1.06</f>
      </c>
      <c r="P491" s="6">
        <f>(M491+J491)*0.06</f>
      </c>
      <c r="Q491" s="6">
        <f>O491-P491</f>
      </c>
      <c r="R491" s="6" t="str">
        <v>签证费</v>
      </c>
      <c r="S491" s="65" t="str">
        <v>CNY</v>
      </c>
    </row>
    <row r="492">
      <c r="A492" s="7">
        <v>491</v>
      </c>
      <c r="B492" s="62" t="str">
        <v>刘智灵</v>
      </c>
      <c r="C492" s="62" t="str">
        <v>TV1N1625374000943230976</v>
      </c>
      <c r="D492" s="63" t="str">
        <v>中国</v>
      </c>
      <c r="E492" s="63" t="str">
        <v>北京</v>
      </c>
      <c r="F492" s="63" t="str">
        <v>美国</v>
      </c>
      <c r="G492" s="63" t="str">
        <v>商务</v>
      </c>
      <c r="H492" s="63" t="str">
        <v>已预约</v>
      </c>
      <c r="I492" s="64">
        <v>1120</v>
      </c>
      <c r="J492" s="64">
        <v>300</v>
      </c>
      <c r="K492" s="64">
        <v>1300</v>
      </c>
      <c r="L492" s="63" t="str">
        <v>加急</v>
      </c>
      <c r="M492" s="6">
        <f>K492*1.06</f>
      </c>
      <c r="N492" s="6">
        <f>I492+J492+M492</f>
      </c>
      <c r="O492" s="6">
        <f>I492+(J492+M492)*1.06</f>
      </c>
      <c r="P492" s="6">
        <f>(M492+J492)*0.06</f>
      </c>
      <c r="Q492" s="6">
        <f>O492-P492</f>
      </c>
      <c r="R492" s="6" t="str">
        <v>签证费</v>
      </c>
      <c r="S492" s="65" t="str">
        <v>CNY</v>
      </c>
    </row>
    <row r="493">
      <c r="A493" s="7">
        <v>492</v>
      </c>
      <c r="B493" s="62" t="str">
        <v>陈正宇</v>
      </c>
      <c r="C493" s="62" t="str">
        <v>TV1N1625387352751046656</v>
      </c>
      <c r="D493" s="63" t="str">
        <v>中国</v>
      </c>
      <c r="E493" s="63" t="str">
        <v>北京</v>
      </c>
      <c r="F493" s="63" t="str">
        <v>美国</v>
      </c>
      <c r="G493" s="63" t="str">
        <v>商务</v>
      </c>
      <c r="H493" s="63" t="str">
        <v>已预约</v>
      </c>
      <c r="I493" s="64">
        <v>1120</v>
      </c>
      <c r="J493" s="64">
        <v>300</v>
      </c>
      <c r="K493" s="64">
        <v>0</v>
      </c>
      <c r="L493" s="63"/>
      <c r="M493" s="6">
        <f>K493*1.06</f>
      </c>
      <c r="N493" s="6">
        <f>I493+J493+M493</f>
      </c>
      <c r="O493" s="6">
        <f>I493+(J493+M493)*1.06</f>
      </c>
      <c r="P493" s="6">
        <f>(M493+J493)*0.06</f>
      </c>
      <c r="Q493" s="6">
        <f>O493-P493</f>
      </c>
      <c r="R493" s="6" t="str">
        <v>签证费</v>
      </c>
      <c r="S493" s="65" t="str">
        <v>CNY</v>
      </c>
    </row>
    <row r="494">
      <c r="A494" s="7">
        <v>493</v>
      </c>
      <c r="B494" s="62" t="str">
        <v>金英俊</v>
      </c>
      <c r="C494" s="62" t="str">
        <v>TV1N1625387352751046656</v>
      </c>
      <c r="D494" s="63" t="str">
        <v>中国</v>
      </c>
      <c r="E494" s="63" t="str">
        <v>北京</v>
      </c>
      <c r="F494" s="63" t="str">
        <v>美国</v>
      </c>
      <c r="G494" s="63" t="str">
        <v>商务</v>
      </c>
      <c r="H494" s="63" t="str">
        <v>已预约</v>
      </c>
      <c r="I494" s="64">
        <v>1120</v>
      </c>
      <c r="J494" s="64">
        <v>300</v>
      </c>
      <c r="K494" s="64">
        <v>1300</v>
      </c>
      <c r="L494" s="63" t="str">
        <v>加急</v>
      </c>
      <c r="M494" s="6">
        <f>K494*1.06</f>
      </c>
      <c r="N494" s="6">
        <f>I494+J494+M494</f>
      </c>
      <c r="O494" s="6">
        <f>I494+(J494+M494)*1.06</f>
      </c>
      <c r="P494" s="6">
        <f>(M494+J494)*0.06</f>
      </c>
      <c r="Q494" s="6">
        <f>O494-P494</f>
      </c>
      <c r="R494" s="6" t="str">
        <v>签证费</v>
      </c>
      <c r="S494" s="65" t="str">
        <v>CNY</v>
      </c>
    </row>
    <row r="495">
      <c r="A495" s="7">
        <v>494</v>
      </c>
      <c r="B495" s="62" t="str">
        <v>李赛</v>
      </c>
      <c r="C495" s="62" t="str">
        <v>TV1N1587720741715906560</v>
      </c>
      <c r="D495" s="63" t="str">
        <v>中国</v>
      </c>
      <c r="E495" s="63" t="str">
        <v>北京</v>
      </c>
      <c r="F495" s="63" t="str">
        <v>美国</v>
      </c>
      <c r="G495" s="63" t="str">
        <v>商务</v>
      </c>
      <c r="H495" s="63" t="str">
        <v>已预约</v>
      </c>
      <c r="I495" s="64">
        <v>1120</v>
      </c>
      <c r="J495" s="64">
        <v>300</v>
      </c>
      <c r="K495" s="64">
        <v>0</v>
      </c>
      <c r="L495" s="63"/>
      <c r="M495" s="6">
        <f>K495*1.06</f>
      </c>
      <c r="N495" s="6">
        <f>I495+J495+M495</f>
      </c>
      <c r="O495" s="6">
        <f>I495+(J495+M495)*1.06</f>
      </c>
      <c r="P495" s="6">
        <f>(M495+J495)*0.06</f>
      </c>
      <c r="Q495" s="6">
        <f>O495-P495</f>
      </c>
      <c r="R495" s="6" t="str">
        <v>签证费</v>
      </c>
      <c r="S495" s="65" t="str">
        <v>CNY</v>
      </c>
    </row>
    <row r="496">
      <c r="A496" s="7">
        <v>495</v>
      </c>
      <c r="B496" s="62" t="str">
        <v>郑世浩</v>
      </c>
      <c r="C496" s="62" t="str">
        <v>TV1N1625115759269191680</v>
      </c>
      <c r="D496" s="63" t="str">
        <v>中国</v>
      </c>
      <c r="E496" s="63" t="str">
        <v>北京</v>
      </c>
      <c r="F496" s="63" t="str">
        <v>美国</v>
      </c>
      <c r="G496" s="63" t="str">
        <v>商务</v>
      </c>
      <c r="H496" s="63" t="str">
        <v>已预约</v>
      </c>
      <c r="I496" s="64">
        <v>1120</v>
      </c>
      <c r="J496" s="64">
        <v>300</v>
      </c>
      <c r="K496" s="64">
        <v>0</v>
      </c>
      <c r="L496" s="63"/>
      <c r="M496" s="6">
        <f>K496*1.06</f>
      </c>
      <c r="N496" s="6">
        <f>I496+J496+M496</f>
      </c>
      <c r="O496" s="6">
        <f>I496+(J496+M496)*1.06</f>
      </c>
      <c r="P496" s="6">
        <f>(M496+J496)*0.06</f>
      </c>
      <c r="Q496" s="6">
        <f>O496-P496</f>
      </c>
      <c r="R496" s="6" t="str">
        <v>签证费</v>
      </c>
      <c r="S496" s="65" t="str">
        <v>CNY</v>
      </c>
    </row>
    <row r="497">
      <c r="A497" s="7">
        <v>496</v>
      </c>
      <c r="B497" s="62" t="str">
        <v>杨帅</v>
      </c>
      <c r="C497" s="62" t="str">
        <v>TV1N1626533841066041344</v>
      </c>
      <c r="D497" s="63" t="str">
        <v>中国</v>
      </c>
      <c r="E497" s="63" t="str">
        <v>北京</v>
      </c>
      <c r="F497" s="63" t="str">
        <v>美国</v>
      </c>
      <c r="G497" s="63" t="str">
        <v>商务</v>
      </c>
      <c r="H497" s="63" t="str">
        <v>已预约</v>
      </c>
      <c r="I497" s="64">
        <v>1120</v>
      </c>
      <c r="J497" s="64">
        <v>300</v>
      </c>
      <c r="K497" s="64">
        <v>0</v>
      </c>
      <c r="L497" s="63"/>
      <c r="M497" s="6">
        <f>K497*1.06</f>
      </c>
      <c r="N497" s="6">
        <f>I497+J497+M497</f>
      </c>
      <c r="O497" s="6">
        <f>I497+(J497+M497)*1.06</f>
      </c>
      <c r="P497" s="6">
        <f>(M497+J497)*0.06</f>
      </c>
      <c r="Q497" s="6">
        <f>O497-P497</f>
      </c>
      <c r="R497" s="6" t="str">
        <v>签证费</v>
      </c>
      <c r="S497" s="65" t="str">
        <v>CNY</v>
      </c>
    </row>
    <row r="498">
      <c r="A498" s="7">
        <v>497</v>
      </c>
      <c r="B498" s="62" t="str">
        <v>陈聪</v>
      </c>
      <c r="C498" s="62" t="str">
        <v>TV1N1627176096575578112</v>
      </c>
      <c r="D498" s="63" t="str">
        <v>中国</v>
      </c>
      <c r="E498" s="63" t="str">
        <v>北京</v>
      </c>
      <c r="F498" s="63" t="str">
        <v>美国</v>
      </c>
      <c r="G498" s="63" t="str">
        <v>商务</v>
      </c>
      <c r="H498" s="63" t="str">
        <v>已预约</v>
      </c>
      <c r="I498" s="64">
        <v>1120</v>
      </c>
      <c r="J498" s="64">
        <v>300</v>
      </c>
      <c r="K498" s="64">
        <v>0</v>
      </c>
      <c r="L498" s="63"/>
      <c r="M498" s="6">
        <f>K498*1.06</f>
      </c>
      <c r="N498" s="6">
        <f>I498+J498+M498</f>
      </c>
      <c r="O498" s="6">
        <f>I498+(J498+M498)*1.06</f>
      </c>
      <c r="P498" s="6">
        <f>(M498+J498)*0.06</f>
      </c>
      <c r="Q498" s="6">
        <f>O498-P498</f>
      </c>
      <c r="R498" s="6" t="str">
        <v>签证费</v>
      </c>
      <c r="S498" s="65" t="str">
        <v>CNY</v>
      </c>
    </row>
    <row r="499">
      <c r="A499" s="7">
        <v>498</v>
      </c>
      <c r="B499" s="62" t="str">
        <v>赵思婷</v>
      </c>
      <c r="C499" s="62" t="str">
        <v>TV1N1626100781153316864</v>
      </c>
      <c r="D499" s="63" t="str">
        <v>中国</v>
      </c>
      <c r="E499" s="63" t="str">
        <v>北京</v>
      </c>
      <c r="F499" s="63" t="str">
        <v>美国</v>
      </c>
      <c r="G499" s="63" t="str">
        <v>商务</v>
      </c>
      <c r="H499" s="63" t="str">
        <v>已预约</v>
      </c>
      <c r="I499" s="64">
        <v>1120</v>
      </c>
      <c r="J499" s="64">
        <v>300</v>
      </c>
      <c r="K499" s="64">
        <v>1300</v>
      </c>
      <c r="L499" s="63" t="str">
        <v>加急</v>
      </c>
      <c r="M499" s="6">
        <f>K499*1.06</f>
      </c>
      <c r="N499" s="6">
        <f>I499+J499+M499</f>
      </c>
      <c r="O499" s="6">
        <f>I499+(J499+M499)*1.06</f>
      </c>
      <c r="P499" s="6">
        <f>(M499+J499)*0.06</f>
      </c>
      <c r="Q499" s="6">
        <f>O499-P499</f>
      </c>
      <c r="R499" s="6" t="str">
        <v>签证费</v>
      </c>
      <c r="S499" s="65" t="str">
        <v>CNY</v>
      </c>
    </row>
    <row r="500">
      <c r="A500" s="7">
        <v>499</v>
      </c>
      <c r="B500" s="62" t="str">
        <v>程若琳</v>
      </c>
      <c r="C500" s="62" t="str">
        <v>TV1N1615545857302364160</v>
      </c>
      <c r="D500" s="63" t="str">
        <v>中国</v>
      </c>
      <c r="E500" s="63" t="str">
        <v>北京</v>
      </c>
      <c r="F500" s="63" t="str">
        <v>美国</v>
      </c>
      <c r="G500" s="63" t="str">
        <v>商务</v>
      </c>
      <c r="H500" s="63" t="str">
        <v>已预约</v>
      </c>
      <c r="I500" s="64">
        <v>1120</v>
      </c>
      <c r="J500" s="64">
        <v>300</v>
      </c>
      <c r="K500" s="64">
        <v>1300</v>
      </c>
      <c r="L500" s="63" t="str">
        <v>加急</v>
      </c>
      <c r="M500" s="6">
        <f>K500*1.06</f>
      </c>
      <c r="N500" s="6">
        <f>I500+J500+M500</f>
      </c>
      <c r="O500" s="6">
        <f>I500+(J500+M500)*1.06</f>
      </c>
      <c r="P500" s="6">
        <f>(M500+J500)*0.06</f>
      </c>
      <c r="Q500" s="6">
        <f>O500-P500</f>
      </c>
      <c r="R500" s="6" t="str">
        <v>签证费</v>
      </c>
      <c r="S500" s="65" t="str">
        <v>CNY</v>
      </c>
    </row>
    <row r="501">
      <c r="A501" s="7">
        <v>500</v>
      </c>
      <c r="B501" s="62" t="str">
        <v>樊欲文</v>
      </c>
      <c r="C501" s="62" t="str">
        <v>TV1N1625374000943230976</v>
      </c>
      <c r="D501" s="63" t="str">
        <v>中国</v>
      </c>
      <c r="E501" s="63" t="str">
        <v>北京</v>
      </c>
      <c r="F501" s="63" t="str">
        <v>美国</v>
      </c>
      <c r="G501" s="63" t="str">
        <v>商务</v>
      </c>
      <c r="H501" s="63" t="str">
        <v>已预约</v>
      </c>
      <c r="I501" s="64">
        <v>1120</v>
      </c>
      <c r="J501" s="64">
        <v>300</v>
      </c>
      <c r="K501" s="64">
        <v>1300</v>
      </c>
      <c r="L501" s="63" t="str">
        <v>加急</v>
      </c>
      <c r="M501" s="6">
        <f>K501*1.06</f>
      </c>
      <c r="N501" s="6">
        <f>I501+J501+M501</f>
      </c>
      <c r="O501" s="6">
        <f>I501+(J501+M501)*1.06</f>
      </c>
      <c r="P501" s="6">
        <f>(M501+J501)*0.06</f>
      </c>
      <c r="Q501" s="6">
        <f>O501-P501</f>
      </c>
      <c r="R501" s="6" t="str">
        <v>签证费</v>
      </c>
      <c r="S501" s="65" t="str">
        <v>CNY</v>
      </c>
    </row>
    <row r="502">
      <c r="A502" s="7">
        <v>501</v>
      </c>
      <c r="B502" s="62" t="str">
        <v>张雷</v>
      </c>
      <c r="C502" s="62"/>
      <c r="D502" s="63" t="str">
        <v>中国</v>
      </c>
      <c r="E502" s="63" t="str">
        <v>北京</v>
      </c>
      <c r="F502" s="63" t="str">
        <v>美国</v>
      </c>
      <c r="G502" s="63" t="str">
        <v>商务</v>
      </c>
      <c r="H502" s="63" t="str">
        <v>已预约</v>
      </c>
      <c r="I502" s="64">
        <v>1120</v>
      </c>
      <c r="J502" s="64">
        <v>300</v>
      </c>
      <c r="K502" s="64">
        <v>1300</v>
      </c>
      <c r="L502" s="63" t="str">
        <v>加急</v>
      </c>
      <c r="M502" s="6">
        <f>K502*1.06</f>
      </c>
      <c r="N502" s="6">
        <f>I502+J502+M502</f>
      </c>
      <c r="O502" s="6">
        <f>I502+(J502+M502)*1.06</f>
      </c>
      <c r="P502" s="6">
        <f>(M502+J502)*0.06</f>
      </c>
      <c r="Q502" s="6">
        <f>O502-P502</f>
      </c>
      <c r="R502" s="6" t="str">
        <v>签证费</v>
      </c>
      <c r="S502" s="65" t="str">
        <v>CNY</v>
      </c>
    </row>
    <row r="503">
      <c r="A503" s="7">
        <v>502</v>
      </c>
      <c r="B503" s="62" t="str">
        <v>沈扬-制作后取消</v>
      </c>
      <c r="C503" s="62"/>
      <c r="D503" s="63" t="str">
        <v>中国</v>
      </c>
      <c r="E503" s="63" t="str">
        <v>北京</v>
      </c>
      <c r="F503" s="63" t="str">
        <v>美国</v>
      </c>
      <c r="G503" s="63" t="str">
        <v>商务</v>
      </c>
      <c r="H503" s="63" t="str">
        <v>已预约</v>
      </c>
      <c r="I503" s="64">
        <v>0</v>
      </c>
      <c r="J503" s="64">
        <v>300</v>
      </c>
      <c r="K503" s="64">
        <v>0</v>
      </c>
      <c r="L503" s="63"/>
      <c r="M503" s="6">
        <f>K503*1.06</f>
      </c>
      <c r="N503" s="6">
        <f>I503+J503+M503</f>
      </c>
      <c r="O503" s="6">
        <f>I503+(J503+M503)*1.06</f>
      </c>
      <c r="P503" s="6">
        <f>(M503+J503)*0.06</f>
      </c>
      <c r="Q503" s="6">
        <f>O503-P503</f>
      </c>
      <c r="R503" s="6" t="str">
        <v>签证费</v>
      </c>
      <c r="S503" s="65" t="str">
        <v>CNY</v>
      </c>
    </row>
    <row r="504">
      <c r="A504" s="7">
        <v>503</v>
      </c>
      <c r="B504" s="62" t="str">
        <v>赵伟-加急自约</v>
      </c>
      <c r="C504" s="62"/>
      <c r="D504" s="63" t="str">
        <v>中国</v>
      </c>
      <c r="E504" s="63" t="str">
        <v>北京</v>
      </c>
      <c r="F504" s="63" t="str">
        <v>美国</v>
      </c>
      <c r="G504" s="63" t="str">
        <v>商务</v>
      </c>
      <c r="H504" s="63" t="str">
        <v>已预约</v>
      </c>
      <c r="I504" s="64">
        <v>1120</v>
      </c>
      <c r="J504" s="64">
        <v>300</v>
      </c>
      <c r="K504" s="64">
        <v>1300</v>
      </c>
      <c r="L504" s="63" t="str">
        <v>加急</v>
      </c>
      <c r="M504" s="6">
        <f>K504*1.06</f>
      </c>
      <c r="N504" s="6">
        <f>I504+J504+M504</f>
      </c>
      <c r="O504" s="6">
        <f>I504+(J504+M504)*1.06</f>
      </c>
      <c r="P504" s="6">
        <f>(M504+J504)*0.06</f>
      </c>
      <c r="Q504" s="6">
        <f>O504-P504</f>
      </c>
      <c r="R504" s="6" t="str">
        <v>签证费</v>
      </c>
      <c r="S504" s="65" t="str">
        <v>CNY</v>
      </c>
    </row>
    <row r="505">
      <c r="A505" s="7">
        <v>504</v>
      </c>
      <c r="B505" s="62" t="str">
        <v>张飞虎</v>
      </c>
      <c r="C505" s="62" t="str">
        <v>TV1N1625810398209097728</v>
      </c>
      <c r="D505" s="63" t="str">
        <v>中国</v>
      </c>
      <c r="E505" s="63" t="str">
        <v>北京</v>
      </c>
      <c r="F505" s="63" t="str">
        <v>美国</v>
      </c>
      <c r="G505" s="63" t="str">
        <v>商务</v>
      </c>
      <c r="H505" s="63" t="str">
        <v>已预约</v>
      </c>
      <c r="I505" s="64">
        <v>1120</v>
      </c>
      <c r="J505" s="64">
        <v>300</v>
      </c>
      <c r="K505" s="64">
        <v>1300</v>
      </c>
      <c r="L505" s="63" t="str">
        <v>加急</v>
      </c>
      <c r="M505" s="6">
        <f>K505*1.06</f>
      </c>
      <c r="N505" s="6">
        <f>I505+J505+M505</f>
      </c>
      <c r="O505" s="6">
        <f>I505+(J505+M505)*1.06</f>
      </c>
      <c r="P505" s="6">
        <f>(M505+J505)*0.06</f>
      </c>
      <c r="Q505" s="6">
        <f>O505-P505</f>
      </c>
      <c r="R505" s="6" t="str">
        <v>签证费</v>
      </c>
      <c r="S505" s="65" t="str">
        <v>CNY</v>
      </c>
    </row>
    <row r="506">
      <c r="A506" s="7">
        <v>505</v>
      </c>
      <c r="B506" s="62" t="str">
        <v>杨晓璇-加急自约</v>
      </c>
      <c r="C506" s="62" t="str">
        <v>TV1N1620711056179146752</v>
      </c>
      <c r="D506" s="63" t="str">
        <v>中国</v>
      </c>
      <c r="E506" s="63" t="str">
        <v>北京</v>
      </c>
      <c r="F506" s="63" t="str">
        <v>美国</v>
      </c>
      <c r="G506" s="63" t="str">
        <v>商务</v>
      </c>
      <c r="H506" s="63" t="str">
        <v>已预约</v>
      </c>
      <c r="I506" s="64">
        <v>1120</v>
      </c>
      <c r="J506" s="64">
        <v>300</v>
      </c>
      <c r="K506" s="64"/>
      <c r="L506" s="63"/>
      <c r="M506" s="6">
        <f>K506*1.06</f>
      </c>
      <c r="N506" s="6">
        <f>I506+J506+M506</f>
      </c>
      <c r="O506" s="6">
        <f>I506+(J506+M506)*1.06</f>
      </c>
      <c r="P506" s="6">
        <f>(M506+J506)*0.06</f>
      </c>
      <c r="Q506" s="6">
        <f>O506-P506</f>
      </c>
      <c r="R506" s="6" t="str">
        <v>签证费</v>
      </c>
      <c r="S506" s="65" t="str">
        <v>CNY</v>
      </c>
    </row>
    <row r="507">
      <c r="A507" s="7">
        <v>506</v>
      </c>
      <c r="B507" s="62" t="str">
        <v>谢旻晖</v>
      </c>
      <c r="C507" s="62"/>
      <c r="D507" s="63" t="str">
        <v>中国</v>
      </c>
      <c r="E507" s="63" t="str">
        <v>北京</v>
      </c>
      <c r="F507" s="63" t="str">
        <v>美国</v>
      </c>
      <c r="G507" s="63" t="str">
        <v>商务</v>
      </c>
      <c r="H507" s="63" t="str">
        <v>已预约</v>
      </c>
      <c r="I507" s="64">
        <v>1120</v>
      </c>
      <c r="J507" s="64">
        <v>300</v>
      </c>
      <c r="K507" s="64">
        <v>1300</v>
      </c>
      <c r="L507" s="63" t="str">
        <v>加急</v>
      </c>
      <c r="M507" s="6">
        <f>K507*1.06</f>
      </c>
      <c r="N507" s="6">
        <f>I507+J507+M507</f>
      </c>
      <c r="O507" s="6">
        <f>I507+(J507+M507)*1.06</f>
      </c>
      <c r="P507" s="6">
        <f>(M507+J507)*0.06</f>
      </c>
      <c r="Q507" s="6">
        <f>O507-P507</f>
      </c>
      <c r="R507" s="6" t="str">
        <v>签证费</v>
      </c>
      <c r="S507" s="65" t="str">
        <v>CNY</v>
      </c>
    </row>
    <row r="508">
      <c r="A508" s="7">
        <v>507</v>
      </c>
      <c r="B508" s="62" t="str">
        <v>孙炜程</v>
      </c>
      <c r="C508" s="62"/>
      <c r="D508" s="63" t="str">
        <v>中国</v>
      </c>
      <c r="E508" s="63" t="str">
        <v>北京</v>
      </c>
      <c r="F508" s="63" t="str">
        <v>美国</v>
      </c>
      <c r="G508" s="63" t="str">
        <v>商务</v>
      </c>
      <c r="H508" s="63" t="str">
        <v>已预约</v>
      </c>
      <c r="I508" s="64">
        <v>1120</v>
      </c>
      <c r="J508" s="64">
        <v>300</v>
      </c>
      <c r="K508" s="64">
        <v>1300</v>
      </c>
      <c r="L508" s="63" t="str">
        <v>加急</v>
      </c>
      <c r="M508" s="6">
        <f>K508*1.06</f>
      </c>
      <c r="N508" s="6">
        <f>I508+J508+M508</f>
      </c>
      <c r="O508" s="6">
        <f>I508+(J508+M508)*1.06</f>
      </c>
      <c r="P508" s="6">
        <f>(M508+J508)*0.06</f>
      </c>
      <c r="Q508" s="6">
        <f>O508-P508</f>
      </c>
      <c r="R508" s="6" t="str">
        <v>签证费</v>
      </c>
      <c r="S508" s="65" t="str">
        <v>CNY</v>
      </c>
    </row>
    <row r="509">
      <c r="A509" s="7">
        <v>508</v>
      </c>
      <c r="B509" s="62" t="str">
        <v>张雯磊</v>
      </c>
      <c r="C509" s="62"/>
      <c r="D509" s="63" t="str">
        <v>中国</v>
      </c>
      <c r="E509" s="63" t="str">
        <v>北京</v>
      </c>
      <c r="F509" s="63" t="str">
        <v>美国</v>
      </c>
      <c r="G509" s="63" t="str">
        <v>商务</v>
      </c>
      <c r="H509" s="63" t="str">
        <v>已预约</v>
      </c>
      <c r="I509" s="64">
        <v>1120</v>
      </c>
      <c r="J509" s="64">
        <v>300</v>
      </c>
      <c r="K509" s="64">
        <v>1300</v>
      </c>
      <c r="L509" s="63" t="str">
        <v>加急</v>
      </c>
      <c r="M509" s="6">
        <f>K509*1.06</f>
      </c>
      <c r="N509" s="6">
        <f>I509+J509+M509</f>
      </c>
      <c r="O509" s="6">
        <f>I509+(J509+M509)*1.06</f>
      </c>
      <c r="P509" s="6">
        <f>(M509+J509)*0.06</f>
      </c>
      <c r="Q509" s="6">
        <f>O509-P509</f>
      </c>
      <c r="R509" s="6" t="str">
        <v>签证费</v>
      </c>
      <c r="S509" s="65" t="str">
        <v>CNY</v>
      </c>
    </row>
    <row r="510">
      <c r="A510" s="7">
        <v>509</v>
      </c>
      <c r="B510" s="62" t="str">
        <v>黄亦辰</v>
      </c>
      <c r="C510" s="62"/>
      <c r="D510" s="63" t="str">
        <v>中国</v>
      </c>
      <c r="E510" s="63" t="str">
        <v>北京</v>
      </c>
      <c r="F510" s="63" t="str">
        <v>美国</v>
      </c>
      <c r="G510" s="63" t="str">
        <v>商务</v>
      </c>
      <c r="H510" s="63" t="str">
        <v>已预约</v>
      </c>
      <c r="I510" s="64">
        <v>1120</v>
      </c>
      <c r="J510" s="64">
        <v>300</v>
      </c>
      <c r="K510" s="64">
        <v>1300</v>
      </c>
      <c r="L510" s="63" t="str">
        <v>加急</v>
      </c>
      <c r="M510" s="6">
        <f>K510*1.06</f>
      </c>
      <c r="N510" s="6">
        <f>I510+J510+M510</f>
      </c>
      <c r="O510" s="6">
        <f>I510+(J510+M510)*1.06</f>
      </c>
      <c r="P510" s="6">
        <f>(M510+J510)*0.06</f>
      </c>
      <c r="Q510" s="6">
        <f>O510-P510</f>
      </c>
      <c r="R510" s="6" t="str">
        <v>签证费</v>
      </c>
      <c r="S510" s="65" t="str">
        <v>CNY</v>
      </c>
    </row>
    <row r="511">
      <c r="A511" s="7">
        <v>510</v>
      </c>
      <c r="B511" s="62" t="str">
        <v>冯伟国</v>
      </c>
      <c r="C511" s="62"/>
      <c r="D511" s="63" t="str">
        <v>中国</v>
      </c>
      <c r="E511" s="63" t="str">
        <v>北京</v>
      </c>
      <c r="F511" s="63" t="str">
        <v>美国</v>
      </c>
      <c r="G511" s="63" t="str">
        <v>商务</v>
      </c>
      <c r="H511" s="63" t="str">
        <v>已预约</v>
      </c>
      <c r="I511" s="64">
        <v>1120</v>
      </c>
      <c r="J511" s="64">
        <v>300</v>
      </c>
      <c r="K511" s="64">
        <v>1300</v>
      </c>
      <c r="L511" s="63" t="str">
        <v>加急</v>
      </c>
      <c r="M511" s="6">
        <f>K511*1.06</f>
      </c>
      <c r="N511" s="6">
        <f>I511+J511+M511</f>
      </c>
      <c r="O511" s="6">
        <f>I511+(J511+M511)*1.06</f>
      </c>
      <c r="P511" s="6">
        <f>(M511+J511)*0.06</f>
      </c>
      <c r="Q511" s="6">
        <f>O511-P511</f>
      </c>
      <c r="R511" s="6" t="str">
        <v>签证费</v>
      </c>
      <c r="S511" s="65" t="str">
        <v>CNY</v>
      </c>
    </row>
    <row r="512">
      <c r="A512" s="7">
        <v>511</v>
      </c>
      <c r="B512" s="62" t="str">
        <v>魏冲</v>
      </c>
      <c r="C512" s="62" t="str">
        <v>TV1N1625672827164323840</v>
      </c>
      <c r="D512" s="63" t="str">
        <v>中国</v>
      </c>
      <c r="E512" s="63" t="str">
        <v>北京</v>
      </c>
      <c r="F512" s="63" t="str">
        <v>美国</v>
      </c>
      <c r="G512" s="63" t="str">
        <v>商务</v>
      </c>
      <c r="H512" s="63" t="str">
        <v>已预约</v>
      </c>
      <c r="I512" s="64">
        <v>1120</v>
      </c>
      <c r="J512" s="64">
        <v>300</v>
      </c>
      <c r="K512" s="64">
        <v>1300</v>
      </c>
      <c r="L512" s="63" t="str">
        <v>加急</v>
      </c>
      <c r="M512" s="6">
        <f>K512*1.06</f>
      </c>
      <c r="N512" s="6">
        <f>I512+J512+M512</f>
      </c>
      <c r="O512" s="6">
        <f>I512+(J512+M512)*1.06</f>
      </c>
      <c r="P512" s="6">
        <f>(M512+J512)*0.06</f>
      </c>
      <c r="Q512" s="6">
        <f>O512-P512</f>
      </c>
      <c r="R512" s="6" t="str">
        <v>签证费</v>
      </c>
      <c r="S512" s="65" t="str">
        <v>CNY</v>
      </c>
    </row>
    <row r="513">
      <c r="A513" s="7">
        <v>512</v>
      </c>
      <c r="B513" s="62" t="str">
        <v>康铭全</v>
      </c>
      <c r="C513" s="62" t="str">
        <v>TV1N1620672563809824768</v>
      </c>
      <c r="D513" s="63" t="str">
        <v>中国</v>
      </c>
      <c r="E513" s="63" t="str">
        <v>北京</v>
      </c>
      <c r="F513" s="63" t="str">
        <v>美国</v>
      </c>
      <c r="G513" s="63" t="str">
        <v>商务</v>
      </c>
      <c r="H513" s="63" t="str">
        <v>已预约</v>
      </c>
      <c r="I513" s="64">
        <v>1120</v>
      </c>
      <c r="J513" s="64">
        <v>300</v>
      </c>
      <c r="K513" s="64">
        <v>0</v>
      </c>
      <c r="L513" s="63"/>
      <c r="M513" s="6">
        <f>K513*1.06</f>
      </c>
      <c r="N513" s="6">
        <f>I513+J513+M513</f>
      </c>
      <c r="O513" s="6">
        <f>I513+(J513+M513)*1.06</f>
      </c>
      <c r="P513" s="6">
        <f>(M513+J513)*0.06</f>
      </c>
      <c r="Q513" s="6">
        <f>O513-P513</f>
      </c>
      <c r="R513" s="6" t="str">
        <v>签证费</v>
      </c>
      <c r="S513" s="65" t="str">
        <v>CNY</v>
      </c>
    </row>
    <row r="514">
      <c r="A514" s="7">
        <v>513</v>
      </c>
      <c r="B514" s="62" t="str">
        <v>马格格二签</v>
      </c>
      <c r="C514" s="62" t="str">
        <v>TV1N1627899286033653760</v>
      </c>
      <c r="D514" s="63" t="str">
        <v>中国</v>
      </c>
      <c r="E514" s="63" t="str">
        <v>北京</v>
      </c>
      <c r="F514" s="63" t="str">
        <v>美国</v>
      </c>
      <c r="G514" s="63" t="str">
        <v>商务</v>
      </c>
      <c r="H514" s="63" t="str">
        <v>已预约</v>
      </c>
      <c r="I514" s="64">
        <v>1120</v>
      </c>
      <c r="J514" s="64">
        <v>300</v>
      </c>
      <c r="K514" s="64">
        <v>1300</v>
      </c>
      <c r="L514" s="63" t="str">
        <v>加急</v>
      </c>
      <c r="M514" s="6">
        <f>K514*1.06</f>
      </c>
      <c r="N514" s="6">
        <f>I514+J514+M514</f>
      </c>
      <c r="O514" s="6">
        <f>I514+(J514+M514)*1.06</f>
      </c>
      <c r="P514" s="6">
        <f>(M514+J514)*0.06</f>
      </c>
      <c r="Q514" s="6">
        <f>O514-P514</f>
      </c>
      <c r="R514" s="6" t="str">
        <v>签证费</v>
      </c>
      <c r="S514" s="65" t="str">
        <v>CNY</v>
      </c>
    </row>
    <row r="515">
      <c r="A515" s="7">
        <v>514</v>
      </c>
      <c r="B515" s="62" t="str">
        <v>张荷露</v>
      </c>
      <c r="C515" s="62" t="str">
        <v>TV1N1602939944409350144</v>
      </c>
      <c r="D515" s="63" t="str">
        <v>中国</v>
      </c>
      <c r="E515" s="63" t="str">
        <v>北京</v>
      </c>
      <c r="F515" s="63" t="str">
        <v>美国</v>
      </c>
      <c r="G515" s="63" t="str">
        <v>商务</v>
      </c>
      <c r="H515" s="63" t="str">
        <v>已预约</v>
      </c>
      <c r="I515" s="64">
        <v>1120</v>
      </c>
      <c r="J515" s="64">
        <v>300</v>
      </c>
      <c r="K515" s="64">
        <v>0</v>
      </c>
      <c r="L515" s="63"/>
      <c r="M515" s="6">
        <f>K515*1.06</f>
      </c>
      <c r="N515" s="6">
        <f>I515+J515+M515</f>
      </c>
      <c r="O515" s="6">
        <f>I515+(J515+M515)*1.06</f>
      </c>
      <c r="P515" s="6">
        <f>(M515+J515)*0.06</f>
      </c>
      <c r="Q515" s="6">
        <f>O515-P515</f>
      </c>
      <c r="R515" s="6" t="str">
        <v>签证费</v>
      </c>
      <c r="S515" s="65" t="str">
        <v>CNY</v>
      </c>
    </row>
    <row r="516">
      <c r="A516" s="7">
        <v>515</v>
      </c>
      <c r="B516" s="62" t="str">
        <v>赵克农</v>
      </c>
      <c r="C516" s="62" t="str">
        <v>TV1N1626105095565422592</v>
      </c>
      <c r="D516" s="63" t="str">
        <v>中国</v>
      </c>
      <c r="E516" s="63" t="str">
        <v>北京</v>
      </c>
      <c r="F516" s="63" t="str">
        <v>美国</v>
      </c>
      <c r="G516" s="63" t="str">
        <v>商务</v>
      </c>
      <c r="H516" s="63" t="str">
        <v>已预约</v>
      </c>
      <c r="I516" s="64">
        <v>1120</v>
      </c>
      <c r="J516" s="64">
        <v>300</v>
      </c>
      <c r="K516" s="64">
        <v>0</v>
      </c>
      <c r="L516" s="63"/>
      <c r="M516" s="6">
        <f>K516*1.06</f>
      </c>
      <c r="N516" s="6">
        <f>I516+J516+M516</f>
      </c>
      <c r="O516" s="6">
        <f>I516+(J516+M516)*1.06</f>
      </c>
      <c r="P516" s="6">
        <f>(M516+J516)*0.06</f>
      </c>
      <c r="Q516" s="6">
        <f>O516-P516</f>
      </c>
      <c r="R516" s="6" t="str">
        <v>签证费</v>
      </c>
      <c r="S516" s="65" t="str">
        <v>CNY</v>
      </c>
    </row>
    <row r="517">
      <c r="A517" s="7">
        <v>516</v>
      </c>
      <c r="B517" s="62" t="str">
        <v>夏志豪</v>
      </c>
      <c r="C517" s="62" t="str">
        <v>TV1N1624077866023022592</v>
      </c>
      <c r="D517" s="63" t="str">
        <v>中国</v>
      </c>
      <c r="E517" s="63" t="str">
        <v>北京</v>
      </c>
      <c r="F517" s="63" t="str">
        <v>美国</v>
      </c>
      <c r="G517" s="63" t="str">
        <v>商务</v>
      </c>
      <c r="H517" s="63" t="str">
        <v>已预约</v>
      </c>
      <c r="I517" s="64">
        <v>1120</v>
      </c>
      <c r="J517" s="64">
        <v>300</v>
      </c>
      <c r="K517" s="64">
        <v>1300</v>
      </c>
      <c r="L517" s="63" t="str">
        <v>加急</v>
      </c>
      <c r="M517" s="6">
        <f>K517*1.06</f>
      </c>
      <c r="N517" s="6">
        <f>I517+J517+M517</f>
      </c>
      <c r="O517" s="6">
        <f>I517+(J517+M517)*1.06</f>
      </c>
      <c r="P517" s="6">
        <f>(M517+J517)*0.06</f>
      </c>
      <c r="Q517" s="6">
        <f>O517-P517</f>
      </c>
      <c r="R517" s="6" t="str">
        <v>签证费</v>
      </c>
      <c r="S517" s="65" t="str">
        <v>CNY</v>
      </c>
    </row>
    <row r="518">
      <c r="A518" s="7">
        <v>517</v>
      </c>
      <c r="B518" s="62" t="str">
        <v>李孟颖</v>
      </c>
      <c r="C518" s="62" t="str">
        <v>TV1N1626105095565422592</v>
      </c>
      <c r="D518" s="63" t="str">
        <v>中国</v>
      </c>
      <c r="E518" s="63" t="str">
        <v>北京</v>
      </c>
      <c r="F518" s="63" t="str">
        <v>美国</v>
      </c>
      <c r="G518" s="63" t="str">
        <v>商务</v>
      </c>
      <c r="H518" s="63" t="str">
        <v>已预约</v>
      </c>
      <c r="I518" s="64">
        <v>1120</v>
      </c>
      <c r="J518" s="64">
        <v>300</v>
      </c>
      <c r="K518" s="64">
        <v>1300</v>
      </c>
      <c r="L518" s="63" t="str">
        <v>加急</v>
      </c>
      <c r="M518" s="6">
        <f>K518*1.06</f>
      </c>
      <c r="N518" s="6">
        <f>I518+J518+M518</f>
      </c>
      <c r="O518" s="6">
        <f>I518+(J518+M518)*1.06</f>
      </c>
      <c r="P518" s="6">
        <f>(M518+J518)*0.06</f>
      </c>
      <c r="Q518" s="6">
        <f>O518-P518</f>
      </c>
      <c r="R518" s="6" t="str">
        <v>签证费</v>
      </c>
      <c r="S518" s="65" t="str">
        <v>CNY</v>
      </c>
    </row>
    <row r="519">
      <c r="A519" s="7">
        <v>518</v>
      </c>
      <c r="B519" s="62" t="str">
        <v>付莹</v>
      </c>
      <c r="C519" s="62" t="str">
        <v>TV1N1600691778699948032</v>
      </c>
      <c r="D519" s="63" t="str">
        <v>中国</v>
      </c>
      <c r="E519" s="63" t="str">
        <v>北京</v>
      </c>
      <c r="F519" s="63" t="str">
        <v>美国-EVUS</v>
      </c>
      <c r="G519" s="63" t="str">
        <v>商务</v>
      </c>
      <c r="H519" s="63" t="str">
        <v>已预约</v>
      </c>
      <c r="I519" s="64">
        <v>0</v>
      </c>
      <c r="J519" s="64">
        <v>100</v>
      </c>
      <c r="K519" s="64">
        <v>18</v>
      </c>
      <c r="L519" s="63" t="str">
        <v>快递费</v>
      </c>
      <c r="M519" s="6">
        <f>K519*1.06</f>
      </c>
      <c r="N519" s="6">
        <f>I519+J519+M519</f>
      </c>
      <c r="O519" s="6">
        <f>I519+(J519+M519)*1.06</f>
      </c>
      <c r="P519" s="6">
        <f>(M519+J519)*0.06</f>
      </c>
      <c r="Q519" s="6">
        <f>O519-P519</f>
      </c>
      <c r="R519" s="6" t="str">
        <v>签证费</v>
      </c>
      <c r="S519" s="65" t="str">
        <v>CNY</v>
      </c>
    </row>
    <row r="520">
      <c r="A520" s="7">
        <v>519</v>
      </c>
      <c r="B520" s="62" t="str">
        <v>王智</v>
      </c>
      <c r="C520" s="62" t="str">
        <v>TV1N1596055356197699584</v>
      </c>
      <c r="D520" s="63" t="str">
        <v>中国</v>
      </c>
      <c r="E520" s="63" t="str">
        <v>北京</v>
      </c>
      <c r="F520" s="63" t="str">
        <v>美国-EVUS</v>
      </c>
      <c r="G520" s="63" t="str">
        <v>商务</v>
      </c>
      <c r="H520" s="63" t="str">
        <v>已预约</v>
      </c>
      <c r="I520" s="64">
        <v>0</v>
      </c>
      <c r="J520" s="64">
        <v>100</v>
      </c>
      <c r="K520" s="64">
        <v>18</v>
      </c>
      <c r="L520" s="63" t="str">
        <v>快递费</v>
      </c>
      <c r="M520" s="6">
        <f>K520*1.06</f>
      </c>
      <c r="N520" s="6">
        <f>I520+J520+M520</f>
      </c>
      <c r="O520" s="6">
        <f>I520+(J520+M520)*1.06</f>
      </c>
      <c r="P520" s="6">
        <f>(M520+J520)*0.06</f>
      </c>
      <c r="Q520" s="6">
        <f>O520-P520</f>
      </c>
      <c r="R520" s="6" t="str">
        <v>签证费</v>
      </c>
      <c r="S520" s="65" t="str">
        <v>CNY</v>
      </c>
    </row>
    <row r="521">
      <c r="A521" s="7">
        <v>520</v>
      </c>
      <c r="B521" s="62" t="str">
        <v>钟轶霖</v>
      </c>
      <c r="C521" s="62" t="str">
        <v>TV1N1611299033468870656</v>
      </c>
      <c r="D521" s="63" t="str">
        <v>中国</v>
      </c>
      <c r="E521" s="63" t="str">
        <v>北京</v>
      </c>
      <c r="F521" s="63" t="str">
        <v>美国-EVUS</v>
      </c>
      <c r="G521" s="63" t="str">
        <v>商务</v>
      </c>
      <c r="H521" s="63" t="str">
        <v>已预约</v>
      </c>
      <c r="I521" s="64">
        <v>0</v>
      </c>
      <c r="J521" s="64">
        <v>100</v>
      </c>
      <c r="K521" s="64">
        <v>18</v>
      </c>
      <c r="L521" s="63" t="str">
        <v>快递费</v>
      </c>
      <c r="M521" s="6">
        <f>K521*1.06</f>
      </c>
      <c r="N521" s="6">
        <f>I521+J521+M521</f>
      </c>
      <c r="O521" s="6">
        <f>I521+(J521+M521)*1.06</f>
      </c>
      <c r="P521" s="6">
        <f>(M521+J521)*0.06</f>
      </c>
      <c r="Q521" s="6">
        <f>O521-P521</f>
      </c>
      <c r="R521" s="6" t="str">
        <v>签证费</v>
      </c>
      <c r="S521" s="65" t="str">
        <v>CNY</v>
      </c>
    </row>
    <row r="522">
      <c r="A522" s="7">
        <v>521</v>
      </c>
      <c r="B522" s="62" t="str">
        <v>张倩</v>
      </c>
      <c r="C522" s="62" t="str">
        <v>TV1N1604804754730332160</v>
      </c>
      <c r="D522" s="63" t="str">
        <v>中国</v>
      </c>
      <c r="E522" s="63" t="str">
        <v>北京</v>
      </c>
      <c r="F522" s="63" t="str">
        <v>美国-EVUS</v>
      </c>
      <c r="G522" s="63" t="str">
        <v>商务</v>
      </c>
      <c r="H522" s="63" t="str">
        <v>已预约</v>
      </c>
      <c r="I522" s="64">
        <v>0</v>
      </c>
      <c r="J522" s="64">
        <v>100</v>
      </c>
      <c r="K522" s="64">
        <v>18</v>
      </c>
      <c r="L522" s="63" t="str">
        <v>快递费</v>
      </c>
      <c r="M522" s="6">
        <f>K522*1.06</f>
      </c>
      <c r="N522" s="6">
        <f>I522+J522+M522</f>
      </c>
      <c r="O522" s="6">
        <f>I522+(J522+M522)*1.06</f>
      </c>
      <c r="P522" s="6">
        <f>(M522+J522)*0.06</f>
      </c>
      <c r="Q522" s="6">
        <f>O522-P522</f>
      </c>
      <c r="R522" s="6" t="str">
        <v>签证费</v>
      </c>
      <c r="S522" s="65" t="str">
        <v>CNY</v>
      </c>
    </row>
    <row r="523">
      <c r="A523" s="7">
        <v>522</v>
      </c>
      <c r="B523" s="62" t="str">
        <v>王秉慧</v>
      </c>
      <c r="C523" s="62" t="str">
        <v>TV1N1583408173773692928</v>
      </c>
      <c r="D523" s="63" t="str">
        <v>中国</v>
      </c>
      <c r="E523" s="63" t="str">
        <v>北京</v>
      </c>
      <c r="F523" s="63" t="str">
        <v>美国-EVUS</v>
      </c>
      <c r="G523" s="63" t="str">
        <v>商务</v>
      </c>
      <c r="H523" s="63" t="str">
        <v>已预约</v>
      </c>
      <c r="I523" s="64">
        <v>0</v>
      </c>
      <c r="J523" s="64">
        <v>100</v>
      </c>
      <c r="K523" s="64">
        <v>18</v>
      </c>
      <c r="L523" s="63" t="str">
        <v>快递费</v>
      </c>
      <c r="M523" s="6">
        <f>K523*1.06</f>
      </c>
      <c r="N523" s="6">
        <f>I523+J523+M523</f>
      </c>
      <c r="O523" s="6">
        <f>I523+(J523+M523)*1.06</f>
      </c>
      <c r="P523" s="6">
        <f>(M523+J523)*0.06</f>
      </c>
      <c r="Q523" s="6">
        <f>O523-P523</f>
      </c>
      <c r="R523" s="6" t="str">
        <v>签证费</v>
      </c>
      <c r="S523" s="65" t="str">
        <v>CNY</v>
      </c>
    </row>
    <row r="524">
      <c r="A524" s="7">
        <v>523</v>
      </c>
      <c r="B524" s="62" t="str">
        <v>王咏今</v>
      </c>
      <c r="C524" s="62" t="str">
        <v>TV1N1620410832969826304</v>
      </c>
      <c r="D524" s="63" t="str">
        <v>中国</v>
      </c>
      <c r="E524" s="63" t="str">
        <v>北京</v>
      </c>
      <c r="F524" s="63" t="str">
        <v>美国</v>
      </c>
      <c r="G524" s="63" t="str">
        <v>商务</v>
      </c>
      <c r="H524" s="63" t="str">
        <v>已预约</v>
      </c>
      <c r="I524" s="64">
        <v>1120</v>
      </c>
      <c r="J524" s="64">
        <v>300</v>
      </c>
      <c r="K524" s="64">
        <v>0</v>
      </c>
      <c r="L524" s="63"/>
      <c r="M524" s="6">
        <f>K524*1.06</f>
      </c>
      <c r="N524" s="6">
        <f>I524+J524+M524</f>
      </c>
      <c r="O524" s="6">
        <f>I524+(J524+M524)*1.06</f>
      </c>
      <c r="P524" s="6">
        <f>(M524+J524)*0.06</f>
      </c>
      <c r="Q524" s="6">
        <f>O524-P524</f>
      </c>
      <c r="R524" s="6" t="str">
        <v>签证费</v>
      </c>
      <c r="S524" s="65" t="str">
        <v>CNY</v>
      </c>
    </row>
    <row r="525">
      <c r="A525" s="7">
        <v>524</v>
      </c>
      <c r="B525" s="62" t="str">
        <v>霍玉明</v>
      </c>
      <c r="C525" s="62" t="str">
        <v>TV1N1612606422067372032</v>
      </c>
      <c r="D525" s="63" t="str">
        <v>中国</v>
      </c>
      <c r="E525" s="63" t="str">
        <v>北京</v>
      </c>
      <c r="F525" s="63" t="str">
        <v>美国</v>
      </c>
      <c r="G525" s="63" t="str">
        <v>商务</v>
      </c>
      <c r="H525" s="63" t="str">
        <v>已预约</v>
      </c>
      <c r="I525" s="64">
        <v>1120</v>
      </c>
      <c r="J525" s="64">
        <v>300</v>
      </c>
      <c r="K525" s="64">
        <v>0</v>
      </c>
      <c r="L525" s="63"/>
      <c r="M525" s="6">
        <f>K525*1.06</f>
      </c>
      <c r="N525" s="6">
        <f>I525+J525+M525</f>
      </c>
      <c r="O525" s="6">
        <f>I525+(J525+M525)*1.06</f>
      </c>
      <c r="P525" s="6">
        <f>(M525+J525)*0.06</f>
      </c>
      <c r="Q525" s="6">
        <f>O525-P525</f>
      </c>
      <c r="R525" s="6" t="str">
        <v>签证费</v>
      </c>
      <c r="S525" s="65" t="str">
        <v>CNY</v>
      </c>
    </row>
    <row r="526">
      <c r="A526" s="7">
        <v>525</v>
      </c>
      <c r="B526" s="62" t="str">
        <v>周佳俊</v>
      </c>
      <c r="C526" s="62" t="str">
        <v>TV1N1627553840211812352</v>
      </c>
      <c r="D526" s="63" t="str">
        <v>中国</v>
      </c>
      <c r="E526" s="63" t="str">
        <v>北京</v>
      </c>
      <c r="F526" s="63" t="str">
        <v>美国</v>
      </c>
      <c r="G526" s="63" t="str">
        <v>商务</v>
      </c>
      <c r="H526" s="63" t="str">
        <v>已预约</v>
      </c>
      <c r="I526" s="64">
        <v>1120</v>
      </c>
      <c r="J526" s="64">
        <v>300</v>
      </c>
      <c r="K526" s="64">
        <v>0</v>
      </c>
      <c r="L526" s="63"/>
      <c r="M526" s="6">
        <f>K526*1.06</f>
      </c>
      <c r="N526" s="6">
        <f>I526+J526+M526</f>
      </c>
      <c r="O526" s="6">
        <f>I526+(J526+M526)*1.06</f>
      </c>
      <c r="P526" s="6">
        <f>(M526+J526)*0.06</f>
      </c>
      <c r="Q526" s="6">
        <f>O526-P526</f>
      </c>
      <c r="R526" s="6" t="str">
        <v>签证费</v>
      </c>
      <c r="S526" s="65" t="str">
        <v>CNY</v>
      </c>
    </row>
    <row r="527">
      <c r="A527" s="7">
        <v>526</v>
      </c>
      <c r="B527" s="62" t="str">
        <v>敖鹏飞</v>
      </c>
      <c r="C527" s="62" t="str">
        <v>TV1N1626272682333179904</v>
      </c>
      <c r="D527" s="63" t="str">
        <v>中国</v>
      </c>
      <c r="E527" s="63" t="str">
        <v>北京</v>
      </c>
      <c r="F527" s="63" t="str">
        <v>美国</v>
      </c>
      <c r="G527" s="63" t="str">
        <v>商务</v>
      </c>
      <c r="H527" s="63" t="str">
        <v>已预约</v>
      </c>
      <c r="I527" s="64">
        <v>1120</v>
      </c>
      <c r="J527" s="64">
        <v>300</v>
      </c>
      <c r="K527" s="64">
        <v>1300</v>
      </c>
      <c r="L527" s="63" t="str">
        <v>加急</v>
      </c>
      <c r="M527" s="6">
        <f>K527*1.06</f>
      </c>
      <c r="N527" s="6">
        <f>I527+J527+M527</f>
      </c>
      <c r="O527" s="6">
        <f>I527+(J527+M527)*1.06</f>
      </c>
      <c r="P527" s="6">
        <f>(M527+J527)*0.06</f>
      </c>
      <c r="Q527" s="6">
        <f>O527-P527</f>
      </c>
      <c r="R527" s="6" t="str">
        <v>签证费</v>
      </c>
      <c r="S527" s="65" t="str">
        <v>CNY</v>
      </c>
    </row>
    <row r="528">
      <c r="A528" s="7">
        <v>527</v>
      </c>
      <c r="B528" s="62" t="str">
        <v>叶涵</v>
      </c>
      <c r="C528" s="62"/>
      <c r="D528" s="63" t="str">
        <v>中国</v>
      </c>
      <c r="E528" s="63" t="str">
        <v>北京</v>
      </c>
      <c r="F528" s="63" t="str">
        <v>美国</v>
      </c>
      <c r="G528" s="63" t="str">
        <v>商务</v>
      </c>
      <c r="H528" s="63" t="str">
        <v>已预约</v>
      </c>
      <c r="I528" s="64">
        <v>1120</v>
      </c>
      <c r="J528" s="64">
        <v>300</v>
      </c>
      <c r="K528" s="64">
        <v>1300</v>
      </c>
      <c r="L528" s="63" t="str">
        <v>加急</v>
      </c>
      <c r="M528" s="6">
        <f>K528*1.06</f>
      </c>
      <c r="N528" s="6">
        <f>I528+J528+M528</f>
      </c>
      <c r="O528" s="6">
        <f>I528+(J528+M528)*1.06</f>
      </c>
      <c r="P528" s="6">
        <f>(M528+J528)*0.06</f>
      </c>
      <c r="Q528" s="6">
        <f>O528-P528</f>
      </c>
      <c r="R528" s="6" t="str">
        <v>签证费</v>
      </c>
      <c r="S528" s="65" t="str">
        <v>CNY</v>
      </c>
    </row>
    <row r="529">
      <c r="A529" s="7">
        <v>528</v>
      </c>
      <c r="B529" s="62" t="str">
        <v>孙路明</v>
      </c>
      <c r="C529" s="62"/>
      <c r="D529" s="63" t="str">
        <v>中国</v>
      </c>
      <c r="E529" s="63" t="str">
        <v>北京</v>
      </c>
      <c r="F529" s="63" t="str">
        <v>美国</v>
      </c>
      <c r="G529" s="63" t="str">
        <v>商务</v>
      </c>
      <c r="H529" s="63" t="str">
        <v>已预约</v>
      </c>
      <c r="I529" s="64">
        <v>1120</v>
      </c>
      <c r="J529" s="64">
        <v>300</v>
      </c>
      <c r="K529" s="64">
        <v>1300</v>
      </c>
      <c r="L529" s="63" t="str">
        <v>加急</v>
      </c>
      <c r="M529" s="6">
        <f>K529*1.06</f>
      </c>
      <c r="N529" s="6">
        <f>I529+J529+M529</f>
      </c>
      <c r="O529" s="6">
        <f>I529+(J529+M529)*1.06</f>
      </c>
      <c r="P529" s="6">
        <f>(M529+J529)*0.06</f>
      </c>
      <c r="Q529" s="6">
        <f>O529-P529</f>
      </c>
      <c r="R529" s="6" t="str">
        <v>签证费</v>
      </c>
      <c r="S529" s="65" t="str">
        <v>CNY</v>
      </c>
    </row>
    <row r="530">
      <c r="A530" s="7">
        <v>529</v>
      </c>
      <c r="B530" s="62" t="str">
        <v>詹克羽</v>
      </c>
      <c r="C530" s="62" t="str">
        <v>TV1N1627573860518162432</v>
      </c>
      <c r="D530" s="63" t="str">
        <v>中国</v>
      </c>
      <c r="E530" s="63" t="str">
        <v>北京</v>
      </c>
      <c r="F530" s="63" t="str">
        <v>美国</v>
      </c>
      <c r="G530" s="63" t="str">
        <v>商务</v>
      </c>
      <c r="H530" s="63" t="str">
        <v>已预约</v>
      </c>
      <c r="I530" s="64">
        <v>1120</v>
      </c>
      <c r="J530" s="64">
        <v>300</v>
      </c>
      <c r="K530" s="64">
        <v>0</v>
      </c>
      <c r="L530" s="63"/>
      <c r="M530" s="6">
        <f>K530*1.06</f>
      </c>
      <c r="N530" s="6">
        <f>I530+J530+M530</f>
      </c>
      <c r="O530" s="6">
        <f>I530+(J530+M530)*1.06</f>
      </c>
      <c r="P530" s="6">
        <f>(M530+J530)*0.06</f>
      </c>
      <c r="Q530" s="6">
        <f>O530-P530</f>
      </c>
      <c r="R530" s="6" t="str">
        <v>签证费</v>
      </c>
      <c r="S530" s="65" t="str">
        <v>CNY</v>
      </c>
    </row>
    <row r="531">
      <c r="A531" s="7">
        <v>530</v>
      </c>
      <c r="B531" s="62" t="str">
        <v>吴雯君</v>
      </c>
      <c r="C531" s="62"/>
      <c r="D531" s="63" t="str">
        <v>中国</v>
      </c>
      <c r="E531" s="63" t="str">
        <v>北京</v>
      </c>
      <c r="F531" s="63" t="str">
        <v>美国</v>
      </c>
      <c r="G531" s="63" t="str">
        <v>商务</v>
      </c>
      <c r="H531" s="63" t="str">
        <v>已预约</v>
      </c>
      <c r="I531" s="64">
        <v>1120</v>
      </c>
      <c r="J531" s="64">
        <v>300</v>
      </c>
      <c r="K531" s="64">
        <v>0</v>
      </c>
      <c r="L531" s="63"/>
      <c r="M531" s="6">
        <f>K531*1.06</f>
      </c>
      <c r="N531" s="6">
        <f>I531+J531+M531</f>
      </c>
      <c r="O531" s="6">
        <f>I531+(J531+M531)*1.06</f>
      </c>
      <c r="P531" s="6">
        <f>(M531+J531)*0.06</f>
      </c>
      <c r="Q531" s="6">
        <f>O531-P531</f>
      </c>
      <c r="R531" s="6" t="str">
        <v>签证费</v>
      </c>
      <c r="S531" s="65" t="str">
        <v>CNY</v>
      </c>
    </row>
    <row r="532">
      <c r="A532" s="7">
        <v>531</v>
      </c>
      <c r="B532" s="62" t="str">
        <v>汪含</v>
      </c>
      <c r="C532" s="62" t="str">
        <v>TV1N1626795448782274560</v>
      </c>
      <c r="D532" s="63" t="str">
        <v>中国</v>
      </c>
      <c r="E532" s="63" t="str">
        <v>北京</v>
      </c>
      <c r="F532" s="63" t="str">
        <v>美国</v>
      </c>
      <c r="G532" s="63" t="str">
        <v>商务</v>
      </c>
      <c r="H532" s="63" t="str">
        <v>已预约</v>
      </c>
      <c r="I532" s="64">
        <v>1120</v>
      </c>
      <c r="J532" s="64">
        <v>300</v>
      </c>
      <c r="K532" s="64">
        <v>1300</v>
      </c>
      <c r="L532" s="63" t="str">
        <v>加急</v>
      </c>
      <c r="M532" s="6">
        <f>K532*1.06</f>
      </c>
      <c r="N532" s="6">
        <f>I532+J532+M532</f>
      </c>
      <c r="O532" s="6">
        <f>I532+(J532+M532)*1.06</f>
      </c>
      <c r="P532" s="6">
        <f>(M532+J532)*0.06</f>
      </c>
      <c r="Q532" s="6">
        <f>O532-P532</f>
      </c>
      <c r="R532" s="6" t="str">
        <v>签证费</v>
      </c>
      <c r="S532" s="65" t="str">
        <v>CNY</v>
      </c>
    </row>
    <row r="533">
      <c r="A533" s="7">
        <v>532</v>
      </c>
      <c r="B533" s="62" t="str">
        <v>施柳雄</v>
      </c>
      <c r="C533" s="62" t="str">
        <v>TV1N1625832656465862656</v>
      </c>
      <c r="D533" s="63" t="str">
        <v>中国</v>
      </c>
      <c r="E533" s="63" t="str">
        <v>北京</v>
      </c>
      <c r="F533" s="63" t="str">
        <v>美国</v>
      </c>
      <c r="G533" s="63" t="str">
        <v>商务</v>
      </c>
      <c r="H533" s="63" t="str">
        <v>已预约</v>
      </c>
      <c r="I533" s="64">
        <v>1120</v>
      </c>
      <c r="J533" s="64">
        <v>300</v>
      </c>
      <c r="K533" s="64">
        <v>1300</v>
      </c>
      <c r="L533" s="63" t="str">
        <v>加急</v>
      </c>
      <c r="M533" s="6">
        <f>K533*1.06</f>
      </c>
      <c r="N533" s="6">
        <f>I533+J533+M533</f>
      </c>
      <c r="O533" s="6">
        <f>I533+(J533+M533)*1.06</f>
      </c>
      <c r="P533" s="6">
        <f>(M533+J533)*0.06</f>
      </c>
      <c r="Q533" s="6">
        <f>O533-P533</f>
      </c>
      <c r="R533" s="6" t="str">
        <v>签证费</v>
      </c>
      <c r="S533" s="65" t="str">
        <v>CNY</v>
      </c>
    </row>
    <row r="534">
      <c r="A534" s="7">
        <v>533</v>
      </c>
      <c r="B534" s="62" t="str">
        <v>黄金源</v>
      </c>
      <c r="C534" s="62" t="str">
        <v>TV1N1627529313293529088</v>
      </c>
      <c r="D534" s="63" t="str">
        <v>中国</v>
      </c>
      <c r="E534" s="63" t="str">
        <v>北京</v>
      </c>
      <c r="F534" s="63" t="str">
        <v>美国</v>
      </c>
      <c r="G534" s="63" t="str">
        <v>商务</v>
      </c>
      <c r="H534" s="63" t="str">
        <v>已预约</v>
      </c>
      <c r="I534" s="64">
        <v>1120</v>
      </c>
      <c r="J534" s="64">
        <v>300</v>
      </c>
      <c r="K534" s="64">
        <v>0</v>
      </c>
      <c r="L534" s="63"/>
      <c r="M534" s="6">
        <f>K534*1.06</f>
      </c>
      <c r="N534" s="6">
        <f>I534+J534+M534</f>
      </c>
      <c r="O534" s="6">
        <f>I534+(J534+M534)*1.06</f>
      </c>
      <c r="P534" s="6">
        <f>(M534+J534)*0.06</f>
      </c>
      <c r="Q534" s="6">
        <f>O534-P534</f>
      </c>
      <c r="R534" s="6" t="str">
        <v>签证费</v>
      </c>
      <c r="S534" s="65" t="str">
        <v>CNY</v>
      </c>
    </row>
    <row r="535">
      <c r="A535" s="7">
        <v>534</v>
      </c>
      <c r="B535" s="62" t="str">
        <v>宋洋</v>
      </c>
      <c r="C535" s="62" t="str">
        <v>TV1N1623491017206157312</v>
      </c>
      <c r="D535" s="63" t="str">
        <v>中国</v>
      </c>
      <c r="E535" s="63" t="str">
        <v>北京</v>
      </c>
      <c r="F535" s="63" t="str">
        <v>美国</v>
      </c>
      <c r="G535" s="63" t="str">
        <v>商务</v>
      </c>
      <c r="H535" s="63" t="str">
        <v>已预约</v>
      </c>
      <c r="I535" s="64">
        <v>1120</v>
      </c>
      <c r="J535" s="64">
        <v>300</v>
      </c>
      <c r="K535" s="64">
        <v>1300</v>
      </c>
      <c r="L535" s="63" t="str">
        <v>加急</v>
      </c>
      <c r="M535" s="6">
        <f>K535*1.06</f>
      </c>
      <c r="N535" s="6">
        <f>I535+J535+M535</f>
      </c>
      <c r="O535" s="6">
        <f>I535+(J535+M535)*1.06</f>
      </c>
      <c r="P535" s="6">
        <f>(M535+J535)*0.06</f>
      </c>
      <c r="Q535" s="6">
        <f>O535-P535</f>
      </c>
      <c r="R535" s="6" t="str">
        <v>签证费</v>
      </c>
      <c r="S535" s="65" t="str">
        <v>CNY</v>
      </c>
    </row>
    <row r="536">
      <c r="A536" s="7">
        <v>535</v>
      </c>
      <c r="B536" s="62" t="str">
        <v>徐荣阳</v>
      </c>
      <c r="C536" s="62" t="str">
        <v>TV1N1625722709182894080</v>
      </c>
      <c r="D536" s="63" t="str">
        <v>中国</v>
      </c>
      <c r="E536" s="63" t="str">
        <v>北京</v>
      </c>
      <c r="F536" s="63" t="str">
        <v>美国</v>
      </c>
      <c r="G536" s="63" t="str">
        <v>商务</v>
      </c>
      <c r="H536" s="63" t="str">
        <v>已预约</v>
      </c>
      <c r="I536" s="64">
        <v>1120</v>
      </c>
      <c r="J536" s="64">
        <v>300</v>
      </c>
      <c r="K536" s="64">
        <v>1300</v>
      </c>
      <c r="L536" s="63" t="str">
        <v>加急</v>
      </c>
      <c r="M536" s="6">
        <f>K536*1.06</f>
      </c>
      <c r="N536" s="6">
        <f>I536+J536+M536</f>
      </c>
      <c r="O536" s="6">
        <f>I536+(J536+M536)*1.06</f>
      </c>
      <c r="P536" s="6">
        <f>(M536+J536)*0.06</f>
      </c>
      <c r="Q536" s="6">
        <f>O536-P536</f>
      </c>
      <c r="R536" s="6" t="str">
        <v>签证费</v>
      </c>
      <c r="S536" s="65" t="str">
        <v>CNY</v>
      </c>
    </row>
    <row r="537">
      <c r="A537" s="7">
        <v>536</v>
      </c>
      <c r="B537" s="62" t="str">
        <v>陈旭东-加急自约</v>
      </c>
      <c r="C537" s="62" t="str">
        <v>TV1N1625011345585618944</v>
      </c>
      <c r="D537" s="63" t="str">
        <v>中国</v>
      </c>
      <c r="E537" s="63" t="str">
        <v>北京</v>
      </c>
      <c r="F537" s="63" t="str">
        <v>美国</v>
      </c>
      <c r="G537" s="63" t="str">
        <v>商务</v>
      </c>
      <c r="H537" s="63" t="str">
        <v>已预约</v>
      </c>
      <c r="I537" s="64">
        <v>1120</v>
      </c>
      <c r="J537" s="64">
        <v>300</v>
      </c>
      <c r="K537" s="64"/>
      <c r="L537" s="63"/>
      <c r="M537" s="6">
        <f>K537*1.06</f>
      </c>
      <c r="N537" s="6">
        <f>I537+J537+M537</f>
      </c>
      <c r="O537" s="6">
        <f>I537+(J537+M537)*1.06</f>
      </c>
      <c r="P537" s="6">
        <f>(M537+J537)*0.06</f>
      </c>
      <c r="Q537" s="6">
        <f>O537-P537</f>
      </c>
      <c r="R537" s="6" t="str">
        <v>签证费</v>
      </c>
      <c r="S537" s="65" t="str">
        <v>CNY</v>
      </c>
    </row>
    <row r="538">
      <c r="A538" s="7">
        <v>537</v>
      </c>
      <c r="B538" s="62" t="str">
        <v>徐潇</v>
      </c>
      <c r="C538" s="62"/>
      <c r="D538" s="63" t="str">
        <v>中国</v>
      </c>
      <c r="E538" s="63" t="str">
        <v>北京</v>
      </c>
      <c r="F538" s="63" t="str">
        <v>美国</v>
      </c>
      <c r="G538" s="63" t="str">
        <v>商务</v>
      </c>
      <c r="H538" s="63" t="str">
        <v>已预约</v>
      </c>
      <c r="I538" s="64">
        <v>1120</v>
      </c>
      <c r="J538" s="64">
        <v>300</v>
      </c>
      <c r="K538" s="64">
        <v>1300</v>
      </c>
      <c r="L538" s="63" t="str">
        <v>加急</v>
      </c>
      <c r="M538" s="6">
        <f>K538*1.06</f>
      </c>
      <c r="N538" s="6">
        <f>I538+J538+M538</f>
      </c>
      <c r="O538" s="6">
        <f>I538+(J538+M538)*1.06</f>
      </c>
      <c r="P538" s="6">
        <f>(M538+J538)*0.06</f>
      </c>
      <c r="Q538" s="6">
        <f>O538-P538</f>
      </c>
      <c r="R538" s="6" t="str">
        <v>签证费</v>
      </c>
      <c r="S538" s="65" t="str">
        <v>CNY</v>
      </c>
    </row>
    <row r="539">
      <c r="A539" s="7">
        <v>538</v>
      </c>
      <c r="B539" s="62" t="str">
        <v>刘薇</v>
      </c>
      <c r="C539" s="62" t="str">
        <v>TV1N1626787146459410432</v>
      </c>
      <c r="D539" s="63" t="str">
        <v>中国</v>
      </c>
      <c r="E539" s="63" t="str">
        <v>北京</v>
      </c>
      <c r="F539" s="63" t="str">
        <v>美国</v>
      </c>
      <c r="G539" s="63" t="str">
        <v>商务</v>
      </c>
      <c r="H539" s="63" t="str">
        <v>已预约</v>
      </c>
      <c r="I539" s="64">
        <v>1120</v>
      </c>
      <c r="J539" s="64">
        <v>300</v>
      </c>
      <c r="K539" s="64">
        <v>1300</v>
      </c>
      <c r="L539" s="63" t="str">
        <v>加急</v>
      </c>
      <c r="M539" s="6">
        <f>K539*1.06</f>
      </c>
      <c r="N539" s="6">
        <f>I539+J539+M539</f>
      </c>
      <c r="O539" s="6">
        <f>I539+(J539+M539)*1.06</f>
      </c>
      <c r="P539" s="6">
        <f>(M539+J539)*0.06</f>
      </c>
      <c r="Q539" s="6">
        <f>O539-P539</f>
      </c>
      <c r="R539" s="6" t="str">
        <v>签证费</v>
      </c>
      <c r="S539" s="65" t="str">
        <v>CNY</v>
      </c>
    </row>
    <row r="540">
      <c r="A540" s="7">
        <v>539</v>
      </c>
      <c r="B540" s="62" t="str">
        <v>孔德义</v>
      </c>
      <c r="C540" s="62" t="str">
        <v>TV1N1626871534186754048</v>
      </c>
      <c r="D540" s="63" t="str">
        <v>中国</v>
      </c>
      <c r="E540" s="63" t="str">
        <v>北京</v>
      </c>
      <c r="F540" s="63" t="str">
        <v>美国</v>
      </c>
      <c r="G540" s="63" t="str">
        <v>商务</v>
      </c>
      <c r="H540" s="63" t="str">
        <v>已预约</v>
      </c>
      <c r="I540" s="64">
        <v>1120</v>
      </c>
      <c r="J540" s="64">
        <v>300</v>
      </c>
      <c r="K540" s="64">
        <v>0</v>
      </c>
      <c r="L540" s="63"/>
      <c r="M540" s="6">
        <f>K540*1.06</f>
      </c>
      <c r="N540" s="6">
        <f>I540+J540+M540</f>
      </c>
      <c r="O540" s="6">
        <f>I540+(J540+M540)*1.06</f>
      </c>
      <c r="P540" s="6">
        <f>(M540+J540)*0.06</f>
      </c>
      <c r="Q540" s="6">
        <f>O540-P540</f>
      </c>
      <c r="R540" s="6" t="str">
        <v>签证费</v>
      </c>
      <c r="S540" s="65" t="str">
        <v>CNY</v>
      </c>
    </row>
    <row r="541">
      <c r="A541" s="7">
        <v>540</v>
      </c>
      <c r="B541" s="62" t="str">
        <v>何静</v>
      </c>
      <c r="C541" s="62" t="str">
        <v>TV1N1610955091061727232</v>
      </c>
      <c r="D541" s="63" t="str">
        <v>中国</v>
      </c>
      <c r="E541" s="63" t="str">
        <v>北京</v>
      </c>
      <c r="F541" s="63" t="str">
        <v>美国-EVUS</v>
      </c>
      <c r="G541" s="63" t="str">
        <v>商务</v>
      </c>
      <c r="H541" s="63" t="str">
        <v>已预约</v>
      </c>
      <c r="I541" s="64">
        <v>0</v>
      </c>
      <c r="J541" s="64">
        <v>100</v>
      </c>
      <c r="K541" s="64">
        <v>18</v>
      </c>
      <c r="L541" s="63" t="str">
        <v>快递费</v>
      </c>
      <c r="M541" s="6">
        <f>K541*1.06</f>
      </c>
      <c r="N541" s="6">
        <f>I541+J541+M541</f>
      </c>
      <c r="O541" s="6">
        <f>I541+(J541+M541)*1.06</f>
      </c>
      <c r="P541" s="6">
        <f>(M541+J541)*0.06</f>
      </c>
      <c r="Q541" s="6">
        <f>O541-P541</f>
      </c>
      <c r="R541" s="6" t="str">
        <v>签证费</v>
      </c>
      <c r="S541" s="65" t="str">
        <v>CNY</v>
      </c>
    </row>
    <row r="542">
      <c r="A542" s="7">
        <v>541</v>
      </c>
      <c r="B542" s="62" t="str">
        <v>贾传庆</v>
      </c>
      <c r="C542" s="62" t="str">
        <v>TV1N1601849379689250816</v>
      </c>
      <c r="D542" s="63" t="str">
        <v>中国</v>
      </c>
      <c r="E542" s="63" t="str">
        <v>北京</v>
      </c>
      <c r="F542" s="63" t="str">
        <v>美国-EVUS</v>
      </c>
      <c r="G542" s="63" t="str">
        <v>商务</v>
      </c>
      <c r="H542" s="63" t="str">
        <v>已预约</v>
      </c>
      <c r="I542" s="64">
        <v>0</v>
      </c>
      <c r="J542" s="64">
        <v>100</v>
      </c>
      <c r="K542" s="64">
        <v>18</v>
      </c>
      <c r="L542" s="63" t="str">
        <v>快递费</v>
      </c>
      <c r="M542" s="6">
        <f>K542*1.06</f>
      </c>
      <c r="N542" s="6">
        <f>I542+J542+M542</f>
      </c>
      <c r="O542" s="6">
        <f>I542+(J542+M542)*1.06</f>
      </c>
      <c r="P542" s="6">
        <f>(M542+J542)*0.06</f>
      </c>
      <c r="Q542" s="6">
        <f>O542-P542</f>
      </c>
      <c r="R542" s="6" t="str">
        <v>签证费</v>
      </c>
      <c r="S542" s="65" t="str">
        <v>CNY</v>
      </c>
    </row>
    <row r="543">
      <c r="A543" s="7">
        <v>542</v>
      </c>
      <c r="B543" s="62" t="str">
        <v>万发东</v>
      </c>
      <c r="C543" s="62" t="str">
        <v>TV1N1613535301728657408</v>
      </c>
      <c r="D543" s="63" t="str">
        <v>中国</v>
      </c>
      <c r="E543" s="63" t="str">
        <v>北京</v>
      </c>
      <c r="F543" s="63" t="str">
        <v>美国-EVUS</v>
      </c>
      <c r="G543" s="63" t="str">
        <v>商务</v>
      </c>
      <c r="H543" s="63" t="str">
        <v>已预约</v>
      </c>
      <c r="I543" s="64">
        <v>0</v>
      </c>
      <c r="J543" s="64">
        <v>100</v>
      </c>
      <c r="K543" s="64">
        <v>18</v>
      </c>
      <c r="L543" s="63" t="str">
        <v>快递费</v>
      </c>
      <c r="M543" s="6">
        <f>K543*1.06</f>
      </c>
      <c r="N543" s="6">
        <f>I543+J543+M543</f>
      </c>
      <c r="O543" s="6">
        <f>I543+(J543+M543)*1.06</f>
      </c>
      <c r="P543" s="6">
        <f>(M543+J543)*0.06</f>
      </c>
      <c r="Q543" s="6">
        <f>O543-P543</f>
      </c>
      <c r="R543" s="6" t="str">
        <v>签证费</v>
      </c>
      <c r="S543" s="65" t="str">
        <v>CNY</v>
      </c>
    </row>
    <row r="544">
      <c r="A544" s="7">
        <v>543</v>
      </c>
      <c r="B544" s="62" t="str">
        <v>张军广</v>
      </c>
      <c r="C544" s="62" t="str">
        <v>TV1N1612390669787521024</v>
      </c>
      <c r="D544" s="63" t="str">
        <v>中国</v>
      </c>
      <c r="E544" s="63" t="str">
        <v>北京</v>
      </c>
      <c r="F544" s="63" t="str">
        <v>美国-EVUS</v>
      </c>
      <c r="G544" s="63" t="str">
        <v>商务</v>
      </c>
      <c r="H544" s="63" t="str">
        <v>已预约</v>
      </c>
      <c r="I544" s="64">
        <v>0</v>
      </c>
      <c r="J544" s="64">
        <v>100</v>
      </c>
      <c r="K544" s="64">
        <v>18</v>
      </c>
      <c r="L544" s="63" t="str">
        <v>快递费</v>
      </c>
      <c r="M544" s="6">
        <f>K544*1.06</f>
      </c>
      <c r="N544" s="6">
        <f>I544+J544+M544</f>
      </c>
      <c r="O544" s="6">
        <f>I544+(J544+M544)*1.06</f>
      </c>
      <c r="P544" s="6">
        <f>(M544+J544)*0.06</f>
      </c>
      <c r="Q544" s="6">
        <f>O544-P544</f>
      </c>
      <c r="R544" s="6" t="str">
        <v>签证费</v>
      </c>
      <c r="S544" s="65" t="str">
        <v>CNY</v>
      </c>
    </row>
    <row r="545">
      <c r="A545" s="7">
        <v>544</v>
      </c>
      <c r="B545" s="62" t="str">
        <v>李莞琳</v>
      </c>
      <c r="C545" s="62" t="str">
        <v>TV1N1612433821005275136</v>
      </c>
      <c r="D545" s="63" t="str">
        <v>中国</v>
      </c>
      <c r="E545" s="63" t="str">
        <v>北京</v>
      </c>
      <c r="F545" s="63" t="str">
        <v>美国-EVUS</v>
      </c>
      <c r="G545" s="63" t="str">
        <v>商务</v>
      </c>
      <c r="H545" s="63" t="str">
        <v>已预约</v>
      </c>
      <c r="I545" s="64">
        <v>0</v>
      </c>
      <c r="J545" s="64">
        <v>100</v>
      </c>
      <c r="K545" s="64">
        <v>18</v>
      </c>
      <c r="L545" s="63" t="str">
        <v>快递费</v>
      </c>
      <c r="M545" s="6">
        <f>K545*1.06</f>
      </c>
      <c r="N545" s="6">
        <f>I545+J545+M545</f>
      </c>
      <c r="O545" s="6">
        <f>I545+(J545+M545)*1.06</f>
      </c>
      <c r="P545" s="6">
        <f>(M545+J545)*0.06</f>
      </c>
      <c r="Q545" s="6">
        <f>O545-P545</f>
      </c>
      <c r="R545" s="6" t="str">
        <v>签证费</v>
      </c>
      <c r="S545" s="65" t="str">
        <v>CNY</v>
      </c>
    </row>
    <row r="546">
      <c r="A546" s="7">
        <v>545</v>
      </c>
      <c r="B546" s="62" t="str">
        <v>李明</v>
      </c>
      <c r="C546" s="62" t="str">
        <v>TV1N1607979231643586560</v>
      </c>
      <c r="D546" s="63" t="str">
        <v>中国</v>
      </c>
      <c r="E546" s="63" t="str">
        <v>北京</v>
      </c>
      <c r="F546" s="63" t="str">
        <v>美国-EVUS</v>
      </c>
      <c r="G546" s="63" t="str">
        <v>商务</v>
      </c>
      <c r="H546" s="63" t="str">
        <v>已预约</v>
      </c>
      <c r="I546" s="64">
        <v>0</v>
      </c>
      <c r="J546" s="64">
        <v>100</v>
      </c>
      <c r="K546" s="64">
        <v>15</v>
      </c>
      <c r="L546" s="63" t="str">
        <v>快递费</v>
      </c>
      <c r="M546" s="6">
        <f>K546*1.06</f>
      </c>
      <c r="N546" s="6">
        <f>I546+J546+M546</f>
      </c>
      <c r="O546" s="6">
        <f>I546+(J546+M546)*1.06</f>
      </c>
      <c r="P546" s="6">
        <f>(M546+J546)*0.06</f>
      </c>
      <c r="Q546" s="6">
        <f>O546-P546</f>
      </c>
      <c r="R546" s="6" t="str">
        <v>签证费</v>
      </c>
      <c r="S546" s="65" t="str">
        <v>CNY</v>
      </c>
    </row>
    <row r="547">
      <c r="A547" s="7">
        <v>546</v>
      </c>
      <c r="B547" s="62" t="str">
        <v>苏丹霞</v>
      </c>
      <c r="C547" s="62" t="str">
        <v>TV1N1610128896153665536</v>
      </c>
      <c r="D547" s="63" t="str">
        <v>中国</v>
      </c>
      <c r="E547" s="63" t="str">
        <v>北京</v>
      </c>
      <c r="F547" s="63" t="str">
        <v>美国-EVUS</v>
      </c>
      <c r="G547" s="63" t="str">
        <v>商务</v>
      </c>
      <c r="H547" s="63" t="str">
        <v>已预约</v>
      </c>
      <c r="I547" s="64">
        <v>0</v>
      </c>
      <c r="J547" s="64">
        <v>100</v>
      </c>
      <c r="K547" s="64">
        <v>18</v>
      </c>
      <c r="L547" s="63" t="str">
        <v>快递费</v>
      </c>
      <c r="M547" s="6">
        <f>K547*1.06</f>
      </c>
      <c r="N547" s="6">
        <f>I547+J547+M547</f>
      </c>
      <c r="O547" s="6">
        <f>I547+(J547+M547)*1.06</f>
      </c>
      <c r="P547" s="6">
        <f>(M547+J547)*0.06</f>
      </c>
      <c r="Q547" s="6">
        <f>O547-P547</f>
      </c>
      <c r="R547" s="6" t="str">
        <v>签证费</v>
      </c>
      <c r="S547" s="65" t="str">
        <v>CNY</v>
      </c>
    </row>
    <row r="548">
      <c r="A548" s="7">
        <v>547</v>
      </c>
      <c r="B548" s="62" t="str">
        <v>陈星</v>
      </c>
      <c r="C548" s="62" t="str">
        <v>TV1N1610432764850794496</v>
      </c>
      <c r="D548" s="63" t="str">
        <v>中国</v>
      </c>
      <c r="E548" s="63" t="str">
        <v>北京</v>
      </c>
      <c r="F548" s="63" t="str">
        <v>美国-EVUS</v>
      </c>
      <c r="G548" s="63" t="str">
        <v>商务</v>
      </c>
      <c r="H548" s="63" t="str">
        <v>已预约</v>
      </c>
      <c r="I548" s="64">
        <v>0</v>
      </c>
      <c r="J548" s="64">
        <v>100</v>
      </c>
      <c r="K548" s="64">
        <v>15</v>
      </c>
      <c r="L548" s="63" t="str">
        <v>快递费</v>
      </c>
      <c r="M548" s="6">
        <f>K548*1.06</f>
      </c>
      <c r="N548" s="6">
        <f>I548+J548+M548</f>
      </c>
      <c r="O548" s="6">
        <f>I548+(J548+M548)*1.06</f>
      </c>
      <c r="P548" s="6">
        <f>(M548+J548)*0.06</f>
      </c>
      <c r="Q548" s="6">
        <f>O548-P548</f>
      </c>
      <c r="R548" s="6" t="str">
        <v>签证费</v>
      </c>
      <c r="S548" s="65" t="str">
        <v>CNY</v>
      </c>
    </row>
    <row r="549">
      <c r="A549" s="7">
        <v>548</v>
      </c>
      <c r="B549" s="62" t="str">
        <v>温翔</v>
      </c>
      <c r="C549" s="62" t="str">
        <v>TV1N1612711421799829504</v>
      </c>
      <c r="D549" s="63" t="str">
        <v>中国</v>
      </c>
      <c r="E549" s="63" t="str">
        <v>北京</v>
      </c>
      <c r="F549" s="63" t="str">
        <v>美国-EVUS</v>
      </c>
      <c r="G549" s="63" t="str">
        <v>商务</v>
      </c>
      <c r="H549" s="63" t="str">
        <v>已预约</v>
      </c>
      <c r="I549" s="64">
        <v>0</v>
      </c>
      <c r="J549" s="64">
        <v>100</v>
      </c>
      <c r="K549" s="64">
        <v>18</v>
      </c>
      <c r="L549" s="63" t="str">
        <v>快递费</v>
      </c>
      <c r="M549" s="6">
        <f>K549*1.06</f>
      </c>
      <c r="N549" s="6">
        <f>I549+J549+M549</f>
      </c>
      <c r="O549" s="6">
        <f>I549+(J549+M549)*1.06</f>
      </c>
      <c r="P549" s="6">
        <f>(M549+J549)*0.06</f>
      </c>
      <c r="Q549" s="6">
        <f>O549-P549</f>
      </c>
      <c r="R549" s="6" t="str">
        <v>签证费</v>
      </c>
      <c r="S549" s="65" t="str">
        <v>CNY</v>
      </c>
    </row>
    <row r="550">
      <c r="A550" s="7">
        <v>549</v>
      </c>
      <c r="B550" s="62" t="str">
        <v>王祥庆</v>
      </c>
      <c r="C550" s="62" t="str">
        <v>TV1N1615913387221102592</v>
      </c>
      <c r="D550" s="63" t="str">
        <v>中国</v>
      </c>
      <c r="E550" s="63" t="str">
        <v>北京</v>
      </c>
      <c r="F550" s="63" t="str">
        <v>美国-EVUS</v>
      </c>
      <c r="G550" s="63" t="str">
        <v>商务</v>
      </c>
      <c r="H550" s="63" t="str">
        <v>已预约</v>
      </c>
      <c r="I550" s="64">
        <v>0</v>
      </c>
      <c r="J550" s="64">
        <v>100</v>
      </c>
      <c r="K550" s="64">
        <v>18</v>
      </c>
      <c r="L550" s="63" t="str">
        <v>快递费</v>
      </c>
      <c r="M550" s="6">
        <f>K550*1.06</f>
      </c>
      <c r="N550" s="6">
        <f>I550+J550+M550</f>
      </c>
      <c r="O550" s="6">
        <f>I550+(J550+M550)*1.06</f>
      </c>
      <c r="P550" s="6">
        <f>(M550+J550)*0.06</f>
      </c>
      <c r="Q550" s="6">
        <f>O550-P550</f>
      </c>
      <c r="R550" s="6" t="str">
        <v>签证费</v>
      </c>
      <c r="S550" s="65" t="str">
        <v>CNY</v>
      </c>
    </row>
    <row r="551">
      <c r="A551" s="7">
        <v>550</v>
      </c>
      <c r="B551" s="62" t="str">
        <v>王宏凯</v>
      </c>
      <c r="C551" s="62" t="str">
        <v>TV1N1607691137451139072</v>
      </c>
      <c r="D551" s="63" t="str">
        <v>中国</v>
      </c>
      <c r="E551" s="63" t="str">
        <v>北京</v>
      </c>
      <c r="F551" s="63" t="str">
        <v>美国-EVUS</v>
      </c>
      <c r="G551" s="63" t="str">
        <v>商务</v>
      </c>
      <c r="H551" s="63" t="str">
        <v>已预约</v>
      </c>
      <c r="I551" s="64">
        <v>0</v>
      </c>
      <c r="J551" s="64">
        <v>100</v>
      </c>
      <c r="K551" s="64">
        <v>18</v>
      </c>
      <c r="L551" s="63" t="str">
        <v>快递费</v>
      </c>
      <c r="M551" s="6">
        <f>K551*1.06</f>
      </c>
      <c r="N551" s="6">
        <f>I551+J551+M551</f>
      </c>
      <c r="O551" s="6">
        <f>I551+(J551+M551)*1.06</f>
      </c>
      <c r="P551" s="6">
        <f>(M551+J551)*0.06</f>
      </c>
      <c r="Q551" s="6">
        <f>O551-P551</f>
      </c>
      <c r="R551" s="6" t="str">
        <v>签证费</v>
      </c>
      <c r="S551" s="65" t="str">
        <v>CNY</v>
      </c>
    </row>
    <row r="552">
      <c r="A552" s="7">
        <v>551</v>
      </c>
      <c r="B552" s="62" t="str">
        <v>刘小艺</v>
      </c>
      <c r="C552" s="62"/>
      <c r="D552" s="63" t="str">
        <v>中国</v>
      </c>
      <c r="E552" s="63" t="str">
        <v>北京</v>
      </c>
      <c r="F552" s="63" t="str">
        <v>巴西</v>
      </c>
      <c r="G552" s="63" t="str">
        <v>商务</v>
      </c>
      <c r="H552" s="63" t="str">
        <v>已预约</v>
      </c>
      <c r="I552" s="64">
        <v>0</v>
      </c>
      <c r="J552" s="64">
        <v>0</v>
      </c>
      <c r="K552" s="64">
        <v>380</v>
      </c>
      <c r="L552" s="7" t="str">
        <v>加急号380</v>
      </c>
      <c r="M552" s="6">
        <f>K552*1.06</f>
      </c>
      <c r="N552" s="6">
        <f>I552+J552+M552</f>
      </c>
      <c r="O552" s="6">
        <f>I552+(J552+M552)*1.06</f>
      </c>
      <c r="P552" s="6">
        <f>(M552+J552)*0.06</f>
      </c>
      <c r="Q552" s="6">
        <f>O552-P552</f>
      </c>
      <c r="R552" s="6" t="str">
        <v>签证费</v>
      </c>
      <c r="S552" s="65" t="str">
        <v>CNY</v>
      </c>
    </row>
    <row r="553">
      <c r="A553" s="7">
        <v>552</v>
      </c>
      <c r="B553" s="62" t="str">
        <v>李霆</v>
      </c>
      <c r="C553" s="62"/>
      <c r="D553" s="63" t="str">
        <v>中国</v>
      </c>
      <c r="E553" s="63" t="str">
        <v>北京</v>
      </c>
      <c r="F553" s="63" t="str">
        <v>巴西</v>
      </c>
      <c r="G553" s="63" t="str">
        <v>商务</v>
      </c>
      <c r="H553" s="63" t="str">
        <v>已预约</v>
      </c>
      <c r="I553" s="64">
        <v>0</v>
      </c>
      <c r="J553" s="64">
        <v>0</v>
      </c>
      <c r="K553" s="64">
        <v>380</v>
      </c>
      <c r="L553" s="7" t="str">
        <v>加急号380</v>
      </c>
      <c r="M553" s="6">
        <f>K553*1.06</f>
      </c>
      <c r="N553" s="6">
        <f>I553+J553+M553</f>
      </c>
      <c r="O553" s="6">
        <f>I553+(J553+M553)*1.06</f>
      </c>
      <c r="P553" s="6">
        <f>(M553+J553)*0.06</f>
      </c>
      <c r="Q553" s="6">
        <f>O553-P553</f>
      </c>
      <c r="R553" s="6" t="str">
        <v>签证费</v>
      </c>
      <c r="S553" s="65" t="str">
        <v>CNY</v>
      </c>
    </row>
    <row r="554">
      <c r="A554" s="7">
        <v>553</v>
      </c>
      <c r="B554" s="62" t="str">
        <v>吴倩倩</v>
      </c>
      <c r="C554" s="62"/>
      <c r="D554" s="63" t="str">
        <v>中国</v>
      </c>
      <c r="E554" s="63" t="str">
        <v>北京</v>
      </c>
      <c r="F554" s="63" t="str">
        <v>巴西</v>
      </c>
      <c r="G554" s="63" t="str">
        <v>商务</v>
      </c>
      <c r="H554" s="63" t="str">
        <v>已预约</v>
      </c>
      <c r="I554" s="64">
        <v>0</v>
      </c>
      <c r="J554" s="64">
        <v>0</v>
      </c>
      <c r="K554" s="64">
        <v>380</v>
      </c>
      <c r="L554" s="7" t="str">
        <v>加急号380</v>
      </c>
      <c r="M554" s="6">
        <f>K554*1.06</f>
      </c>
      <c r="N554" s="6">
        <f>I554+J554+M554</f>
      </c>
      <c r="O554" s="6">
        <f>I554+(J554+M554)*1.06</f>
      </c>
      <c r="P554" s="6">
        <f>(M554+J554)*0.06</f>
      </c>
      <c r="Q554" s="6">
        <f>O554-P554</f>
      </c>
      <c r="R554" s="6" t="str">
        <v>签证费</v>
      </c>
      <c r="S554" s="65" t="str">
        <v>CNY</v>
      </c>
    </row>
    <row r="555">
      <c r="A555" s="7">
        <v>554</v>
      </c>
      <c r="B555" s="62" t="str">
        <v>严寒</v>
      </c>
      <c r="C555" s="62"/>
      <c r="D555" s="63" t="str">
        <v>中国</v>
      </c>
      <c r="E555" s="63" t="str">
        <v>北京</v>
      </c>
      <c r="F555" s="63" t="str">
        <v>巴西</v>
      </c>
      <c r="G555" s="63" t="str">
        <v>商务</v>
      </c>
      <c r="H555" s="63" t="str">
        <v>已预约</v>
      </c>
      <c r="I555" s="64">
        <v>0</v>
      </c>
      <c r="J555" s="64">
        <v>0</v>
      </c>
      <c r="K555" s="64">
        <v>380</v>
      </c>
      <c r="L555" s="7" t="str">
        <v>加急号380</v>
      </c>
      <c r="M555" s="6">
        <f>K555*1.06</f>
      </c>
      <c r="N555" s="6">
        <f>I555+J555+M555</f>
      </c>
      <c r="O555" s="6">
        <f>I555+(J555+M555)*1.06</f>
      </c>
      <c r="P555" s="6">
        <f>(M555+J555)*0.06</f>
      </c>
      <c r="Q555" s="6">
        <f>O555-P555</f>
      </c>
      <c r="R555" s="6" t="str">
        <v>签证费</v>
      </c>
      <c r="S555" s="65" t="str">
        <v>CNY</v>
      </c>
    </row>
    <row r="556">
      <c r="A556" s="7">
        <v>555</v>
      </c>
      <c r="B556" s="62" t="str">
        <v>陈冠桥</v>
      </c>
      <c r="C556" s="62"/>
      <c r="D556" s="63" t="str">
        <v>中国</v>
      </c>
      <c r="E556" s="63" t="str">
        <v>北京</v>
      </c>
      <c r="F556" s="63" t="str">
        <v>巴西</v>
      </c>
      <c r="G556" s="63" t="str">
        <v>商务</v>
      </c>
      <c r="H556" s="63" t="str">
        <v>已预约</v>
      </c>
      <c r="I556" s="64">
        <v>0</v>
      </c>
      <c r="J556" s="64">
        <v>0</v>
      </c>
      <c r="K556" s="64">
        <v>380</v>
      </c>
      <c r="L556" s="7" t="str">
        <v>加急号380</v>
      </c>
      <c r="M556" s="6">
        <f>K556*1.06</f>
      </c>
      <c r="N556" s="6">
        <f>I556+J556+M556</f>
      </c>
      <c r="O556" s="6">
        <f>I556+(J556+M556)*1.06</f>
      </c>
      <c r="P556" s="6">
        <f>(M556+J556)*0.06</f>
      </c>
      <c r="Q556" s="6">
        <f>O556-P556</f>
      </c>
      <c r="R556" s="6" t="str">
        <v>签证费</v>
      </c>
      <c r="S556" s="65" t="str">
        <v>CNY</v>
      </c>
    </row>
    <row r="557">
      <c r="A557" s="7">
        <v>556</v>
      </c>
      <c r="B557" s="62" t="str">
        <v>孙樱</v>
      </c>
      <c r="C557" s="62"/>
      <c r="D557" s="63" t="str">
        <v>中国</v>
      </c>
      <c r="E557" s="63" t="str">
        <v>北京</v>
      </c>
      <c r="F557" s="63" t="str">
        <v>巴西</v>
      </c>
      <c r="G557" s="63" t="str">
        <v>商务</v>
      </c>
      <c r="H557" s="63" t="str">
        <v>已预约</v>
      </c>
      <c r="I557" s="64">
        <v>0</v>
      </c>
      <c r="J557" s="64">
        <v>0</v>
      </c>
      <c r="K557" s="64">
        <v>380</v>
      </c>
      <c r="L557" s="7" t="str">
        <v>加急号380</v>
      </c>
      <c r="M557" s="6">
        <f>K557*1.06</f>
      </c>
      <c r="N557" s="6">
        <f>I557+J557+M557</f>
      </c>
      <c r="O557" s="6">
        <f>I557+(J557+M557)*1.06</f>
      </c>
      <c r="P557" s="6">
        <f>(M557+J557)*0.06</f>
      </c>
      <c r="Q557" s="6">
        <f>O557-P557</f>
      </c>
      <c r="R557" s="6" t="str">
        <v>签证费</v>
      </c>
      <c r="S557" s="65" t="str">
        <v>CNY</v>
      </c>
    </row>
    <row r="558">
      <c r="A558" s="7">
        <v>557</v>
      </c>
      <c r="B558" s="62" t="str">
        <v>郭平</v>
      </c>
      <c r="C558" s="62"/>
      <c r="D558" s="63" t="str">
        <v>中国</v>
      </c>
      <c r="E558" s="63" t="str">
        <v>北京</v>
      </c>
      <c r="F558" s="63" t="str">
        <v>巴西</v>
      </c>
      <c r="G558" s="63" t="str">
        <v>商务</v>
      </c>
      <c r="H558" s="63" t="str">
        <v>已预约</v>
      </c>
      <c r="I558" s="64">
        <v>0</v>
      </c>
      <c r="J558" s="64">
        <v>0</v>
      </c>
      <c r="K558" s="64">
        <v>380</v>
      </c>
      <c r="L558" s="7" t="str">
        <v>加急号380</v>
      </c>
      <c r="M558" s="6">
        <f>K558*1.06</f>
      </c>
      <c r="N558" s="6">
        <f>I558+J558+M558</f>
      </c>
      <c r="O558" s="6">
        <f>I558+(J558+M558)*1.06</f>
      </c>
      <c r="P558" s="6">
        <f>(M558+J558)*0.06</f>
      </c>
      <c r="Q558" s="6">
        <f>O558-P558</f>
      </c>
      <c r="R558" s="6" t="str">
        <v>签证费</v>
      </c>
      <c r="S558" s="65" t="str">
        <v>CNY</v>
      </c>
    </row>
    <row r="559">
      <c r="A559" s="7">
        <v>558</v>
      </c>
      <c r="B559" s="62" t="str">
        <v>港澳通行证</v>
      </c>
      <c r="C559" s="62"/>
      <c r="D559" s="63" t="str">
        <v>中国</v>
      </c>
      <c r="E559" s="63" t="str">
        <v>北京</v>
      </c>
      <c r="F559" s="63" t="str">
        <v>港澳</v>
      </c>
      <c r="G559" s="63" t="str">
        <v>商务</v>
      </c>
      <c r="H559" s="63" t="str">
        <v>已预约</v>
      </c>
      <c r="I559" s="64">
        <v>0</v>
      </c>
      <c r="J559" s="64">
        <v>30</v>
      </c>
      <c r="K559" s="64">
        <v>220</v>
      </c>
      <c r="L559" s="63" t="str">
        <v>代付</v>
      </c>
      <c r="M559" s="6">
        <f>K559*1.06</f>
      </c>
      <c r="N559" s="6">
        <f>I559+J559+M559</f>
      </c>
      <c r="O559" s="6">
        <f>I559+(J559+M559)*1.06</f>
      </c>
      <c r="P559" s="6">
        <f>(M559+J559)*0.06</f>
      </c>
      <c r="Q559" s="6">
        <f>O559-P559</f>
      </c>
      <c r="R559" s="6" t="str">
        <v>签证费</v>
      </c>
      <c r="S559" s="65" t="str">
        <v>CNY</v>
      </c>
    </row>
    <row r="560">
      <c r="A560" s="7">
        <v>559</v>
      </c>
      <c r="B560" s="62" t="str">
        <v>杨帆</v>
      </c>
      <c r="C560" s="62"/>
      <c r="D560" s="63" t="str">
        <v>中国</v>
      </c>
      <c r="E560" s="63" t="str">
        <v>北京</v>
      </c>
      <c r="F560" s="63" t="str">
        <v>美国</v>
      </c>
      <c r="G560" s="63" t="str">
        <v>商务</v>
      </c>
      <c r="H560" s="63" t="str">
        <v>已预约</v>
      </c>
      <c r="I560" s="64">
        <v>0</v>
      </c>
      <c r="J560" s="64">
        <v>0</v>
      </c>
      <c r="K560" s="64">
        <v>15</v>
      </c>
      <c r="L560" s="63" t="str">
        <v>快递费</v>
      </c>
      <c r="M560" s="6">
        <f>K560*1.06</f>
      </c>
      <c r="N560" s="6">
        <f>I560+J560+M560</f>
      </c>
      <c r="O560" s="6">
        <f>I560+(J560+M560)*1.06</f>
      </c>
      <c r="P560" s="6">
        <f>(M560+J560)*0.06</f>
      </c>
      <c r="Q560" s="6">
        <f>O560-P560</f>
      </c>
      <c r="R560" s="6" t="str">
        <v>签证费</v>
      </c>
      <c r="S560" s="65" t="str">
        <v>CNY</v>
      </c>
    </row>
    <row r="561">
      <c r="A561" s="7">
        <v>560</v>
      </c>
      <c r="B561" s="62" t="str">
        <v>林伟能</v>
      </c>
      <c r="C561" s="62" t="str">
        <v>TV1N1608656086566666240</v>
      </c>
      <c r="D561" s="63" t="str">
        <v>中国</v>
      </c>
      <c r="E561" s="63" t="str">
        <v>北京</v>
      </c>
      <c r="F561" s="63" t="str">
        <v>美国-EVUS</v>
      </c>
      <c r="G561" s="63" t="str">
        <v>商务</v>
      </c>
      <c r="H561" s="63" t="str">
        <v>已预约</v>
      </c>
      <c r="I561" s="64">
        <v>0</v>
      </c>
      <c r="J561" s="64">
        <v>100</v>
      </c>
      <c r="K561" s="64">
        <v>18</v>
      </c>
      <c r="L561" s="63" t="str">
        <v>快递费</v>
      </c>
      <c r="M561" s="6">
        <f>K561*1.06</f>
      </c>
      <c r="N561" s="6">
        <f>I561+J561+M561</f>
      </c>
      <c r="O561" s="6">
        <f>I561+(J561+M561)*1.06</f>
      </c>
      <c r="P561" s="6">
        <f>(M561+J561)*0.06</f>
      </c>
      <c r="Q561" s="6">
        <f>O561-P561</f>
      </c>
      <c r="R561" s="6" t="str">
        <v>签证费</v>
      </c>
      <c r="S561" s="65" t="str">
        <v>CNY</v>
      </c>
    </row>
    <row r="562">
      <c r="A562" s="7">
        <v>561</v>
      </c>
      <c r="B562" s="62" t="str">
        <v>崔海抒</v>
      </c>
      <c r="C562" s="62" t="str">
        <v>TV1N1612735895798542336</v>
      </c>
      <c r="D562" s="63" t="str">
        <v>中国</v>
      </c>
      <c r="E562" s="63" t="str">
        <v>北京</v>
      </c>
      <c r="F562" s="63" t="str">
        <v>美国-EVUS</v>
      </c>
      <c r="G562" s="63" t="str">
        <v>商务</v>
      </c>
      <c r="H562" s="63" t="str">
        <v>已预约</v>
      </c>
      <c r="I562" s="64">
        <v>0</v>
      </c>
      <c r="J562" s="64">
        <v>100</v>
      </c>
      <c r="K562" s="64">
        <v>15</v>
      </c>
      <c r="L562" s="63" t="str">
        <v>快递费</v>
      </c>
      <c r="M562" s="6">
        <f>K562*1.06</f>
      </c>
      <c r="N562" s="6">
        <f>I562+J562+M562</f>
      </c>
      <c r="O562" s="6">
        <f>I562+(J562+M562)*1.06</f>
      </c>
      <c r="P562" s="6">
        <f>(M562+J562)*0.06</f>
      </c>
      <c r="Q562" s="6">
        <f>O562-P562</f>
      </c>
      <c r="R562" s="6" t="str">
        <v>签证费</v>
      </c>
      <c r="S562" s="65" t="str">
        <v>CNY</v>
      </c>
    </row>
    <row r="563">
      <c r="A563" s="7">
        <v>562</v>
      </c>
      <c r="B563" s="62" t="str">
        <v>梁沁</v>
      </c>
      <c r="C563" s="62" t="str">
        <v>TV1N1608060368982265856</v>
      </c>
      <c r="D563" s="63" t="str">
        <v>中国</v>
      </c>
      <c r="E563" s="63" t="str">
        <v>北京</v>
      </c>
      <c r="F563" s="63" t="str">
        <v>美国-EVUS</v>
      </c>
      <c r="G563" s="63" t="str">
        <v>商务</v>
      </c>
      <c r="H563" s="63" t="str">
        <v>已预约</v>
      </c>
      <c r="I563" s="64">
        <v>0</v>
      </c>
      <c r="J563" s="64">
        <v>100</v>
      </c>
      <c r="K563" s="64">
        <v>18</v>
      </c>
      <c r="L563" s="63" t="str">
        <v>快递费</v>
      </c>
      <c r="M563" s="6">
        <f>K563*1.06</f>
      </c>
      <c r="N563" s="6">
        <f>I563+J563+M563</f>
      </c>
      <c r="O563" s="6">
        <f>I563+(J563+M563)*1.06</f>
      </c>
      <c r="P563" s="6">
        <f>(M563+J563)*0.06</f>
      </c>
      <c r="Q563" s="6">
        <f>O563-P563</f>
      </c>
      <c r="R563" s="6" t="str">
        <v>签证费</v>
      </c>
      <c r="S563" s="65" t="str">
        <v>CNY</v>
      </c>
    </row>
    <row r="564">
      <c r="A564" s="7">
        <v>563</v>
      </c>
      <c r="B564" s="62" t="str">
        <v>刘辉</v>
      </c>
      <c r="C564" s="62" t="str">
        <v>TV1N1597971137701765120</v>
      </c>
      <c r="D564" s="63" t="str">
        <v>中国</v>
      </c>
      <c r="E564" s="63" t="str">
        <v>北京</v>
      </c>
      <c r="F564" s="63" t="str">
        <v>美国-EVUS</v>
      </c>
      <c r="G564" s="63" t="str">
        <v>商务</v>
      </c>
      <c r="H564" s="63" t="str">
        <v>已预约</v>
      </c>
      <c r="I564" s="64">
        <v>0</v>
      </c>
      <c r="J564" s="64">
        <v>100</v>
      </c>
      <c r="K564" s="64">
        <v>15</v>
      </c>
      <c r="L564" s="63" t="str">
        <v>快递费</v>
      </c>
      <c r="M564" s="6">
        <f>K564*1.06</f>
      </c>
      <c r="N564" s="6">
        <f>I564+J564+M564</f>
      </c>
      <c r="O564" s="6">
        <f>I564+(J564+M564)*1.06</f>
      </c>
      <c r="P564" s="6">
        <f>(M564+J564)*0.06</f>
      </c>
      <c r="Q564" s="6">
        <f>O564-P564</f>
      </c>
      <c r="R564" s="6" t="str">
        <v>签证费</v>
      </c>
      <c r="S564" s="65" t="str">
        <v>CNY</v>
      </c>
    </row>
    <row r="565">
      <c r="A565" s="7">
        <v>564</v>
      </c>
      <c r="B565" s="62" t="str">
        <v>张文杰</v>
      </c>
      <c r="C565" s="62" t="str">
        <v>TV1N1592514189258469376</v>
      </c>
      <c r="D565" s="63" t="str">
        <v>中国</v>
      </c>
      <c r="E565" s="63" t="str">
        <v>北京</v>
      </c>
      <c r="F565" s="63" t="str">
        <v>美国-EVUS</v>
      </c>
      <c r="G565" s="63" t="str">
        <v>商务</v>
      </c>
      <c r="H565" s="63" t="str">
        <v>已预约</v>
      </c>
      <c r="I565" s="64">
        <v>0</v>
      </c>
      <c r="J565" s="64">
        <v>100</v>
      </c>
      <c r="K565" s="64">
        <v>18</v>
      </c>
      <c r="L565" s="63" t="str">
        <v>快递费</v>
      </c>
      <c r="M565" s="6">
        <f>K565*1.06</f>
      </c>
      <c r="N565" s="6">
        <f>I565+J565+M565</f>
      </c>
      <c r="O565" s="6">
        <f>I565+(J565+M565)*1.06</f>
      </c>
      <c r="P565" s="6">
        <f>(M565+J565)*0.06</f>
      </c>
      <c r="Q565" s="6">
        <f>O565-P565</f>
      </c>
      <c r="R565" s="6" t="str">
        <v>签证费</v>
      </c>
      <c r="S565" s="65" t="str">
        <v>CNY</v>
      </c>
    </row>
    <row r="566">
      <c r="A566" s="7">
        <v>565</v>
      </c>
      <c r="B566" s="62" t="str">
        <v>杨帆</v>
      </c>
      <c r="C566" s="62" t="str">
        <v>TV1N1611278561532469248</v>
      </c>
      <c r="D566" s="63" t="str">
        <v>中国</v>
      </c>
      <c r="E566" s="63" t="str">
        <v>北京</v>
      </c>
      <c r="F566" s="63" t="str">
        <v>美国-EVUS</v>
      </c>
      <c r="G566" s="63" t="str">
        <v>商务</v>
      </c>
      <c r="H566" s="63" t="str">
        <v>已预约</v>
      </c>
      <c r="I566" s="64">
        <v>0</v>
      </c>
      <c r="J566" s="64">
        <v>100</v>
      </c>
      <c r="K566" s="64">
        <v>15</v>
      </c>
      <c r="L566" s="63" t="str">
        <v>快递费</v>
      </c>
      <c r="M566" s="6">
        <f>K566*1.06</f>
      </c>
      <c r="N566" s="6">
        <f>I566+J566+M566</f>
      </c>
      <c r="O566" s="6">
        <f>I566+(J566+M566)*1.06</f>
      </c>
      <c r="P566" s="6">
        <f>(M566+J566)*0.06</f>
      </c>
      <c r="Q566" s="6">
        <f>O566-P566</f>
      </c>
      <c r="R566" s="6" t="str">
        <v>签证费</v>
      </c>
      <c r="S566" s="65" t="str">
        <v>CNY</v>
      </c>
    </row>
    <row r="567">
      <c r="A567" s="7">
        <v>566</v>
      </c>
      <c r="B567" s="62" t="str">
        <v>明晶</v>
      </c>
      <c r="C567" s="62"/>
      <c r="D567" s="63" t="str">
        <v>中国</v>
      </c>
      <c r="E567" s="63" t="str">
        <v>北京</v>
      </c>
      <c r="F567" s="63" t="str">
        <v>巴西</v>
      </c>
      <c r="G567" s="63" t="str">
        <v>商务</v>
      </c>
      <c r="H567" s="63" t="str">
        <v>已预约</v>
      </c>
      <c r="I567" s="64">
        <v>920</v>
      </c>
      <c r="J567" s="64">
        <v>300</v>
      </c>
      <c r="K567" s="64">
        <v>538</v>
      </c>
      <c r="L567" s="7" t="str">
        <v>加急号380+签证中心服务费快递费158</v>
      </c>
      <c r="M567" s="6">
        <f>K567*1.06</f>
      </c>
      <c r="N567" s="6">
        <f>I567+J567+M567</f>
      </c>
      <c r="O567" s="6">
        <f>I567+(J567+M567)*1.06</f>
      </c>
      <c r="P567" s="6">
        <f>(M567+J567)*0.06</f>
      </c>
      <c r="Q567" s="6">
        <f>O567-P567</f>
      </c>
      <c r="R567" s="6" t="str">
        <v>签证费</v>
      </c>
      <c r="S567" s="65" t="str">
        <v>CNY</v>
      </c>
    </row>
    <row r="568">
      <c r="A568" s="7">
        <v>567</v>
      </c>
      <c r="B568" s="62" t="str">
        <v>王逸致</v>
      </c>
      <c r="C568" s="62"/>
      <c r="D568" s="63" t="str">
        <v>中国</v>
      </c>
      <c r="E568" s="63" t="str">
        <v>北京</v>
      </c>
      <c r="F568" s="63" t="str">
        <v>巴西</v>
      </c>
      <c r="G568" s="63" t="str">
        <v>商务</v>
      </c>
      <c r="H568" s="63" t="str">
        <v>已预约</v>
      </c>
      <c r="I568" s="64">
        <v>920</v>
      </c>
      <c r="J568" s="64">
        <v>300</v>
      </c>
      <c r="K568" s="64">
        <v>538</v>
      </c>
      <c r="L568" s="7" t="str">
        <v>加急号380+签证中心服务费快递费158</v>
      </c>
      <c r="M568" s="6">
        <f>K568*1.06</f>
      </c>
      <c r="N568" s="6">
        <f>I568+J568+M568</f>
      </c>
      <c r="O568" s="6">
        <f>I568+(J568+M568)*1.06</f>
      </c>
      <c r="P568" s="6">
        <f>(M568+J568)*0.06</f>
      </c>
      <c r="Q568" s="6">
        <f>O568-P568</f>
      </c>
      <c r="R568" s="6" t="str">
        <v>签证费</v>
      </c>
      <c r="S568" s="65" t="str">
        <v>CNY</v>
      </c>
    </row>
    <row r="569">
      <c r="A569" s="7">
        <v>568</v>
      </c>
      <c r="B569" s="62" t="str">
        <v>曹虹杰</v>
      </c>
      <c r="C569" s="62"/>
      <c r="D569" s="63" t="str">
        <v>中国</v>
      </c>
      <c r="E569" s="63" t="str">
        <v>北京</v>
      </c>
      <c r="F569" s="63" t="str">
        <v>巴西</v>
      </c>
      <c r="G569" s="63" t="str">
        <v>商务</v>
      </c>
      <c r="H569" s="63" t="str">
        <v>已预约</v>
      </c>
      <c r="I569" s="64">
        <v>920</v>
      </c>
      <c r="J569" s="64">
        <v>300</v>
      </c>
      <c r="K569" s="64">
        <v>538</v>
      </c>
      <c r="L569" s="7" t="str">
        <v>加急号380+签证中心服务费快递费158</v>
      </c>
      <c r="M569" s="6">
        <f>K569*1.06</f>
      </c>
      <c r="N569" s="6">
        <f>I569+J569+M569</f>
      </c>
      <c r="O569" s="6">
        <f>I569+(J569+M569)*1.06</f>
      </c>
      <c r="P569" s="6">
        <f>(M569+J569)*0.06</f>
      </c>
      <c r="Q569" s="6">
        <f>O569-P569</f>
      </c>
      <c r="R569" s="6" t="str">
        <v>签证费</v>
      </c>
      <c r="S569" s="65" t="str">
        <v>CNY</v>
      </c>
    </row>
    <row r="570">
      <c r="A570" s="7">
        <v>569</v>
      </c>
      <c r="B570" s="62" t="str">
        <v>刘涛</v>
      </c>
      <c r="C570" s="62"/>
      <c r="D570" s="63" t="str">
        <v>中国</v>
      </c>
      <c r="E570" s="63" t="str">
        <v>北京</v>
      </c>
      <c r="F570" s="63" t="str">
        <v>巴西</v>
      </c>
      <c r="G570" s="63" t="str">
        <v>商务</v>
      </c>
      <c r="H570" s="63" t="str">
        <v>已预约</v>
      </c>
      <c r="I570" s="64">
        <v>920</v>
      </c>
      <c r="J570" s="64">
        <v>300</v>
      </c>
      <c r="K570" s="64">
        <v>538</v>
      </c>
      <c r="L570" s="7" t="str">
        <v>加急号380+签证中心服务费快递费158</v>
      </c>
      <c r="M570" s="6">
        <f>K570*1.06</f>
      </c>
      <c r="N570" s="6">
        <f>I570+J570+M570</f>
      </c>
      <c r="O570" s="6">
        <f>I570+(J570+M570)*1.06</f>
      </c>
      <c r="P570" s="6">
        <f>(M570+J570)*0.06</f>
      </c>
      <c r="Q570" s="6">
        <f>O570-P570</f>
      </c>
      <c r="R570" s="6" t="str">
        <v>签证费</v>
      </c>
      <c r="S570" s="65" t="str">
        <v>CNY</v>
      </c>
    </row>
    <row r="571">
      <c r="A571" s="7">
        <v>570</v>
      </c>
      <c r="B571" s="62" t="str">
        <v>苏怡瑞</v>
      </c>
      <c r="C571" s="62"/>
      <c r="D571" s="63" t="str">
        <v>中国</v>
      </c>
      <c r="E571" s="63" t="str">
        <v>北京</v>
      </c>
      <c r="F571" s="63" t="str">
        <v>巴西</v>
      </c>
      <c r="G571" s="63" t="str">
        <v>商务</v>
      </c>
      <c r="H571" s="63" t="str">
        <v>已预约</v>
      </c>
      <c r="I571" s="64">
        <v>920</v>
      </c>
      <c r="J571" s="64">
        <v>300</v>
      </c>
      <c r="K571" s="64">
        <v>538</v>
      </c>
      <c r="L571" s="7" t="str">
        <v>加急号380+签证中心服务费快递费158</v>
      </c>
      <c r="M571" s="6">
        <f>K571*1.06</f>
      </c>
      <c r="N571" s="6">
        <f>I571+J571+M571</f>
      </c>
      <c r="O571" s="6">
        <f>I571+(J571+M571)*1.06</f>
      </c>
      <c r="P571" s="6">
        <f>(M571+J571)*0.06</f>
      </c>
      <c r="Q571" s="6">
        <f>O571-P571</f>
      </c>
      <c r="R571" s="6" t="str">
        <v>签证费</v>
      </c>
      <c r="S571" s="65" t="str">
        <v>CNY</v>
      </c>
    </row>
    <row r="572">
      <c r="A572" s="7">
        <v>571</v>
      </c>
      <c r="B572" s="62" t="str">
        <v>王剑</v>
      </c>
      <c r="C572" s="62"/>
      <c r="D572" s="63" t="str">
        <v>中国</v>
      </c>
      <c r="E572" s="63" t="str">
        <v>北京</v>
      </c>
      <c r="F572" s="63" t="str">
        <v>巴西</v>
      </c>
      <c r="G572" s="63" t="str">
        <v>商务</v>
      </c>
      <c r="H572" s="63" t="str">
        <v>已预约</v>
      </c>
      <c r="I572" s="64">
        <v>920</v>
      </c>
      <c r="J572" s="64">
        <v>300</v>
      </c>
      <c r="K572" s="64">
        <v>538</v>
      </c>
      <c r="L572" s="7" t="str">
        <v>加急号380+签证中心服务费快递费158</v>
      </c>
      <c r="M572" s="6">
        <f>K572*1.06</f>
      </c>
      <c r="N572" s="6">
        <f>I572+J572+M572</f>
      </c>
      <c r="O572" s="6">
        <f>I572+(J572+M572)*1.06</f>
      </c>
      <c r="P572" s="6">
        <f>(M572+J572)*0.06</f>
      </c>
      <c r="Q572" s="6">
        <f>O572-P572</f>
      </c>
      <c r="R572" s="6" t="str">
        <v>签证费</v>
      </c>
      <c r="S572" s="65" t="str">
        <v>CNY</v>
      </c>
    </row>
    <row r="573">
      <c r="A573" s="7">
        <v>572</v>
      </c>
      <c r="B573" s="62" t="str">
        <v>徐骏超</v>
      </c>
      <c r="C573" s="62" t="str">
        <v>TV1N1611278561532469248</v>
      </c>
      <c r="D573" s="63" t="str">
        <v>中国</v>
      </c>
      <c r="E573" s="63" t="str">
        <v>北京</v>
      </c>
      <c r="F573" s="63" t="str">
        <v>美国-EVUS</v>
      </c>
      <c r="G573" s="63" t="str">
        <v>商务</v>
      </c>
      <c r="H573" s="63" t="str">
        <v>已预约</v>
      </c>
      <c r="I573" s="64">
        <v>0</v>
      </c>
      <c r="J573" s="64">
        <v>100</v>
      </c>
      <c r="K573" s="64">
        <v>18</v>
      </c>
      <c r="L573" s="63" t="str">
        <v>快递费</v>
      </c>
      <c r="M573" s="6">
        <f>K573*1.06</f>
      </c>
      <c r="N573" s="6">
        <f>I573+J573+M573</f>
      </c>
      <c r="O573" s="6">
        <f>I573+(J573+M573)*1.06</f>
      </c>
      <c r="P573" s="6">
        <f>(M573+J573)*0.06</f>
      </c>
      <c r="Q573" s="6">
        <f>O573-P573</f>
      </c>
      <c r="R573" s="6" t="str">
        <v>签证费</v>
      </c>
      <c r="S573" s="65" t="str">
        <v>CNY</v>
      </c>
    </row>
    <row r="574">
      <c r="A574" s="7">
        <v>573</v>
      </c>
      <c r="B574" s="62" t="str">
        <v>赵婧</v>
      </c>
      <c r="C574" s="62" t="str">
        <v>TV1N1610478377818832896</v>
      </c>
      <c r="D574" s="63" t="str">
        <v>中国</v>
      </c>
      <c r="E574" s="63" t="str">
        <v>北京</v>
      </c>
      <c r="F574" s="63" t="str">
        <v>美国-EVUS</v>
      </c>
      <c r="G574" s="63" t="str">
        <v>商务</v>
      </c>
      <c r="H574" s="63" t="str">
        <v>已预约</v>
      </c>
      <c r="I574" s="64">
        <v>0</v>
      </c>
      <c r="J574" s="64">
        <v>100</v>
      </c>
      <c r="K574" s="64">
        <v>15</v>
      </c>
      <c r="L574" s="63" t="str">
        <v>快递费</v>
      </c>
      <c r="M574" s="6">
        <f>K574*1.06</f>
      </c>
      <c r="N574" s="6">
        <f>I574+J574+M574</f>
      </c>
      <c r="O574" s="6">
        <f>I574+(J574+M574)*1.06</f>
      </c>
      <c r="P574" s="6">
        <f>(M574+J574)*0.06</f>
      </c>
      <c r="Q574" s="6">
        <f>O574-P574</f>
      </c>
      <c r="R574" s="6" t="str">
        <v>签证费</v>
      </c>
      <c r="S574" s="65" t="str">
        <v>CNY</v>
      </c>
    </row>
    <row r="575">
      <c r="A575" s="7">
        <v>574</v>
      </c>
      <c r="B575" s="62" t="str">
        <v>黄艳玲</v>
      </c>
      <c r="C575" s="62" t="str">
        <v>TV1N1610121584391270400</v>
      </c>
      <c r="D575" s="63" t="str">
        <v>中国</v>
      </c>
      <c r="E575" s="63" t="str">
        <v>北京</v>
      </c>
      <c r="F575" s="63" t="str">
        <v>美国-EVUS</v>
      </c>
      <c r="G575" s="63" t="str">
        <v>商务</v>
      </c>
      <c r="H575" s="63" t="str">
        <v>已预约</v>
      </c>
      <c r="I575" s="64">
        <v>0</v>
      </c>
      <c r="J575" s="64">
        <v>100</v>
      </c>
      <c r="K575" s="64">
        <v>15</v>
      </c>
      <c r="L575" s="63" t="str">
        <v>快递费</v>
      </c>
      <c r="M575" s="6">
        <f>K575*1.06</f>
      </c>
      <c r="N575" s="6">
        <f>I575+J575+M575</f>
      </c>
      <c r="O575" s="6">
        <f>I575+(J575+M575)*1.06</f>
      </c>
      <c r="P575" s="6">
        <f>(M575+J575)*0.06</f>
      </c>
      <c r="Q575" s="6">
        <f>O575-P575</f>
      </c>
      <c r="R575" s="6" t="str">
        <v>签证费</v>
      </c>
      <c r="S575" s="65" t="str">
        <v>CNY</v>
      </c>
    </row>
    <row r="576">
      <c r="A576" s="7">
        <v>575</v>
      </c>
      <c r="B576" s="62" t="str">
        <v>任贵福</v>
      </c>
      <c r="C576" s="62" t="str">
        <v>TV1N1603665344722604032</v>
      </c>
      <c r="D576" s="63" t="str">
        <v>中国</v>
      </c>
      <c r="E576" s="63" t="str">
        <v>北京</v>
      </c>
      <c r="F576" s="63" t="str">
        <v>美国-EVUS</v>
      </c>
      <c r="G576" s="63" t="str">
        <v>商务</v>
      </c>
      <c r="H576" s="63" t="str">
        <v>已预约</v>
      </c>
      <c r="I576" s="64">
        <v>0</v>
      </c>
      <c r="J576" s="64">
        <v>100</v>
      </c>
      <c r="K576" s="64">
        <v>15</v>
      </c>
      <c r="L576" s="63" t="str">
        <v>快递费</v>
      </c>
      <c r="M576" s="6">
        <f>K576*1.06</f>
      </c>
      <c r="N576" s="6">
        <f>I576+J576+M576</f>
      </c>
      <c r="O576" s="6">
        <f>I576+(J576+M576)*1.06</f>
      </c>
      <c r="P576" s="6">
        <f>(M576+J576)*0.06</f>
      </c>
      <c r="Q576" s="6">
        <f>O576-P576</f>
      </c>
      <c r="R576" s="6" t="str">
        <v>签证费</v>
      </c>
      <c r="S576" s="65" t="str">
        <v>CNY</v>
      </c>
    </row>
    <row r="577">
      <c r="A577" s="7">
        <v>576</v>
      </c>
      <c r="B577" s="62" t="str">
        <v>李嘉亮</v>
      </c>
      <c r="C577" s="62" t="str">
        <v>TV1N1614901946686562304</v>
      </c>
      <c r="D577" s="63" t="str">
        <v>中国</v>
      </c>
      <c r="E577" s="63" t="str">
        <v>北京</v>
      </c>
      <c r="F577" s="63" t="str">
        <v>美国-EVUS</v>
      </c>
      <c r="G577" s="63" t="str">
        <v>商务</v>
      </c>
      <c r="H577" s="63" t="str">
        <v>已预约</v>
      </c>
      <c r="I577" s="64">
        <v>0</v>
      </c>
      <c r="J577" s="64">
        <v>100</v>
      </c>
      <c r="K577" s="64">
        <v>18</v>
      </c>
      <c r="L577" s="63" t="str">
        <v>快递费</v>
      </c>
      <c r="M577" s="6">
        <f>K577*1.06</f>
      </c>
      <c r="N577" s="6">
        <f>I577+J577+M577</f>
      </c>
      <c r="O577" s="6">
        <f>I577+(J577+M577)*1.06</f>
      </c>
      <c r="P577" s="6">
        <f>(M577+J577)*0.06</f>
      </c>
      <c r="Q577" s="6">
        <f>O577-P577</f>
      </c>
      <c r="R577" s="6" t="str">
        <v>签证费</v>
      </c>
      <c r="S577" s="65" t="str">
        <v>CNY</v>
      </c>
    </row>
    <row r="578">
      <c r="A578" s="7">
        <v>577</v>
      </c>
      <c r="B578" s="62" t="str">
        <v>陈同贺</v>
      </c>
      <c r="C578" s="37"/>
      <c r="D578" s="63" t="str">
        <v>中国</v>
      </c>
      <c r="E578" s="63" t="str">
        <v>北京</v>
      </c>
      <c r="F578" s="63" t="str">
        <v>新加坡</v>
      </c>
      <c r="G578" s="63" t="str">
        <v>商务</v>
      </c>
      <c r="H578" s="63" t="str">
        <v>已出签</v>
      </c>
      <c r="I578" s="64">
        <v>157.7904</v>
      </c>
      <c r="J578" s="64">
        <v>146</v>
      </c>
      <c r="K578" s="64">
        <v>0</v>
      </c>
      <c r="L578" s="36"/>
      <c r="M578" s="6">
        <f>K578*1.06</f>
      </c>
      <c r="N578" s="6">
        <f>I578+J578+M578</f>
      </c>
      <c r="O578" s="6">
        <f>I578+(J578+M578)*1.06</f>
      </c>
      <c r="P578" s="6">
        <f>(M578+J578)*0.06</f>
      </c>
      <c r="Q578" s="6">
        <f>O578-P578</f>
      </c>
      <c r="R578" s="6" t="str">
        <v>签证费</v>
      </c>
      <c r="S578" s="65" t="str">
        <v>CNY</v>
      </c>
    </row>
    <row r="579">
      <c r="A579" s="7">
        <v>578</v>
      </c>
      <c r="B579" s="62" t="str">
        <v>尹心成（面前前取消）</v>
      </c>
      <c r="C579" s="62" t="str">
        <v>TV1N1611246808847609856</v>
      </c>
      <c r="D579" s="63" t="str">
        <v>中国</v>
      </c>
      <c r="E579" s="63" t="str">
        <v>北京</v>
      </c>
      <c r="F579" s="63" t="str">
        <v>美国</v>
      </c>
      <c r="G579" s="63" t="str">
        <v>商务</v>
      </c>
      <c r="H579" s="63" t="str">
        <v>已预约</v>
      </c>
      <c r="I579" s="64">
        <v>0</v>
      </c>
      <c r="J579" s="64">
        <v>300</v>
      </c>
      <c r="K579" s="64">
        <v>0</v>
      </c>
      <c r="L579" s="64"/>
      <c r="M579" s="6">
        <f>K579*1.06</f>
      </c>
      <c r="N579" s="6">
        <f>I579+J579+M579</f>
      </c>
      <c r="O579" s="6">
        <f>I579+(J579+M579)*1.06</f>
      </c>
      <c r="P579" s="6">
        <f>(M579+J579)*0.06</f>
      </c>
      <c r="Q579" s="6">
        <f>O579-P579</f>
      </c>
      <c r="R579" s="6" t="str">
        <v>签证费</v>
      </c>
      <c r="S579" s="65" t="str">
        <v>CNY</v>
      </c>
    </row>
    <row r="580">
      <c r="A580" s="35" t="str">
        <v>合计</v>
      </c>
      <c r="B580" s="35"/>
      <c r="C580" s="35"/>
      <c r="D580" s="35"/>
      <c r="E580" s="35"/>
      <c r="F580" s="35"/>
      <c r="G580" s="35"/>
      <c r="H580" s="35"/>
      <c r="I580" s="27">
        <f>SUM(I2:I579)</f>
      </c>
      <c r="J580" s="27">
        <f>SUM(J2:J579)</f>
      </c>
      <c r="K580" s="27">
        <f>SUM(K2:K579)</f>
      </c>
      <c r="L580" s="27"/>
      <c r="M580" s="27">
        <f>SUM(M2:M579)</f>
      </c>
      <c r="N580" s="27">
        <f>SUM(N2:N579)</f>
      </c>
      <c r="O580" s="27">
        <f>SUM(O2:O579)</f>
      </c>
      <c r="P580" s="27">
        <f>SUM(P2:P579)</f>
      </c>
      <c r="Q580" s="27">
        <f>SUM(Q2:Q579)</f>
      </c>
      <c r="R580" s="27"/>
      <c r="S580" s="78"/>
    </row>
    <row r="581">
      <c r="A581" s="77"/>
      <c r="B581" s="77" t="str">
        <v>广州</v>
      </c>
      <c r="C581" s="76"/>
      <c r="D581" s="76"/>
      <c r="E581" s="76"/>
      <c r="F581" s="76"/>
      <c r="G581" s="76"/>
      <c r="H581" s="76"/>
      <c r="I581" s="75"/>
      <c r="J581" s="75"/>
      <c r="K581" s="75"/>
      <c r="L581" s="76"/>
      <c r="M581" s="76"/>
      <c r="N581" s="76"/>
      <c r="O581" s="76"/>
      <c r="P581" s="76"/>
      <c r="Q581" s="76"/>
      <c r="R581" s="76"/>
      <c r="S581" s="78"/>
    </row>
    <row r="582">
      <c r="A582" s="77"/>
      <c r="B582" s="77" t="str">
        <v>黄晓晨</v>
      </c>
      <c r="C582" s="76"/>
      <c r="D582" s="76"/>
      <c r="E582" s="76"/>
      <c r="F582" s="76"/>
      <c r="G582" s="76"/>
      <c r="H582" s="76"/>
      <c r="I582" s="75"/>
      <c r="J582" s="75"/>
      <c r="K582" s="75"/>
      <c r="L582" s="76"/>
      <c r="M582" s="76"/>
      <c r="N582" s="76"/>
      <c r="O582" s="76"/>
      <c r="P582" s="76"/>
      <c r="Q582" s="76"/>
      <c r="R582" s="76"/>
      <c r="S582" s="78"/>
    </row>
  </sheetData>
  <mergeCells>
    <mergeCell ref="A580:H580"/>
  </mergeCells>
  <dataValidations count="2">
    <dataValidation allowBlank="true" errorStyle="stop" showErrorMessage="true" sqref="H2:H579" type="list">
      <formula1>"已出签,已送签,受理中,已完成,已预约"</formula1>
    </dataValidation>
    <dataValidation allowBlank="true" errorStyle="stop" showErrorMessage="true" sqref="G2:G579" type="list">
      <formula1>"商务,旅游,包签,转移签,翻译,照片,落地签"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