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<sst xmlns="http://schemas.openxmlformats.org/spreadsheetml/2006/main" count="100" uniqueCount="80">
  <si>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</si>
  <si>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团号：HMEA-191028-STY235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</si>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</sst>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41" formatCode="_ * #,##0_ ;_ * \-#,##0_ ;_ * &quot;-&quot;_ ;_ @_ "/>
    <numFmt numFmtId="177" formatCode="#,##0.00;[Red]#,##0.00"/>
    <numFmt numFmtId="178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#,##0.00_);[Red]\(#,##0.00\)"/>
    <numFmt numFmtId="43" formatCode="_ * #,##0.00_ ;_ * \-#,##0.00_ ;_ * &quot;-&quot;??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8" borderId="23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1" fillId="24" borderId="19" applyNumberFormat="0" applyAlignment="0" applyProtection="0">
      <alignment vertical="center"/>
    </xf>
    <xf numFmtId="0" fontId="23" fillId="24" borderId="17" applyNumberFormat="0" applyAlignment="0" applyProtection="0">
      <alignment vertical="center"/>
    </xf>
    <xf numFmtId="0" fontId="26" fillId="30" borderId="20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8" workbookViewId="0">
      <selection activeCell="I15" sqref="I15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487</v>
      </c>
      <c r="G8" s="65">
        <v>0</v>
      </c>
      <c r="H8" s="65">
        <f t="shared" ref="H8:H45" si="0">F8+G8</f>
        <v>487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487</v>
      </c>
      <c r="G13" s="69">
        <f t="shared" ref="G13:H13" si="1">SUM(G8:G12)</f>
        <v>0</v>
      </c>
      <c r="H13" s="69">
        <f t="shared" si="1"/>
        <v>487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v>0</v>
      </c>
      <c r="F22" s="65">
        <v>5074</v>
      </c>
      <c r="G22" s="65">
        <v>0</v>
      </c>
      <c r="H22" s="65">
        <f t="shared" si="0"/>
        <v>5074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5074</v>
      </c>
      <c r="G24" s="69">
        <f t="shared" ref="G24:H24" si="6">SUM(G22:G23)</f>
        <v>0</v>
      </c>
      <c r="H24" s="69">
        <f t="shared" si="6"/>
        <v>5074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>C25*D25</f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7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8">SUM(D25)</f>
        <v>0</v>
      </c>
      <c r="E27" s="69">
        <f t="shared" si="8"/>
        <v>0</v>
      </c>
      <c r="F27" s="69">
        <f>SUM(F25:F26)</f>
        <v>0</v>
      </c>
      <c r="G27" s="69">
        <f>SUM(G25:G26)</f>
        <v>0</v>
      </c>
      <c r="H27" s="69">
        <f t="shared" ref="H27" si="9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>C28*D28</f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0">SUM(D28)</f>
        <v>0</v>
      </c>
      <c r="E32" s="69">
        <f t="shared" si="10"/>
        <v>0</v>
      </c>
      <c r="F32" s="69">
        <f>SUM(F28:F31)</f>
        <v>0</v>
      </c>
      <c r="G32" s="69">
        <f t="shared" ref="G32:H32" si="11">SUM(G28:G31)</f>
        <v>0</v>
      </c>
      <c r="H32" s="69">
        <f t="shared" si="11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>C33*D33</f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2">SUM(D33)</f>
        <v>0</v>
      </c>
      <c r="E37" s="69">
        <f t="shared" si="12"/>
        <v>0</v>
      </c>
      <c r="F37" s="69">
        <f>SUM(F33:F36)</f>
        <v>0</v>
      </c>
      <c r="G37" s="69">
        <f t="shared" ref="G37:H37" si="13">SUM(G33:G36)</f>
        <v>0</v>
      </c>
      <c r="H37" s="69">
        <f t="shared" si="13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>C38*D38</f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4">SUM(D38)</f>
        <v>0</v>
      </c>
      <c r="E40" s="69">
        <f t="shared" si="14"/>
        <v>0</v>
      </c>
      <c r="F40" s="69">
        <f>SUM(F38:F39)</f>
        <v>0</v>
      </c>
      <c r="G40" s="69">
        <f t="shared" ref="G40:H40" si="15">SUM(G38:G39)</f>
        <v>0</v>
      </c>
      <c r="H40" s="69">
        <f t="shared" si="15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6">SUM(D41)</f>
        <v>0</v>
      </c>
      <c r="E44" s="69">
        <f t="shared" si="16"/>
        <v>0</v>
      </c>
      <c r="F44" s="69">
        <f>SUM(F41:F43)</f>
        <v>0</v>
      </c>
      <c r="G44" s="69">
        <f t="shared" ref="G44:H44" si="17">SUM(G41:G43)</f>
        <v>0</v>
      </c>
      <c r="H44" s="69">
        <f t="shared" si="17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>C45*D45</f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8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8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19">SUM(D45)</f>
        <v>0</v>
      </c>
      <c r="E52" s="69">
        <f t="shared" si="19"/>
        <v>0</v>
      </c>
      <c r="F52" s="69">
        <f>SUM(F45:F51)</f>
        <v>0</v>
      </c>
      <c r="G52" s="69">
        <f t="shared" ref="G52:H52" si="20">SUM(G45:G51)</f>
        <v>0</v>
      </c>
      <c r="H52" s="69">
        <f t="shared" si="20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1">SUM(D52,D44,D40,D37,D32,D27,D24,D21,D16,D13)</f>
        <v>0</v>
      </c>
      <c r="E53" s="69">
        <f t="shared" si="21"/>
        <v>0</v>
      </c>
      <c r="F53" s="69">
        <f t="shared" si="21"/>
        <v>5561</v>
      </c>
      <c r="G53" s="69">
        <f t="shared" si="21"/>
        <v>0</v>
      </c>
      <c r="H53" s="69">
        <f t="shared" si="21"/>
        <v>5561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5561</v>
      </c>
      <c r="D58" s="81"/>
      <c r="E58" s="81">
        <f>F53</f>
        <v>5561</v>
      </c>
      <c r="F58" s="81"/>
      <c r="G58" s="81">
        <f>G53</f>
        <v>0</v>
      </c>
      <c r="H58" s="81"/>
      <c r="I58" s="99">
        <f>A58-C58</f>
        <v>-5561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70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64</v>
      </c>
      <c r="C24" s="21"/>
      <c r="D24" s="21"/>
      <c r="E24" s="21"/>
      <c r="F24" s="21"/>
      <c r="G24" s="21" t="s">
        <v>71</v>
      </c>
      <c r="H24" s="21"/>
      <c r="I24" s="21"/>
      <c r="J24" s="21"/>
      <c r="K24" s="21" t="s">
        <v>72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73</v>
      </c>
      <c r="C27" s="16"/>
      <c r="D27" s="16"/>
      <c r="E27" s="16"/>
      <c r="F27" s="16" t="s">
        <v>50</v>
      </c>
      <c r="G27" s="16" t="s">
        <v>74</v>
      </c>
      <c r="H27" s="16"/>
      <c r="I27" s="16"/>
      <c r="J27" s="16" t="s">
        <v>52</v>
      </c>
      <c r="K27" s="16"/>
    </row>
    <row r="30" ht="18.75" spans="1:11">
      <c r="A30" s="2" t="s">
        <v>75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5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6"/>
    </row>
    <row r="34" ht="20.1" customHeight="1" spans="2:11">
      <c r="B34" s="8"/>
      <c r="C34" s="9"/>
      <c r="D34" s="10" t="s">
        <v>58</v>
      </c>
      <c r="E34" s="10"/>
      <c r="F34" s="11"/>
      <c r="G34" s="11"/>
      <c r="H34" s="10" t="s">
        <v>59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60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76</v>
      </c>
      <c r="E37" s="27" t="s">
        <v>77</v>
      </c>
      <c r="F37" s="27"/>
      <c r="G37" s="25" t="s">
        <v>78</v>
      </c>
      <c r="H37" s="25" t="s">
        <v>79</v>
      </c>
      <c r="I37" s="25" t="s">
        <v>43</v>
      </c>
      <c r="J37" s="25"/>
      <c r="K37" s="50" t="s">
        <v>66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73</v>
      </c>
      <c r="C42" s="16"/>
      <c r="D42" s="16"/>
      <c r="E42" s="16"/>
      <c r="F42" s="16" t="s">
        <v>50</v>
      </c>
      <c r="G42" s="16" t="s">
        <v>74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2021-02-22T06:54:50Z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