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<sst xmlns="http://schemas.openxmlformats.org/spreadsheetml/2006/main" count="121" uniqueCount="96">
  <si>
    <t>【借款报销单】</t>
  </si>
  <si>
    <t xml:space="preserve">团号：HMQA-181205-BAK712 </t>
  </si>
  <si>
    <t>会议日期：2018/12/5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</si>
  <si>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</si>
  <si>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</si>
  <si>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</si>
  <si>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</si>
  <si>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</si>
  <si>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</si>
  <si>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</si>
  <si>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</si>
  <si>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</si>
  <si>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</si>
  <si>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</si>
  <si>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</si>
  <si>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</si>
  <si>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</si>
  <si>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</si>
  <si>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</si>
  <si>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</si>
  <si>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</si>
  <si>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</si>
  <si>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</si>
  <si>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</si>
  <si>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</si>
  <si>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</si>
  <si>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</si>
  <si>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餐费+茶歇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</si>
  <si>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</si>
  <si>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</si>
  <si>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</si>
  <si>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</si>
  <si>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</si>
  <si>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</si>
  <si>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</si>
  <si>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人员劳务费（唐诗琳垫付）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</si>
  <si>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</si>
  <si>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</si>
  <si>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</si>
  <si>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</si>
  <si>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</si>
  <si>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</si>
  <si>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</si>
  <si>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</si>
  <si>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</si>
  <si>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</si>
  <si>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</si>
  <si>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</si>
  <si>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房费尾款</t>
  </si>
  <si>
    <t>房费尾款，由于金额太少，直接刷卡支付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</si>
  <si>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</si>
  <si>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</si>
  <si>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</si>
  <si>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</si>
  <si>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</si>
  <si>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</si>
  <si>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</si>
  <si>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</si>
  <si>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</si>
  <si>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</si>
  <si>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</si>
  <si>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</si>
  <si>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</si>
  <si>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</si>
  <si>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</si>
  <si>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</si>
  <si>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</si>
  <si>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</si>
  <si>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</si>
  <si>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</si>
  <si>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</si>
  <si>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</si>
  <si>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</si>
  <si>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</si>
  <si>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</si>
  <si>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</si>
  <si>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</si>
  <si>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</si>
  <si>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</si>
  <si>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</si>
  <si>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</si>
  <si>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</si>
  <si>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</si>
  <si>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20181113-17，广州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</si>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</sst>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5" fillId="2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33" borderId="21" applyNumberFormat="0" applyAlignment="0" applyProtection="0">
      <alignment vertical="center"/>
    </xf>
    <xf numFmtId="0" fontId="29" fillId="33" borderId="20" applyNumberFormat="0" applyAlignment="0" applyProtection="0">
      <alignment vertical="center"/>
    </xf>
    <xf numFmtId="0" fontId="24" fillId="27" borderId="1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1" workbookViewId="0">
      <selection activeCell="I11" sqref="I11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2916</v>
      </c>
      <c r="G8" s="65"/>
      <c r="H8" s="65">
        <f t="shared" ref="H8:H45" si="0">F8+G8</f>
        <v>2916</v>
      </c>
      <c r="I8" s="87" t="s">
        <v>16</v>
      </c>
      <c r="J8" s="88" t="s">
        <v>17</v>
      </c>
    </row>
    <row r="9" customHeight="1" spans="1:10">
      <c r="A9" s="63"/>
      <c r="B9" s="64"/>
      <c r="C9" s="65"/>
      <c r="D9" s="66"/>
      <c r="E9" s="65"/>
      <c r="F9" s="65"/>
      <c r="G9" s="65"/>
      <c r="H9" s="65">
        <f t="shared" si="0"/>
        <v>0</v>
      </c>
      <c r="I9" s="87" t="s">
        <v>18</v>
      </c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2916</v>
      </c>
      <c r="G13" s="69">
        <f t="shared" ref="G13:H13" si="1">SUM(G8:G12)</f>
        <v>0</v>
      </c>
      <c r="H13" s="69">
        <f t="shared" si="1"/>
        <v>2916</v>
      </c>
      <c r="I13" s="90"/>
      <c r="J13" s="91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7" t="s">
        <v>27</v>
      </c>
      <c r="J22" s="92" t="s">
        <v>28</v>
      </c>
    </row>
    <row r="23" customHeight="1" spans="1:10">
      <c r="A23" s="63"/>
      <c r="B23" s="64"/>
      <c r="C23" s="65"/>
      <c r="D23" s="66"/>
      <c r="E23" s="65"/>
      <c r="F23" s="76"/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0"/>
      <c r="J24" s="94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7" t="s">
        <v>31</v>
      </c>
      <c r="J25" s="88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7"/>
      <c r="J26" s="89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7" t="s">
        <v>35</v>
      </c>
      <c r="J28" s="88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0"/>
      <c r="J32" s="94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7" t="s">
        <v>39</v>
      </c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7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7" t="s">
        <v>48</v>
      </c>
      <c r="J45" s="98" t="s">
        <v>49</v>
      </c>
    </row>
    <row r="46" customHeight="1" spans="1:10">
      <c r="A46" s="77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7"/>
      <c r="J46" s="99"/>
    </row>
    <row r="47" customHeight="1" spans="1:10">
      <c r="A47" s="77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7"/>
      <c r="J47" s="99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7"/>
      <c r="J48" s="99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7"/>
      <c r="J49" s="99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7"/>
      <c r="J50" s="99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7"/>
      <c r="J51" s="99"/>
    </row>
    <row r="52" s="52" customFormat="1" customHeight="1" spans="1:10">
      <c r="A52" s="67"/>
      <c r="B52" s="68" t="s">
        <v>50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0"/>
      <c r="J52" s="100"/>
    </row>
    <row r="53" customHeight="1" spans="1:10">
      <c r="A53" s="67"/>
      <c r="B53" s="68" t="s">
        <v>51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2916</v>
      </c>
      <c r="G53" s="69">
        <f t="shared" si="22"/>
        <v>0</v>
      </c>
      <c r="H53" s="69">
        <f t="shared" si="22"/>
        <v>2916</v>
      </c>
      <c r="I53" s="90"/>
      <c r="J53" s="101"/>
    </row>
    <row r="57" customHeight="1" spans="1:9">
      <c r="A57" s="78" t="s">
        <v>52</v>
      </c>
      <c r="B57" s="79"/>
      <c r="C57" s="80" t="s">
        <v>53</v>
      </c>
      <c r="D57" s="80"/>
      <c r="E57" s="80" t="s">
        <v>54</v>
      </c>
      <c r="F57" s="80"/>
      <c r="G57" s="80" t="s">
        <v>55</v>
      </c>
      <c r="H57" s="80"/>
      <c r="I57" s="102" t="s">
        <v>56</v>
      </c>
    </row>
    <row r="58" customHeight="1" spans="1:9">
      <c r="A58" s="81">
        <f>E53</f>
        <v>0</v>
      </c>
      <c r="B58" s="82"/>
      <c r="C58" s="82">
        <f>H53</f>
        <v>2916</v>
      </c>
      <c r="D58" s="82"/>
      <c r="E58" s="82">
        <f>F53</f>
        <v>2916</v>
      </c>
      <c r="F58" s="82"/>
      <c r="G58" s="82">
        <f>G53</f>
        <v>0</v>
      </c>
      <c r="H58" s="82"/>
      <c r="I58" s="103">
        <f>A58-C58</f>
        <v>-2916</v>
      </c>
    </row>
    <row r="60" customHeight="1" spans="1:9">
      <c r="A60" s="83" t="s">
        <v>57</v>
      </c>
      <c r="B60" s="84" t="s">
        <v>58</v>
      </c>
      <c r="C60" s="85" t="s">
        <v>59</v>
      </c>
      <c r="D60" s="83"/>
      <c r="E60" s="83" t="s">
        <v>60</v>
      </c>
      <c r="F60" s="83"/>
      <c r="G60" s="83" t="s">
        <v>61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7" sqref="M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63</v>
      </c>
      <c r="E5" s="6"/>
      <c r="F5" s="7" t="s">
        <v>58</v>
      </c>
      <c r="G5" s="7"/>
      <c r="H5" s="6" t="s">
        <v>64</v>
      </c>
      <c r="I5" s="5"/>
      <c r="J5" s="7" t="s">
        <v>65</v>
      </c>
      <c r="K5" s="37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69</v>
      </c>
      <c r="K6" s="38"/>
    </row>
    <row r="7" ht="20.1" customHeight="1" spans="2:11">
      <c r="B7" s="8"/>
      <c r="C7" s="9"/>
      <c r="D7" s="10" t="s">
        <v>70</v>
      </c>
      <c r="E7" s="10"/>
      <c r="F7" s="12">
        <v>43417</v>
      </c>
      <c r="G7" s="11"/>
      <c r="H7" s="10" t="s">
        <v>71</v>
      </c>
      <c r="I7" s="39"/>
      <c r="J7" s="12">
        <v>43512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72</v>
      </c>
      <c r="I8" s="40"/>
      <c r="J8" s="16" t="s">
        <v>73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74</v>
      </c>
      <c r="E10" s="20" t="s">
        <v>75</v>
      </c>
      <c r="F10" s="21"/>
      <c r="G10" s="22" t="s">
        <v>76</v>
      </c>
      <c r="H10" s="21" t="s">
        <v>77</v>
      </c>
      <c r="I10" s="20" t="s">
        <v>78</v>
      </c>
      <c r="J10" s="21"/>
      <c r="K10" s="22" t="s">
        <v>79</v>
      </c>
    </row>
    <row r="11" ht="20.1" customHeight="1" spans="2:11">
      <c r="B11" s="23">
        <v>1</v>
      </c>
      <c r="C11" s="24"/>
      <c r="D11" s="25" t="s">
        <v>80</v>
      </c>
      <c r="E11" s="23" t="s">
        <v>81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82</v>
      </c>
      <c r="F12" s="28"/>
      <c r="G12" s="26">
        <v>166.3</v>
      </c>
      <c r="H12" s="26"/>
      <c r="I12" s="42"/>
      <c r="J12" s="43"/>
      <c r="K12" s="44" t="s">
        <v>83</v>
      </c>
    </row>
    <row r="13" ht="20.1" customHeight="1" spans="2:11">
      <c r="B13" s="23">
        <v>3</v>
      </c>
      <c r="C13" s="24"/>
      <c r="D13" s="27"/>
      <c r="E13" s="23" t="s">
        <v>84</v>
      </c>
      <c r="F13" s="24"/>
      <c r="G13" s="26">
        <v>0</v>
      </c>
      <c r="H13" s="26"/>
      <c r="I13" s="42"/>
      <c r="J13" s="43"/>
      <c r="K13" s="44" t="s">
        <v>85</v>
      </c>
    </row>
    <row r="14" ht="20.1" customHeight="1" spans="2:11">
      <c r="B14" s="23">
        <v>4</v>
      </c>
      <c r="C14" s="24"/>
      <c r="D14" s="27"/>
      <c r="E14" s="23" t="s">
        <v>86</v>
      </c>
      <c r="F14" s="24"/>
      <c r="G14" s="26">
        <v>301</v>
      </c>
      <c r="H14" s="26"/>
      <c r="I14" s="42"/>
      <c r="J14" s="43"/>
      <c r="K14" s="44" t="s">
        <v>83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51</v>
      </c>
      <c r="C18" s="30"/>
      <c r="D18" s="30"/>
      <c r="E18" s="30"/>
      <c r="F18" s="21"/>
      <c r="G18" s="31">
        <f>SUM(G11:G17)</f>
        <v>467.3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77</v>
      </c>
      <c r="C20" s="22"/>
      <c r="D20" s="22"/>
      <c r="E20" s="22"/>
      <c r="F20" s="22"/>
      <c r="G20" s="22" t="s">
        <v>87</v>
      </c>
      <c r="H20" s="22"/>
      <c r="I20" s="22"/>
      <c r="J20" s="22"/>
      <c r="K20" s="22" t="s">
        <v>88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89</v>
      </c>
      <c r="C23" s="17"/>
      <c r="D23" s="17" t="s">
        <v>58</v>
      </c>
      <c r="E23" s="17"/>
      <c r="F23" s="17" t="s">
        <v>59</v>
      </c>
      <c r="G23" s="17" t="s">
        <v>90</v>
      </c>
      <c r="H23" s="17"/>
      <c r="I23" s="17"/>
      <c r="J23" s="17" t="s">
        <v>61</v>
      </c>
      <c r="K23" s="17"/>
    </row>
    <row r="26" ht="17.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 t="str">
        <f>F5</f>
        <v>唐诗琳</v>
      </c>
      <c r="G28" s="7"/>
      <c r="H28" s="6" t="s">
        <v>64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66</v>
      </c>
      <c r="E29" s="10"/>
      <c r="F29" s="11" t="str">
        <f>F6</f>
        <v>广州</v>
      </c>
      <c r="G29" s="11"/>
      <c r="H29" s="10" t="s">
        <v>68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70</v>
      </c>
      <c r="E30" s="10"/>
      <c r="F30" s="11">
        <f>F7</f>
        <v>43417</v>
      </c>
      <c r="G30" s="11"/>
      <c r="H30" s="10" t="s">
        <v>71</v>
      </c>
      <c r="I30" s="39"/>
      <c r="J30" s="12">
        <f>J7</f>
        <v>43512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72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92</v>
      </c>
      <c r="E33" s="28" t="s">
        <v>93</v>
      </c>
      <c r="F33" s="28"/>
      <c r="G33" s="26" t="s">
        <v>94</v>
      </c>
      <c r="H33" s="26" t="s">
        <v>95</v>
      </c>
      <c r="I33" s="26" t="s">
        <v>51</v>
      </c>
      <c r="J33" s="26"/>
      <c r="K33" s="50" t="s">
        <v>79</v>
      </c>
    </row>
    <row r="34" ht="20.1" customHeight="1" spans="2:11">
      <c r="B34" s="28">
        <v>1</v>
      </c>
      <c r="C34" s="28"/>
      <c r="D34" s="34" t="s">
        <v>67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67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51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89</v>
      </c>
      <c r="C38" s="17"/>
      <c r="D38" s="17"/>
      <c r="E38" s="17"/>
      <c r="F38" s="17" t="s">
        <v>59</v>
      </c>
      <c r="G38" s="17" t="s">
        <v>90</v>
      </c>
      <c r="H38" s="17"/>
      <c r="I38" s="17"/>
      <c r="J38" s="17" t="s">
        <v>61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8.72727272727273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2020-01-15T13:14:24Z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