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<sst xmlns="http://schemas.openxmlformats.org/spreadsheetml/2006/main" count="124" uniqueCount="97">
  <si>
    <t>【借款报销单】</t>
  </si>
  <si>
    <t>团号：HMJB-240816-XSY480A</t>
  </si>
  <si>
    <t>会议日期：2024-08-17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</si>
  <si>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</si>
  <si>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</si>
  <si>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</si>
  <si>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</si>
  <si>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</si>
  <si>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</si>
  <si>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</si>
  <si>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</si>
  <si>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</si>
  <si>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</si>
  <si>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</si>
  <si>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</si>
  <si>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</si>
  <si>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吴白露机票</t>
  </si>
  <si>
    <t>可用项目：租车费、大交通、过路费、过桥费。
加油费（仅试驾活动可用，且只可使用活动当时当地的加油票）</t>
  </si>
  <si>
    <t>介亚琼、乔彬机票</t>
  </si>
  <si>
    <t>李德旭机票</t>
  </si>
  <si>
    <t>刘绍霞机票</t>
  </si>
  <si>
    <t>赵军方机票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</si>
  <si>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</si>
  <si>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</si>
  <si>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</si>
  <si>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</si>
  <si>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</si>
  <si>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</si>
  <si>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</si>
  <si>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</si>
  <si>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</si>
  <si>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8.16晚餐</t>
  </si>
  <si>
    <t>需提供刷卡联、菜单（小票）</t>
  </si>
  <si>
    <t>8.17晚餐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</si>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</sst>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7" sqref="J47:J5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680.9</v>
      </c>
      <c r="G8" s="65">
        <v>0</v>
      </c>
      <c r="H8" s="65">
        <f t="shared" ref="H8:H11" si="0">F8+G8</f>
        <v>680.9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781.9</v>
      </c>
      <c r="G9" s="65">
        <v>0</v>
      </c>
      <c r="H9" s="65">
        <f t="shared" si="0"/>
        <v>781.9</v>
      </c>
      <c r="I9" s="86" t="s">
        <v>16</v>
      </c>
      <c r="J9" s="88"/>
    </row>
    <row r="10" customHeight="1" spans="1:10">
      <c r="A10" s="62"/>
      <c r="B10" s="63"/>
      <c r="C10" s="64"/>
      <c r="D10" s="62"/>
      <c r="E10" s="64"/>
      <c r="F10" s="65">
        <v>1352</v>
      </c>
      <c r="G10" s="65">
        <v>0</v>
      </c>
      <c r="H10" s="65">
        <f t="shared" si="0"/>
        <v>1352</v>
      </c>
      <c r="I10" s="86" t="s">
        <v>18</v>
      </c>
      <c r="J10" s="88"/>
    </row>
    <row r="11" customHeight="1" spans="1:10">
      <c r="A11" s="62"/>
      <c r="B11" s="63"/>
      <c r="C11" s="64"/>
      <c r="D11" s="62"/>
      <c r="E11" s="64"/>
      <c r="F11" s="65">
        <v>1602</v>
      </c>
      <c r="G11" s="65">
        <v>0</v>
      </c>
      <c r="H11" s="65">
        <f t="shared" si="0"/>
        <v>1602</v>
      </c>
      <c r="I11" s="86" t="s">
        <v>18</v>
      </c>
      <c r="J11" s="88"/>
    </row>
    <row r="12" customHeight="1" spans="1:10">
      <c r="A12" s="62"/>
      <c r="B12" s="63"/>
      <c r="C12" s="64"/>
      <c r="D12" s="62"/>
      <c r="E12" s="64"/>
      <c r="F12" s="65">
        <v>702</v>
      </c>
      <c r="G12" s="65">
        <v>0</v>
      </c>
      <c r="H12" s="65">
        <f t="shared" ref="H12:H17" si="1">F12+G12</f>
        <v>702</v>
      </c>
      <c r="I12" s="86" t="s">
        <v>19</v>
      </c>
      <c r="J12" s="88"/>
    </row>
    <row r="13" customHeight="1" spans="1:10">
      <c r="A13" s="62"/>
      <c r="B13" s="63"/>
      <c r="C13" s="64"/>
      <c r="D13" s="62"/>
      <c r="E13" s="64"/>
      <c r="F13" s="65">
        <v>801</v>
      </c>
      <c r="G13" s="65">
        <v>0</v>
      </c>
      <c r="H13" s="65">
        <f t="shared" si="1"/>
        <v>801</v>
      </c>
      <c r="I13" s="86" t="s">
        <v>19</v>
      </c>
      <c r="J13" s="88"/>
    </row>
    <row r="14" customHeight="1" spans="1:10">
      <c r="A14" s="62"/>
      <c r="B14" s="63"/>
      <c r="C14" s="64"/>
      <c r="D14" s="62"/>
      <c r="E14" s="64"/>
      <c r="F14" s="65">
        <v>880</v>
      </c>
      <c r="G14" s="65">
        <v>0</v>
      </c>
      <c r="H14" s="65">
        <f t="shared" si="1"/>
        <v>880</v>
      </c>
      <c r="I14" s="86" t="s">
        <v>20</v>
      </c>
      <c r="J14" s="88"/>
    </row>
    <row r="15" customHeight="1" spans="1:10">
      <c r="A15" s="62"/>
      <c r="B15" s="63"/>
      <c r="C15" s="64"/>
      <c r="D15" s="62"/>
      <c r="E15" s="64"/>
      <c r="F15" s="65">
        <v>660</v>
      </c>
      <c r="G15" s="65">
        <v>0</v>
      </c>
      <c r="H15" s="65">
        <f t="shared" si="1"/>
        <v>660</v>
      </c>
      <c r="I15" s="86" t="s">
        <v>20</v>
      </c>
      <c r="J15" s="88"/>
    </row>
    <row r="16" customHeight="1" spans="1:10">
      <c r="A16" s="62"/>
      <c r="B16" s="63"/>
      <c r="C16" s="64"/>
      <c r="D16" s="62"/>
      <c r="E16" s="64"/>
      <c r="F16" s="65">
        <v>830</v>
      </c>
      <c r="G16" s="65">
        <v>0</v>
      </c>
      <c r="H16" s="65">
        <f t="shared" si="1"/>
        <v>830</v>
      </c>
      <c r="I16" s="86" t="s">
        <v>21</v>
      </c>
      <c r="J16" s="88"/>
    </row>
    <row r="17" customHeight="1" spans="1:10">
      <c r="A17" s="62"/>
      <c r="B17" s="63"/>
      <c r="C17" s="64"/>
      <c r="D17" s="62"/>
      <c r="E17" s="64"/>
      <c r="F17" s="65">
        <v>734</v>
      </c>
      <c r="G17" s="65">
        <v>0</v>
      </c>
      <c r="H17" s="65">
        <f t="shared" si="1"/>
        <v>734</v>
      </c>
      <c r="I17" s="86" t="s">
        <v>21</v>
      </c>
      <c r="J17" s="88"/>
    </row>
    <row r="18" customHeight="1" spans="1:10">
      <c r="A18" s="62"/>
      <c r="B18" s="63"/>
      <c r="C18" s="64"/>
      <c r="D18" s="62"/>
      <c r="E18" s="64"/>
      <c r="F18" s="65">
        <v>5600</v>
      </c>
      <c r="G18" s="65">
        <v>0</v>
      </c>
      <c r="H18" s="65">
        <f>F18+G18</f>
        <v>5600</v>
      </c>
      <c r="I18" s="86" t="s">
        <v>22</v>
      </c>
      <c r="J18" s="88"/>
    </row>
    <row r="19" s="51" customFormat="1" customHeight="1" spans="1:10">
      <c r="A19" s="66"/>
      <c r="B19" s="67" t="s">
        <v>23</v>
      </c>
      <c r="C19" s="68">
        <f>SUM(C8)</f>
        <v>0</v>
      </c>
      <c r="D19" s="68">
        <f>SUM(D8)</f>
        <v>1</v>
      </c>
      <c r="E19" s="68">
        <f>SUM(E8)</f>
        <v>0</v>
      </c>
      <c r="F19" s="69">
        <f>SUM(F8:F18)</f>
        <v>14623.8</v>
      </c>
      <c r="G19" s="69">
        <f>SUM(G8:G18)</f>
        <v>0</v>
      </c>
      <c r="H19" s="69">
        <f>SUM(H8:H18)</f>
        <v>14623.8</v>
      </c>
      <c r="I19" s="89"/>
      <c r="J19" s="90"/>
    </row>
    <row r="20" customHeight="1" spans="1:10">
      <c r="A20" s="70">
        <v>2</v>
      </c>
      <c r="B20" s="71" t="s">
        <v>24</v>
      </c>
      <c r="C20" s="72">
        <v>0</v>
      </c>
      <c r="D20" s="70">
        <v>1</v>
      </c>
      <c r="E20" s="72">
        <f>C20*D20</f>
        <v>0</v>
      </c>
      <c r="F20" s="65">
        <v>0</v>
      </c>
      <c r="G20" s="65">
        <v>0</v>
      </c>
      <c r="H20" s="65">
        <f>F20+G20</f>
        <v>0</v>
      </c>
      <c r="I20" s="86"/>
      <c r="J20" s="87" t="s">
        <v>25</v>
      </c>
    </row>
    <row r="21" customHeight="1" spans="1:10">
      <c r="A21" s="73"/>
      <c r="B21" s="74"/>
      <c r="C21" s="75"/>
      <c r="D21" s="73"/>
      <c r="E21" s="75"/>
      <c r="F21" s="65">
        <v>0</v>
      </c>
      <c r="G21" s="65">
        <v>0</v>
      </c>
      <c r="H21" s="65">
        <f t="shared" ref="H21" si="2">F21+G21</f>
        <v>0</v>
      </c>
      <c r="I21" s="86"/>
      <c r="J21" s="88"/>
    </row>
    <row r="22" s="51" customFormat="1" customHeight="1" spans="1:10">
      <c r="A22" s="66"/>
      <c r="B22" s="67" t="s">
        <v>26</v>
      </c>
      <c r="C22" s="68">
        <f>SUM(C20)</f>
        <v>0</v>
      </c>
      <c r="D22" s="68">
        <f>SUM(D20)</f>
        <v>1</v>
      </c>
      <c r="E22" s="68">
        <f>SUM(E20)</f>
        <v>0</v>
      </c>
      <c r="F22" s="69">
        <f>SUM(F20:F21)</f>
        <v>0</v>
      </c>
      <c r="G22" s="69">
        <f>SUM(G20:G21)</f>
        <v>0</v>
      </c>
      <c r="H22" s="69">
        <f>SUM(H20:H21)</f>
        <v>0</v>
      </c>
      <c r="I22" s="89"/>
      <c r="J22" s="90"/>
    </row>
    <row r="23" customHeight="1" spans="1:10">
      <c r="A23" s="62">
        <v>3</v>
      </c>
      <c r="B23" s="63" t="s">
        <v>27</v>
      </c>
      <c r="C23" s="64">
        <v>0</v>
      </c>
      <c r="D23" s="62"/>
      <c r="E23" s="64">
        <f>C23*D23</f>
        <v>0</v>
      </c>
      <c r="F23" s="65">
        <v>0</v>
      </c>
      <c r="G23" s="65">
        <v>0</v>
      </c>
      <c r="H23" s="65">
        <f>F23+G23</f>
        <v>0</v>
      </c>
      <c r="I23" s="86"/>
      <c r="J23" s="91" t="s">
        <v>28</v>
      </c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>F24+G24</f>
        <v>0</v>
      </c>
      <c r="I24" s="86"/>
      <c r="J24" s="92"/>
    </row>
    <row r="25" s="51" customFormat="1" customHeight="1" spans="1:10">
      <c r="A25" s="66"/>
      <c r="B25" s="67" t="s">
        <v>29</v>
      </c>
      <c r="C25" s="68">
        <f>SUM(C23)</f>
        <v>0</v>
      </c>
      <c r="D25" s="68">
        <f t="shared" ref="D25:E25" si="3">SUM(D23)</f>
        <v>0</v>
      </c>
      <c r="E25" s="68">
        <f t="shared" si="3"/>
        <v>0</v>
      </c>
      <c r="F25" s="69">
        <f>SUM(F23:F24)</f>
        <v>0</v>
      </c>
      <c r="G25" s="69">
        <f>SUM(G23:G24)</f>
        <v>0</v>
      </c>
      <c r="H25" s="69">
        <f>SUM(H23:H24)</f>
        <v>0</v>
      </c>
      <c r="I25" s="89"/>
      <c r="J25" s="93"/>
    </row>
    <row r="26" customHeight="1" spans="1:10">
      <c r="A26" s="62">
        <v>4</v>
      </c>
      <c r="B26" s="63" t="s">
        <v>30</v>
      </c>
      <c r="C26" s="64">
        <v>0</v>
      </c>
      <c r="D26" s="62">
        <v>1</v>
      </c>
      <c r="E26" s="64">
        <f>C26*D26</f>
        <v>0</v>
      </c>
      <c r="F26" s="65">
        <v>2200</v>
      </c>
      <c r="G26" s="65">
        <v>0</v>
      </c>
      <c r="H26" s="65">
        <f>F26+G26</f>
        <v>2200</v>
      </c>
      <c r="I26" s="94" t="s">
        <v>31</v>
      </c>
      <c r="J26" s="91" t="s">
        <v>32</v>
      </c>
    </row>
    <row r="27" customHeight="1" spans="1:10">
      <c r="A27" s="62"/>
      <c r="B27" s="63"/>
      <c r="C27" s="64"/>
      <c r="D27" s="62"/>
      <c r="E27" s="64"/>
      <c r="F27" s="65">
        <v>758</v>
      </c>
      <c r="G27" s="65">
        <v>0</v>
      </c>
      <c r="H27" s="65">
        <f>F27+G27</f>
        <v>758</v>
      </c>
      <c r="I27" s="86" t="s">
        <v>33</v>
      </c>
      <c r="J27" s="92"/>
    </row>
    <row r="28" s="51" customFormat="1" customHeight="1" spans="1:10">
      <c r="A28" s="66"/>
      <c r="B28" s="67" t="s">
        <v>34</v>
      </c>
      <c r="C28" s="68">
        <f>SUM(C26)</f>
        <v>0</v>
      </c>
      <c r="D28" s="68">
        <f t="shared" ref="D28:E28" si="4">SUM(D26)</f>
        <v>1</v>
      </c>
      <c r="E28" s="68">
        <f t="shared" si="4"/>
        <v>0</v>
      </c>
      <c r="F28" s="69">
        <f>SUM(F26:F27)</f>
        <v>2958</v>
      </c>
      <c r="G28" s="69">
        <f t="shared" ref="G28:H28" si="5">SUM(G26:G27)</f>
        <v>0</v>
      </c>
      <c r="H28" s="69">
        <f t="shared" si="5"/>
        <v>2958</v>
      </c>
      <c r="I28" s="89"/>
      <c r="J28" s="93"/>
    </row>
    <row r="29" customHeight="1" spans="1:10">
      <c r="A29" s="70">
        <v>5</v>
      </c>
      <c r="B29" s="71" t="s">
        <v>35</v>
      </c>
      <c r="C29" s="72">
        <v>0</v>
      </c>
      <c r="D29" s="70">
        <v>1</v>
      </c>
      <c r="E29" s="72">
        <f>C29*D29</f>
        <v>0</v>
      </c>
      <c r="F29" s="65">
        <v>0</v>
      </c>
      <c r="G29" s="65">
        <v>0</v>
      </c>
      <c r="H29" s="65">
        <f>F29+G29</f>
        <v>0</v>
      </c>
      <c r="I29" s="94"/>
      <c r="J29" s="87" t="s">
        <v>36</v>
      </c>
    </row>
    <row r="30" customHeight="1" spans="1:10">
      <c r="A30" s="73"/>
      <c r="B30" s="74"/>
      <c r="C30" s="75"/>
      <c r="D30" s="73"/>
      <c r="E30" s="75"/>
      <c r="F30" s="65">
        <v>0</v>
      </c>
      <c r="G30" s="65">
        <v>0</v>
      </c>
      <c r="H30" s="65">
        <f t="shared" ref="H30" si="6">F30+G30</f>
        <v>0</v>
      </c>
      <c r="I30" s="86"/>
      <c r="J30" s="88"/>
    </row>
    <row r="31" s="51" customFormat="1" customHeight="1" spans="1:10">
      <c r="A31" s="66"/>
      <c r="B31" s="67" t="s">
        <v>37</v>
      </c>
      <c r="C31" s="68">
        <f>SUM(C29)</f>
        <v>0</v>
      </c>
      <c r="D31" s="68">
        <f t="shared" ref="D31:E31" si="7">SUM(D29)</f>
        <v>1</v>
      </c>
      <c r="E31" s="68">
        <f t="shared" si="7"/>
        <v>0</v>
      </c>
      <c r="F31" s="69">
        <f>SUM(F29:F30)</f>
        <v>0</v>
      </c>
      <c r="G31" s="69">
        <f>SUM(G29:G30)</f>
        <v>0</v>
      </c>
      <c r="H31" s="69">
        <f t="shared" ref="H31" si="8">SUM(H29:H30)</f>
        <v>0</v>
      </c>
      <c r="I31" s="89"/>
      <c r="J31" s="90"/>
    </row>
    <row r="32" customHeight="1" spans="1:10">
      <c r="A32" s="62">
        <v>6</v>
      </c>
      <c r="B32" s="63" t="s">
        <v>38</v>
      </c>
      <c r="C32" s="64">
        <v>0</v>
      </c>
      <c r="D32" s="62">
        <v>1</v>
      </c>
      <c r="E32" s="64">
        <f>C32*D32</f>
        <v>0</v>
      </c>
      <c r="F32" s="65">
        <v>0</v>
      </c>
      <c r="G32" s="65">
        <v>0</v>
      </c>
      <c r="H32" s="65">
        <f>F32+G32</f>
        <v>0</v>
      </c>
      <c r="I32" s="86"/>
      <c r="J32" s="87" t="s">
        <v>39</v>
      </c>
    </row>
    <row r="33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ref="H33:H45" si="9">F33+G33</f>
        <v>0</v>
      </c>
      <c r="I33" s="86"/>
      <c r="J33" s="92"/>
    </row>
    <row r="34" s="51" customFormat="1" customHeight="1" spans="1:10">
      <c r="A34" s="66"/>
      <c r="B34" s="67" t="s">
        <v>40</v>
      </c>
      <c r="C34" s="68">
        <f>SUM(C32)</f>
        <v>0</v>
      </c>
      <c r="D34" s="68">
        <f t="shared" ref="D34:E34" si="10">SUM(D32)</f>
        <v>1</v>
      </c>
      <c r="E34" s="68">
        <f t="shared" si="10"/>
        <v>0</v>
      </c>
      <c r="F34" s="69">
        <f>SUM(F32:F33)</f>
        <v>0</v>
      </c>
      <c r="G34" s="69">
        <f>SUM(G32:G33)</f>
        <v>0</v>
      </c>
      <c r="H34" s="69">
        <f>SUM(H32:H33)</f>
        <v>0</v>
      </c>
      <c r="I34" s="89"/>
      <c r="J34" s="93"/>
    </row>
    <row r="35" customHeight="1" spans="1:10">
      <c r="A35" s="62">
        <v>7</v>
      </c>
      <c r="B35" s="63" t="s">
        <v>41</v>
      </c>
      <c r="C35" s="64">
        <v>0</v>
      </c>
      <c r="D35" s="62">
        <v>1</v>
      </c>
      <c r="E35" s="64">
        <f t="shared" ref="E33:E47" si="11">C35*D35</f>
        <v>0</v>
      </c>
      <c r="F35" s="65">
        <v>0</v>
      </c>
      <c r="G35" s="65">
        <v>0</v>
      </c>
      <c r="H35" s="65">
        <f t="shared" si="9"/>
        <v>0</v>
      </c>
      <c r="I35" s="86"/>
      <c r="J35" s="95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9"/>
        <v>0</v>
      </c>
      <c r="I36" s="86"/>
      <c r="J36" s="96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9"/>
        <v>0</v>
      </c>
      <c r="I37" s="86"/>
      <c r="J37" s="96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9"/>
        <v>0</v>
      </c>
      <c r="I38" s="86"/>
      <c r="J38" s="96"/>
    </row>
    <row r="39" s="51" customFormat="1" customHeight="1" spans="1:10">
      <c r="A39" s="66"/>
      <c r="B39" s="67" t="s">
        <v>42</v>
      </c>
      <c r="C39" s="68">
        <f>SUM(C35)</f>
        <v>0</v>
      </c>
      <c r="D39" s="68">
        <f t="shared" ref="D39:E39" si="12">SUM(D35)</f>
        <v>1</v>
      </c>
      <c r="E39" s="68">
        <f t="shared" si="12"/>
        <v>0</v>
      </c>
      <c r="F39" s="69">
        <f>SUM(F35:F38)</f>
        <v>0</v>
      </c>
      <c r="G39" s="69">
        <f t="shared" ref="G39:H39" si="13">SUM(G35:G38)</f>
        <v>0</v>
      </c>
      <c r="H39" s="69">
        <f t="shared" si="13"/>
        <v>0</v>
      </c>
      <c r="I39" s="89"/>
      <c r="J39" s="97"/>
    </row>
    <row r="40" customHeight="1" spans="1:10">
      <c r="A40" s="62">
        <v>8</v>
      </c>
      <c r="B40" s="63" t="s">
        <v>43</v>
      </c>
      <c r="C40" s="64">
        <v>0</v>
      </c>
      <c r="D40" s="62">
        <v>1</v>
      </c>
      <c r="E40" s="64">
        <f t="shared" si="11"/>
        <v>0</v>
      </c>
      <c r="F40" s="65">
        <v>0</v>
      </c>
      <c r="G40" s="65">
        <v>0</v>
      </c>
      <c r="H40" s="65">
        <f t="shared" si="9"/>
        <v>0</v>
      </c>
      <c r="I40" s="86"/>
      <c r="J40" s="91" t="s">
        <v>44</v>
      </c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9"/>
        <v>0</v>
      </c>
      <c r="I41" s="86"/>
      <c r="J41" s="92"/>
    </row>
    <row r="42" s="51" customFormat="1" customHeight="1" spans="1:10">
      <c r="A42" s="66"/>
      <c r="B42" s="67" t="s">
        <v>45</v>
      </c>
      <c r="C42" s="68">
        <f>SUM(C40)</f>
        <v>0</v>
      </c>
      <c r="D42" s="68">
        <f t="shared" ref="D42:E42" si="14">SUM(D40)</f>
        <v>1</v>
      </c>
      <c r="E42" s="68">
        <f t="shared" si="14"/>
        <v>0</v>
      </c>
      <c r="F42" s="69">
        <f>SUM(F40:F41)</f>
        <v>0</v>
      </c>
      <c r="G42" s="69">
        <f t="shared" ref="G42:H42" si="15">SUM(G40:G41)</f>
        <v>0</v>
      </c>
      <c r="H42" s="69">
        <f t="shared" si="15"/>
        <v>0</v>
      </c>
      <c r="I42" s="89"/>
      <c r="J42" s="93"/>
    </row>
    <row r="43" customHeight="1" spans="1:10">
      <c r="A43" s="62">
        <v>9</v>
      </c>
      <c r="B43" s="63" t="s">
        <v>46</v>
      </c>
      <c r="C43" s="64">
        <v>0</v>
      </c>
      <c r="D43" s="62">
        <v>1</v>
      </c>
      <c r="E43" s="64">
        <f t="shared" si="11"/>
        <v>0</v>
      </c>
      <c r="F43" s="65">
        <v>0</v>
      </c>
      <c r="G43" s="65">
        <v>0</v>
      </c>
      <c r="H43" s="65">
        <f t="shared" si="9"/>
        <v>0</v>
      </c>
      <c r="I43" s="86"/>
      <c r="J43" s="87" t="s">
        <v>47</v>
      </c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9"/>
        <v>0</v>
      </c>
      <c r="I44" s="86"/>
      <c r="J44" s="88"/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9"/>
        <v>0</v>
      </c>
      <c r="I45" s="86"/>
      <c r="J45" s="88"/>
    </row>
    <row r="46" s="51" customFormat="1" customHeight="1" spans="1:10">
      <c r="A46" s="66"/>
      <c r="B46" s="67" t="s">
        <v>48</v>
      </c>
      <c r="C46" s="68">
        <f>SUM(C43)</f>
        <v>0</v>
      </c>
      <c r="D46" s="68">
        <f t="shared" ref="D46:E46" si="16">SUM(D43)</f>
        <v>1</v>
      </c>
      <c r="E46" s="68">
        <f t="shared" si="16"/>
        <v>0</v>
      </c>
      <c r="F46" s="69">
        <f>SUM(F43:F45)</f>
        <v>0</v>
      </c>
      <c r="G46" s="69">
        <f t="shared" ref="G46:H46" si="17">SUM(G43:G45)</f>
        <v>0</v>
      </c>
      <c r="H46" s="69">
        <f t="shared" si="17"/>
        <v>0</v>
      </c>
      <c r="I46" s="89"/>
      <c r="J46" s="90"/>
    </row>
    <row r="47" ht="14.4" spans="1:10">
      <c r="A47" s="70">
        <v>10</v>
      </c>
      <c r="B47" s="63" t="s">
        <v>49</v>
      </c>
      <c r="C47" s="64">
        <v>0</v>
      </c>
      <c r="D47" s="62">
        <v>1</v>
      </c>
      <c r="E47" s="64">
        <f t="shared" si="11"/>
        <v>0</v>
      </c>
      <c r="F47" s="65">
        <v>0</v>
      </c>
      <c r="G47" s="65">
        <v>0</v>
      </c>
      <c r="H47" s="65">
        <f>F47+G47</f>
        <v>0</v>
      </c>
      <c r="I47" s="98"/>
      <c r="J47" s="95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>F48+G48</f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>F49+G49</f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>F50+G50</f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>F51+G51</f>
        <v>0</v>
      </c>
      <c r="I51" s="86"/>
      <c r="J51" s="96"/>
    </row>
    <row r="52" s="51" customFormat="1" customHeight="1" spans="1:10">
      <c r="A52" s="66"/>
      <c r="B52" s="67" t="s">
        <v>50</v>
      </c>
      <c r="C52" s="68">
        <f>SUM(C47)</f>
        <v>0</v>
      </c>
      <c r="D52" s="68">
        <f t="shared" ref="D52:E52" si="18">SUM(D47)</f>
        <v>1</v>
      </c>
      <c r="E52" s="68">
        <f t="shared" si="18"/>
        <v>0</v>
      </c>
      <c r="F52" s="69">
        <f>SUM(F47:F51)</f>
        <v>0</v>
      </c>
      <c r="G52" s="69">
        <f>SUM(G47:G51)</f>
        <v>0</v>
      </c>
      <c r="H52" s="69">
        <f>SUM(H47:H51)</f>
        <v>0</v>
      </c>
      <c r="I52" s="89"/>
      <c r="J52" s="97"/>
    </row>
    <row r="53" customHeight="1" spans="1:10">
      <c r="A53" s="66"/>
      <c r="B53" s="67" t="s">
        <v>51</v>
      </c>
      <c r="C53" s="68">
        <f>SUM(C52,C46,C42,C39,C34,C31,C28,C25,C22,C19)</f>
        <v>0</v>
      </c>
      <c r="D53" s="68">
        <f t="shared" ref="D53:H53" si="19">SUM(D52,D46,D42,D39,D34,D31,D28,D25,D22,D19)</f>
        <v>9</v>
      </c>
      <c r="E53" s="68">
        <f t="shared" si="19"/>
        <v>0</v>
      </c>
      <c r="F53" s="69">
        <f t="shared" si="19"/>
        <v>17581.8</v>
      </c>
      <c r="G53" s="69">
        <f t="shared" si="19"/>
        <v>0</v>
      </c>
      <c r="H53" s="69">
        <f t="shared" si="19"/>
        <v>17581.8</v>
      </c>
      <c r="I53" s="89"/>
      <c r="J53" s="99"/>
    </row>
    <row r="57" customHeight="1" spans="1:9">
      <c r="A57" s="77" t="s">
        <v>52</v>
      </c>
      <c r="B57" s="78"/>
      <c r="C57" s="79" t="s">
        <v>53</v>
      </c>
      <c r="D57" s="79"/>
      <c r="E57" s="79" t="s">
        <v>54</v>
      </c>
      <c r="F57" s="79"/>
      <c r="G57" s="79" t="s">
        <v>55</v>
      </c>
      <c r="H57" s="79"/>
      <c r="I57" s="100" t="s">
        <v>56</v>
      </c>
    </row>
    <row r="58" customHeight="1" spans="1:9">
      <c r="A58" s="80">
        <f>E53</f>
        <v>0</v>
      </c>
      <c r="B58" s="81"/>
      <c r="C58" s="81">
        <f>H53</f>
        <v>17581.8</v>
      </c>
      <c r="D58" s="81"/>
      <c r="E58" s="81">
        <f>F53</f>
        <v>17581.8</v>
      </c>
      <c r="F58" s="81"/>
      <c r="G58" s="81">
        <f>G53</f>
        <v>0</v>
      </c>
      <c r="H58" s="81"/>
      <c r="I58" s="101">
        <f>A58-C58</f>
        <v>-17581.8</v>
      </c>
    </row>
    <row r="60" customHeight="1" spans="1:9">
      <c r="A60" s="82" t="s">
        <v>57</v>
      </c>
      <c r="B60" s="83"/>
      <c r="C60" s="84" t="s">
        <v>58</v>
      </c>
      <c r="D60" s="82"/>
      <c r="E60" s="82" t="s">
        <v>59</v>
      </c>
      <c r="F60" s="82"/>
      <c r="G60" s="82" t="s">
        <v>60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8"/>
    <mergeCell ref="A20:A21"/>
    <mergeCell ref="A23:A24"/>
    <mergeCell ref="A26:A27"/>
    <mergeCell ref="A29:A30"/>
    <mergeCell ref="A32:A33"/>
    <mergeCell ref="A35:A38"/>
    <mergeCell ref="A40:A41"/>
    <mergeCell ref="A43:A45"/>
    <mergeCell ref="A47:A51"/>
    <mergeCell ref="B6:B7"/>
    <mergeCell ref="B8:B18"/>
    <mergeCell ref="B20:B21"/>
    <mergeCell ref="B23:B24"/>
    <mergeCell ref="B26:B27"/>
    <mergeCell ref="B29:B30"/>
    <mergeCell ref="B32:B33"/>
    <mergeCell ref="B35:B38"/>
    <mergeCell ref="B40:B41"/>
    <mergeCell ref="B43:B45"/>
    <mergeCell ref="B47:B51"/>
    <mergeCell ref="C8:C18"/>
    <mergeCell ref="C20:C21"/>
    <mergeCell ref="C23:C24"/>
    <mergeCell ref="C26:C27"/>
    <mergeCell ref="C29:C30"/>
    <mergeCell ref="C32:C33"/>
    <mergeCell ref="C35:C38"/>
    <mergeCell ref="C40:C41"/>
    <mergeCell ref="C43:C45"/>
    <mergeCell ref="C47:C51"/>
    <mergeCell ref="D8:D18"/>
    <mergeCell ref="D20:D21"/>
    <mergeCell ref="D23:D24"/>
    <mergeCell ref="D26:D27"/>
    <mergeCell ref="D29:D30"/>
    <mergeCell ref="D32:D33"/>
    <mergeCell ref="D35:D38"/>
    <mergeCell ref="D40:D41"/>
    <mergeCell ref="D43:D45"/>
    <mergeCell ref="D47:D51"/>
    <mergeCell ref="E8:E18"/>
    <mergeCell ref="E20:E21"/>
    <mergeCell ref="E23:E24"/>
    <mergeCell ref="E26:E27"/>
    <mergeCell ref="E29:E30"/>
    <mergeCell ref="E32:E33"/>
    <mergeCell ref="E35:E38"/>
    <mergeCell ref="E40:E41"/>
    <mergeCell ref="E43:E45"/>
    <mergeCell ref="E47:E51"/>
    <mergeCell ref="J4:J5"/>
    <mergeCell ref="J6:J7"/>
    <mergeCell ref="J8:J19"/>
    <mergeCell ref="J20:J22"/>
    <mergeCell ref="J23:J25"/>
    <mergeCell ref="J26:J28"/>
    <mergeCell ref="J29:J31"/>
    <mergeCell ref="J32:J34"/>
    <mergeCell ref="J35:J39"/>
    <mergeCell ref="J40:J42"/>
    <mergeCell ref="J43:J46"/>
    <mergeCell ref="J47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6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70</v>
      </c>
      <c r="E7" s="10"/>
      <c r="F7" s="12">
        <v>43704</v>
      </c>
      <c r="G7" s="11"/>
      <c r="H7" s="10" t="s">
        <v>71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39"/>
      <c r="J8" s="16" t="s">
        <v>73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>
        <v>0</v>
      </c>
      <c r="H11" s="26"/>
      <c r="I11" s="41"/>
      <c r="J11" s="42"/>
      <c r="K11" s="43" t="s">
        <v>82</v>
      </c>
    </row>
    <row r="12" ht="23" customHeight="1" spans="2:11">
      <c r="B12" s="23">
        <v>2</v>
      </c>
      <c r="C12" s="24"/>
      <c r="D12" s="27"/>
      <c r="E12" s="28" t="s">
        <v>83</v>
      </c>
      <c r="F12" s="28"/>
      <c r="G12" s="26">
        <v>0</v>
      </c>
      <c r="H12" s="26"/>
      <c r="I12" s="41"/>
      <c r="J12" s="42"/>
      <c r="K12" s="43" t="s">
        <v>82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1"/>
      <c r="J13" s="42"/>
      <c r="K13" s="43" t="s">
        <v>82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0</v>
      </c>
      <c r="H14" s="26"/>
      <c r="I14" s="41"/>
      <c r="J14" s="42"/>
      <c r="K14" s="43" t="s">
        <v>86</v>
      </c>
    </row>
    <row r="15" ht="20.1" customHeight="1" spans="2:11">
      <c r="B15" s="23">
        <v>5</v>
      </c>
      <c r="C15" s="24"/>
      <c r="D15" s="25" t="s">
        <v>49</v>
      </c>
      <c r="E15" s="28" t="s">
        <v>87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58</v>
      </c>
      <c r="G23" s="17" t="s">
        <v>91</v>
      </c>
      <c r="H23" s="17"/>
      <c r="I23" s="17"/>
      <c r="J23" s="17" t="s">
        <v>60</v>
      </c>
      <c r="K23" s="17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王凤雨</v>
      </c>
      <c r="G28" s="7"/>
      <c r="H28" s="6" t="s">
        <v>64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66</v>
      </c>
      <c r="E29" s="10"/>
      <c r="F29" s="11" t="str">
        <f>F6</f>
        <v>北京</v>
      </c>
      <c r="G29" s="11"/>
      <c r="H29" s="10" t="s">
        <v>68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70</v>
      </c>
      <c r="E30" s="10"/>
      <c r="F30" s="12">
        <f>F7</f>
        <v>43704</v>
      </c>
      <c r="G30" s="11"/>
      <c r="H30" s="10" t="s">
        <v>71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51</v>
      </c>
      <c r="J33" s="26"/>
      <c r="K33" s="49" t="s">
        <v>79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58</v>
      </c>
      <c r="G38" s="17" t="s">
        <v>91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2024-10-16T13:21:29Z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