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雪佛兰四区广州30人会议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四区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19" i="7" l="1"/>
  <c r="I18" i="7"/>
  <c r="I20" i="7" s="1"/>
  <c r="I17" i="7"/>
  <c r="I10" i="7" l="1"/>
  <c r="I33" i="8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24" i="7"/>
  <c r="I23" i="7"/>
  <c r="I22" i="7"/>
  <c r="I21" i="7"/>
  <c r="I15" i="7"/>
  <c r="I16" i="7" s="1"/>
  <c r="I14" i="7"/>
  <c r="I11" i="7"/>
  <c r="I33" i="2"/>
  <c r="I28" i="2"/>
  <c r="I25" i="2"/>
  <c r="I24" i="2"/>
  <c r="I21" i="2"/>
  <c r="I18" i="2"/>
  <c r="I17" i="2"/>
  <c r="I13" i="2"/>
  <c r="I15" i="2" s="1"/>
  <c r="I12" i="2"/>
  <c r="B15" i="1"/>
  <c r="I12" i="7" l="1"/>
  <c r="I26" i="7" s="1"/>
  <c r="I25" i="7"/>
  <c r="I35" i="8"/>
  <c r="I34" i="2"/>
  <c r="I27" i="7" l="1"/>
  <c r="I28" i="7" s="1"/>
  <c r="I29" i="7" s="1"/>
  <c r="I35" i="2"/>
  <c r="I36" i="2"/>
  <c r="I37" i="2" s="1"/>
  <c r="I36" i="8"/>
  <c r="I37" i="8" s="1"/>
</calcChain>
</file>

<file path=xl/sharedStrings.xml><?xml version="1.0" encoding="utf-8"?>
<sst xmlns="http://schemas.openxmlformats.org/spreadsheetml/2006/main" count="317" uniqueCount="148">
  <si>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</si>
  <si>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</si>
  <si>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</si>
  <si>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</si>
  <si>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</si>
  <si>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</si>
  <si>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</si>
  <si>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</si>
  <si>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</si>
  <si>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</si>
  <si>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</si>
  <si>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</si>
  <si>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</si>
  <si>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</si>
  <si>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</si>
  <si>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</si>
  <si>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</si>
  <si>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</si>
  <si>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</si>
  <si>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</si>
  <si>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</si>
  <si>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</si>
  <si>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</si>
  <si>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</si>
  <si>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</si>
  <si>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</si>
  <si>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</si>
  <si>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</si>
  <si>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</si>
  <si>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</si>
  <si>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</si>
  <si>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</si>
  <si>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</si>
  <si>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</si>
  <si>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</si>
  <si>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</si>
  <si>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</si>
  <si>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</si>
  <si>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</si>
  <si>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</si>
  <si>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</si>
  <si>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</si>
  <si>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</si>
  <si>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</si>
  <si>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</si>
  <si>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</si>
  <si>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</si>
  <si>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</si>
  <si>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</si>
  <si>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</si>
  <si>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</si>
  <si>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</si>
  <si>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</si>
  <si>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</si>
  <si>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</si>
  <si>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</si>
  <si>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</si>
  <si>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</si>
  <si>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</si>
  <si>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</si>
  <si>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</si>
  <si>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</si>
  <si>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</si>
  <si>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</si>
  <si>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</si>
  <si>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</si>
  <si>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</si>
  <si>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</si>
  <si>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</si>
  <si>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</si>
  <si>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</si>
  <si>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</si>
  <si>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</si>
  <si>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</si>
  <si>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</si>
  <si>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</si>
  <si>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</si>
  <si>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</si>
  <si>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</si>
  <si>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</si>
  <si>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</si>
  <si>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</si>
  <si>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</si>
  <si>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</si>
  <si>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</si>
  <si>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</si>
  <si>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</si>
  <si>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</si>
  <si>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</si>
  <si>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</si>
  <si>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</si>
  <si>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</si>
  <si>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</si>
  <si>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</si>
  <si>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</si>
  <si>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</si>
  <si>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</si>
  <si>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</si>
  <si>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</si>
  <si>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</si>
  <si>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</si>
  <si>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</si>
  <si>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</si>
  <si>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</si>
  <si>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</si>
  <si>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</si>
  <si>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</si>
  <si>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</si>
  <si>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</si>
  <si>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</si>
  <si>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</si>
  <si>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</si>
  <si>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住宿费用</t>
  </si>
  <si>
    <t>住宿费用合计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</si>
  <si>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</si>
  <si>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</si>
  <si>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</si>
  <si>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</si>
  <si>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</si>
  <si>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</si>
  <si>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</si>
  <si>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</si>
  <si>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</si>
  <si>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</si>
  <si>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</si>
  <si>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</si>
  <si>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</si>
  <si>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7月19日自助午餐</t>
    <phoneticPr fontId="15" type="noConversion"/>
  </si>
  <si>
    <t>人</t>
    <phoneticPr fontId="15" type="noConversion"/>
  </si>
  <si>
    <t>2018年雪佛兰四区区域会</t>
    <phoneticPr fontId="15" type="noConversion"/>
  </si>
  <si>
    <t>2018年7月19日-20日</t>
    <phoneticPr fontId="15" type="noConversion"/>
  </si>
  <si>
    <t>广州</t>
    <phoneticPr fontId="15" type="noConversion"/>
  </si>
  <si>
    <t>30</t>
    <phoneticPr fontId="15" type="noConversion"/>
  </si>
  <si>
    <t>7月20日自助午餐</t>
    <phoneticPr fontId="15" type="noConversion"/>
  </si>
  <si>
    <t>物料</t>
    <phoneticPr fontId="15" type="noConversion"/>
  </si>
  <si>
    <t>物料费用合计</t>
    <phoneticPr fontId="15" type="noConversion"/>
  </si>
  <si>
    <t>白板架</t>
    <phoneticPr fontId="15" type="noConversion"/>
  </si>
  <si>
    <t>次</t>
    <phoneticPr fontId="15" type="noConversion"/>
  </si>
  <si>
    <t>个</t>
    <phoneticPr fontId="15" type="noConversion"/>
  </si>
  <si>
    <t>白板纸</t>
    <phoneticPr fontId="15" type="noConversion"/>
  </si>
  <si>
    <t>白板笔</t>
    <phoneticPr fontId="15" type="noConversion"/>
  </si>
  <si>
    <t>次</t>
    <phoneticPr fontId="15" type="noConversion"/>
  </si>
  <si>
    <t>个</t>
    <phoneticPr fontId="15" type="noConversion"/>
  </si>
  <si>
    <t>次</t>
    <phoneticPr fontId="15" type="noConversion"/>
  </si>
  <si>
    <t>广州保利洲际酒店</t>
    <phoneticPr fontId="15" type="noConversion"/>
  </si>
  <si>
    <t>200平会议室9+10</t>
    <phoneticPr fontId="15" type="noConversion"/>
  </si>
  <si>
    <t>7月18日-19日双人床</t>
    <phoneticPr fontId="15" type="noConversion"/>
  </si>
  <si>
    <t>7月19日-20日会议室-全天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</si>
</sst>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0.00_ "/>
    <numFmt numFmtId="178" formatCode="0_ "/>
    <numFmt numFmtId="179" formatCode="\¥#,##0.00_);[Red]\(\¥#,##0.00\)"/>
    <numFmt numFmtId="180" formatCode="\¥#,##0.00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top"/>
    </xf>
    <xf numFmtId="178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7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9" fontId="1" fillId="0" borderId="18" xfId="1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7" fontId="10" fillId="10" borderId="22" xfId="0" applyNumberFormat="1" applyFont="1" applyFill="1" applyBorder="1" applyAlignment="1">
      <alignment horizontal="right" vertical="center"/>
    </xf>
    <xf numFmtId="177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79" fontId="1" fillId="0" borderId="44" xfId="1" applyNumberFormat="1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6" t="s">
        <v>0</v>
      </c>
      <c r="E1" s="136"/>
      <c r="F1" s="136"/>
      <c r="G1" s="136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6"/>
      <c r="E2" s="136"/>
      <c r="F2" s="136"/>
      <c r="G2" s="136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4" t="s">
        <v>3</v>
      </c>
      <c r="E4" s="154"/>
      <c r="F4" s="154"/>
      <c r="G4" s="154" t="s">
        <v>4</v>
      </c>
      <c r="H4" s="154"/>
      <c r="I4" s="154"/>
      <c r="J4" s="154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4" t="s">
        <v>9</v>
      </c>
      <c r="G5" s="154"/>
      <c r="H5" s="155" t="s">
        <v>10</v>
      </c>
      <c r="I5" s="155"/>
      <c r="J5" s="155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5" t="s">
        <v>11</v>
      </c>
      <c r="B7" s="137" t="s">
        <v>12</v>
      </c>
      <c r="C7" s="137" t="s">
        <v>13</v>
      </c>
      <c r="D7" s="137" t="s">
        <v>14</v>
      </c>
      <c r="E7" s="137"/>
      <c r="F7" s="137" t="s">
        <v>15</v>
      </c>
      <c r="G7" s="137"/>
      <c r="H7" s="137" t="s">
        <v>16</v>
      </c>
      <c r="I7" s="137" t="s">
        <v>17</v>
      </c>
      <c r="J7" s="149" t="s">
        <v>18</v>
      </c>
    </row>
    <row r="8" spans="1:11" s="100" customFormat="1" ht="20.25" customHeight="1">
      <c r="A8" s="146"/>
      <c r="B8" s="138"/>
      <c r="C8" s="138"/>
      <c r="D8" s="111" t="s">
        <v>19</v>
      </c>
      <c r="E8" s="112" t="s">
        <v>20</v>
      </c>
      <c r="F8" s="138"/>
      <c r="G8" s="138"/>
      <c r="H8" s="138"/>
      <c r="I8" s="138"/>
      <c r="J8" s="150"/>
    </row>
    <row r="9" spans="1:11" s="101" customFormat="1" ht="38.25" customHeight="1">
      <c r="A9" s="113"/>
      <c r="B9" s="147" t="s">
        <v>21</v>
      </c>
      <c r="C9" s="114"/>
      <c r="D9" s="115"/>
      <c r="E9" s="115"/>
      <c r="F9" s="151"/>
      <c r="G9" s="139"/>
      <c r="H9" s="116"/>
      <c r="I9" s="116"/>
      <c r="J9" s="131"/>
    </row>
    <row r="10" spans="1:11" s="101" customFormat="1" ht="38.25" customHeight="1">
      <c r="A10" s="113"/>
      <c r="B10" s="148"/>
      <c r="C10" s="114"/>
      <c r="D10" s="115"/>
      <c r="E10" s="115"/>
      <c r="F10" s="152"/>
      <c r="G10" s="153"/>
      <c r="H10" s="116"/>
      <c r="I10" s="116"/>
      <c r="J10" s="131"/>
    </row>
    <row r="11" spans="1:11" s="101" customFormat="1" ht="38.25" customHeight="1">
      <c r="A11" s="113"/>
      <c r="B11" s="148"/>
      <c r="C11" s="114"/>
      <c r="D11" s="115"/>
      <c r="E11" s="115"/>
      <c r="F11" s="151"/>
      <c r="G11" s="139"/>
      <c r="H11" s="116"/>
      <c r="I11" s="116"/>
      <c r="J11" s="131"/>
    </row>
    <row r="12" spans="1:11" s="101" customFormat="1" ht="21.75" customHeight="1">
      <c r="A12" s="113"/>
      <c r="B12" s="148"/>
      <c r="C12" s="114"/>
      <c r="D12" s="115"/>
      <c r="E12" s="115"/>
      <c r="F12" s="139"/>
      <c r="G12" s="139"/>
      <c r="H12" s="116"/>
      <c r="I12" s="116"/>
      <c r="J12" s="131"/>
    </row>
    <row r="13" spans="1:11" s="101" customFormat="1" ht="21.75" customHeight="1">
      <c r="A13" s="113"/>
      <c r="B13" s="148"/>
      <c r="C13" s="114"/>
      <c r="D13" s="115"/>
      <c r="E13" s="115"/>
      <c r="F13" s="139"/>
      <c r="G13" s="139"/>
      <c r="H13" s="116"/>
      <c r="I13" s="116"/>
      <c r="J13" s="131"/>
    </row>
    <row r="14" spans="1:11" s="101" customFormat="1" ht="21.75" customHeight="1">
      <c r="A14" s="113"/>
      <c r="B14" s="148"/>
      <c r="C14" s="114"/>
      <c r="D14" s="115"/>
      <c r="E14" s="115"/>
      <c r="F14" s="139"/>
      <c r="G14" s="139"/>
      <c r="H14" s="116"/>
      <c r="I14" s="116"/>
      <c r="J14" s="131"/>
    </row>
    <row r="15" spans="1:11" s="101" customFormat="1" ht="21.75" customHeight="1">
      <c r="A15" s="117" t="s">
        <v>22</v>
      </c>
      <c r="B15" s="140">
        <f>SUM(J9:J14)</f>
        <v>0</v>
      </c>
      <c r="C15" s="140"/>
      <c r="D15" s="140"/>
      <c r="E15" s="140"/>
      <c r="F15" s="140"/>
      <c r="G15" s="140"/>
      <c r="H15" s="140"/>
      <c r="I15" s="140"/>
      <c r="J15" s="141"/>
    </row>
    <row r="16" spans="1:11" s="101" customFormat="1" ht="18.75" customHeight="1">
      <c r="A16" s="142" t="s">
        <v>23</v>
      </c>
      <c r="B16" s="143"/>
      <c r="C16" s="143"/>
      <c r="D16" s="143"/>
      <c r="E16" s="143"/>
      <c r="F16" s="143"/>
      <c r="G16" s="143"/>
      <c r="H16" s="143"/>
      <c r="I16" s="143"/>
      <c r="J16" s="144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4" t="s">
        <v>30</v>
      </c>
      <c r="C1" s="184"/>
      <c r="D1" s="184"/>
      <c r="E1" s="184"/>
      <c r="F1" s="184"/>
      <c r="G1" s="184"/>
      <c r="H1" s="184"/>
      <c r="I1" s="184"/>
      <c r="J1" s="184"/>
    </row>
    <row r="2" spans="1:23" s="1" customFormat="1" ht="26.15" customHeight="1">
      <c r="A2" s="7" t="s">
        <v>31</v>
      </c>
      <c r="B2" s="185" t="s">
        <v>32</v>
      </c>
      <c r="C2" s="184"/>
      <c r="D2" s="184"/>
      <c r="E2" s="184"/>
      <c r="F2" s="184"/>
      <c r="G2" s="184"/>
      <c r="H2" s="184"/>
      <c r="I2" s="184"/>
      <c r="J2" s="184"/>
    </row>
    <row r="3" spans="1:23" s="1" customFormat="1" ht="26.15" customHeight="1">
      <c r="A3" s="7" t="s">
        <v>33</v>
      </c>
      <c r="B3" s="184" t="s">
        <v>34</v>
      </c>
      <c r="C3" s="184"/>
      <c r="D3" s="184"/>
      <c r="E3" s="184"/>
      <c r="F3" s="184"/>
      <c r="G3" s="184"/>
      <c r="H3" s="184"/>
      <c r="I3" s="184"/>
      <c r="J3" s="184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1" t="s">
        <v>41</v>
      </c>
      <c r="B7" s="192"/>
      <c r="C7" s="193"/>
      <c r="D7" s="186" t="s">
        <v>42</v>
      </c>
      <c r="E7" s="186"/>
      <c r="F7" s="186"/>
      <c r="G7" s="186"/>
      <c r="H7" s="186"/>
      <c r="I7" s="186"/>
      <c r="J7" s="1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4"/>
      <c r="B8" s="195"/>
      <c r="C8" s="196"/>
      <c r="D8" s="187" t="s">
        <v>44</v>
      </c>
      <c r="E8" s="187"/>
      <c r="F8" s="187"/>
      <c r="G8" s="187"/>
      <c r="H8" s="188" t="s">
        <v>45</v>
      </c>
      <c r="I8" s="188"/>
      <c r="J8" s="1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7"/>
      <c r="B9" s="198"/>
      <c r="C9" s="199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0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9" t="s">
        <v>50</v>
      </c>
      <c r="B10" s="180" t="s">
        <v>51</v>
      </c>
      <c r="C10" s="181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0"/>
      <c r="B11" s="180" t="s">
        <v>55</v>
      </c>
      <c r="C11" s="181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2" t="s">
        <v>56</v>
      </c>
      <c r="B12" s="183"/>
      <c r="C12" s="183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1"/>
      <c r="B13" s="176" t="s">
        <v>58</v>
      </c>
      <c r="C13" s="17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1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3" t="s">
        <v>63</v>
      </c>
      <c r="B15" s="174"/>
      <c r="C15" s="174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2" t="s">
        <v>64</v>
      </c>
      <c r="B16" s="178" t="s">
        <v>65</v>
      </c>
      <c r="C16" s="179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3"/>
      <c r="B17" s="178" t="s">
        <v>69</v>
      </c>
      <c r="C17" s="179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3" t="s">
        <v>71</v>
      </c>
      <c r="B18" s="174"/>
      <c r="C18" s="174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3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3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3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3"/>
      <c r="B22" s="176" t="s">
        <v>81</v>
      </c>
      <c r="C22" s="177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3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3"/>
      <c r="B24" s="176" t="s">
        <v>85</v>
      </c>
      <c r="C24" s="177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3"/>
      <c r="B25" s="168" t="s">
        <v>87</v>
      </c>
      <c r="C25" s="169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3"/>
      <c r="B26" s="168" t="s">
        <v>89</v>
      </c>
      <c r="C26" s="169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3"/>
      <c r="B27" s="168" t="s">
        <v>91</v>
      </c>
      <c r="C27" s="169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3" t="s">
        <v>93</v>
      </c>
      <c r="B28" s="174"/>
      <c r="C28" s="174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4" t="s">
        <v>94</v>
      </c>
      <c r="B29" s="175" t="s">
        <v>95</v>
      </c>
      <c r="C29" s="175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5"/>
      <c r="B30" s="166" t="s">
        <v>97</v>
      </c>
      <c r="C30" s="167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5"/>
      <c r="B31" s="166" t="s">
        <v>94</v>
      </c>
      <c r="C31" s="167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5"/>
      <c r="B32" s="168" t="s">
        <v>99</v>
      </c>
      <c r="C32" s="169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0"/>
      <c r="C33" s="170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1" t="s">
        <v>102</v>
      </c>
      <c r="B35" s="172"/>
      <c r="C35" s="172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56" t="s">
        <v>104</v>
      </c>
      <c r="B37" s="157"/>
      <c r="C37" s="158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tabSelected="1" topLeftCell="A4" zoomScale="84" zoomScaleNormal="84" workbookViewId="0">
      <selection activeCell="G18" sqref="G18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5"/>
      <c r="J1" s="86"/>
    </row>
    <row r="2" spans="1:23" s="1" customFormat="1" ht="26.15" customHeight="1">
      <c r="A2" s="50" t="s">
        <v>107</v>
      </c>
      <c r="B2" s="71" t="s">
        <v>129</v>
      </c>
      <c r="C2" s="71"/>
      <c r="D2" s="71"/>
      <c r="E2" s="71"/>
      <c r="F2" s="71"/>
      <c r="G2" s="71"/>
      <c r="H2" s="71"/>
      <c r="I2" s="85"/>
      <c r="J2" s="86"/>
    </row>
    <row r="3" spans="1:23" s="1" customFormat="1" ht="21" customHeight="1">
      <c r="A3" s="50" t="s">
        <v>109</v>
      </c>
      <c r="B3" s="72" t="s">
        <v>130</v>
      </c>
      <c r="C3" s="71"/>
      <c r="D3" s="72"/>
      <c r="E3" s="72"/>
      <c r="F3" s="72"/>
      <c r="G3" s="72"/>
      <c r="H3" s="72"/>
      <c r="I3" s="87"/>
      <c r="J3" s="72"/>
    </row>
    <row r="4" spans="1:23" s="1" customFormat="1" ht="21" customHeight="1">
      <c r="A4" s="50" t="s">
        <v>110</v>
      </c>
      <c r="B4" s="72" t="s">
        <v>131</v>
      </c>
      <c r="C4" s="71"/>
      <c r="D4" s="72"/>
      <c r="E4" s="72"/>
      <c r="F4" s="72"/>
      <c r="G4" s="72"/>
      <c r="H4" s="72"/>
      <c r="I4" s="87"/>
      <c r="J4" s="72"/>
    </row>
    <row r="5" spans="1:23" s="1" customFormat="1" ht="20.149999999999999" customHeight="1">
      <c r="A5" s="50" t="s">
        <v>37</v>
      </c>
      <c r="B5" s="73" t="s">
        <v>144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132</v>
      </c>
      <c r="C6" s="76"/>
      <c r="D6" s="76"/>
      <c r="E6" s="76"/>
      <c r="F6" s="76"/>
      <c r="G6" s="76"/>
      <c r="H6" s="76"/>
      <c r="I6" s="88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9"/>
      <c r="J7" s="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1"/>
      <c r="J8" s="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3" t="s">
        <v>111</v>
      </c>
      <c r="B10" s="176" t="s">
        <v>127</v>
      </c>
      <c r="C10" s="177"/>
      <c r="D10" s="28">
        <v>30</v>
      </c>
      <c r="E10" s="28" t="s">
        <v>59</v>
      </c>
      <c r="F10" s="28">
        <v>1</v>
      </c>
      <c r="G10" s="28" t="s">
        <v>60</v>
      </c>
      <c r="H10" s="29">
        <v>198</v>
      </c>
      <c r="I10" s="24">
        <f>H10*F10*D10</f>
        <v>5940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3"/>
      <c r="B11" s="176" t="s">
        <v>133</v>
      </c>
      <c r="C11" s="177"/>
      <c r="D11" s="28">
        <v>30</v>
      </c>
      <c r="E11" s="28" t="s">
        <v>128</v>
      </c>
      <c r="F11" s="28">
        <v>1</v>
      </c>
      <c r="G11" s="28" t="s">
        <v>60</v>
      </c>
      <c r="H11" s="29">
        <v>198</v>
      </c>
      <c r="I11" s="24">
        <f>H11*F11*D11</f>
        <v>5940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63</v>
      </c>
      <c r="B12" s="174"/>
      <c r="C12" s="174"/>
      <c r="D12" s="18"/>
      <c r="E12" s="18"/>
      <c r="F12" s="18"/>
      <c r="G12" s="18"/>
      <c r="H12" s="18"/>
      <c r="I12" s="52">
        <f>SUM(I10:I11)</f>
        <v>11880</v>
      </c>
      <c r="J12" s="58"/>
    </row>
    <row r="13" spans="1:23" s="2" customFormat="1" ht="22" customHeight="1">
      <c r="A13" s="83" t="s">
        <v>112</v>
      </c>
      <c r="B13" s="176" t="s">
        <v>146</v>
      </c>
      <c r="C13" s="177"/>
      <c r="D13" s="28">
        <v>10</v>
      </c>
      <c r="E13" s="28" t="s">
        <v>52</v>
      </c>
      <c r="F13" s="28">
        <v>2</v>
      </c>
      <c r="G13" s="28" t="s">
        <v>53</v>
      </c>
      <c r="H13" s="29">
        <v>800</v>
      </c>
      <c r="I13" s="24"/>
      <c r="J13" s="5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16.5" customHeight="1">
      <c r="A14" s="173" t="s">
        <v>113</v>
      </c>
      <c r="B14" s="174"/>
      <c r="C14" s="174"/>
      <c r="D14" s="18"/>
      <c r="E14" s="18"/>
      <c r="F14" s="18"/>
      <c r="G14" s="18"/>
      <c r="H14" s="18"/>
      <c r="I14" s="52">
        <f>SUM(I13:I13)</f>
        <v>0</v>
      </c>
      <c r="J14" s="58"/>
    </row>
    <row r="15" spans="1:23" s="2" customFormat="1" ht="23.15" customHeight="1">
      <c r="A15" s="134" t="s">
        <v>65</v>
      </c>
      <c r="B15" s="176" t="s">
        <v>147</v>
      </c>
      <c r="C15" s="177"/>
      <c r="D15" s="33">
        <v>1</v>
      </c>
      <c r="E15" s="28" t="s">
        <v>60</v>
      </c>
      <c r="F15" s="33">
        <v>2</v>
      </c>
      <c r="G15" s="28" t="s">
        <v>67</v>
      </c>
      <c r="H15" s="84">
        <v>9500</v>
      </c>
      <c r="I15" s="94">
        <f t="shared" ref="I15" si="0">D15*F15*H15</f>
        <v>19000</v>
      </c>
      <c r="J15" s="95" t="s">
        <v>145</v>
      </c>
    </row>
    <row r="16" spans="1:23" s="2" customFormat="1" ht="16.5" customHeight="1">
      <c r="A16" s="173" t="s">
        <v>71</v>
      </c>
      <c r="B16" s="174"/>
      <c r="C16" s="174"/>
      <c r="D16" s="18"/>
      <c r="E16" s="18"/>
      <c r="F16" s="18"/>
      <c r="G16" s="18"/>
      <c r="H16" s="18"/>
      <c r="I16" s="52">
        <f>SUM(I15:I15)</f>
        <v>19000</v>
      </c>
      <c r="J16" s="96"/>
    </row>
    <row r="17" spans="1:10" s="2" customFormat="1" ht="23.15" customHeight="1">
      <c r="A17" s="162" t="s">
        <v>134</v>
      </c>
      <c r="B17" s="176" t="s">
        <v>136</v>
      </c>
      <c r="C17" s="177"/>
      <c r="D17" s="33">
        <v>5</v>
      </c>
      <c r="E17" s="28" t="s">
        <v>138</v>
      </c>
      <c r="F17" s="33">
        <v>1</v>
      </c>
      <c r="G17" s="28" t="s">
        <v>137</v>
      </c>
      <c r="H17" s="84">
        <v>150</v>
      </c>
      <c r="I17" s="94">
        <f t="shared" ref="I17:I19" si="1">D17*F17*H17</f>
        <v>750</v>
      </c>
      <c r="J17" s="95"/>
    </row>
    <row r="18" spans="1:10" s="2" customFormat="1" ht="23.15" customHeight="1">
      <c r="A18" s="163"/>
      <c r="B18" s="176" t="s">
        <v>139</v>
      </c>
      <c r="C18" s="177"/>
      <c r="D18" s="33">
        <v>70</v>
      </c>
      <c r="E18" s="28" t="s">
        <v>138</v>
      </c>
      <c r="F18" s="33">
        <v>1</v>
      </c>
      <c r="G18" s="28" t="s">
        <v>141</v>
      </c>
      <c r="H18" s="84">
        <v>15</v>
      </c>
      <c r="I18" s="94">
        <f t="shared" si="1"/>
        <v>1050</v>
      </c>
      <c r="J18" s="95"/>
    </row>
    <row r="19" spans="1:10" s="2" customFormat="1" ht="23.15" customHeight="1">
      <c r="A19" s="205"/>
      <c r="B19" s="176" t="s">
        <v>140</v>
      </c>
      <c r="C19" s="177"/>
      <c r="D19" s="33">
        <v>28</v>
      </c>
      <c r="E19" s="28" t="s">
        <v>142</v>
      </c>
      <c r="F19" s="33">
        <v>1</v>
      </c>
      <c r="G19" s="28" t="s">
        <v>143</v>
      </c>
      <c r="H19" s="84">
        <v>5</v>
      </c>
      <c r="I19" s="94">
        <f t="shared" si="1"/>
        <v>140</v>
      </c>
      <c r="J19" s="95"/>
    </row>
    <row r="20" spans="1:10" s="2" customFormat="1" ht="16.5" customHeight="1">
      <c r="A20" s="173" t="s">
        <v>135</v>
      </c>
      <c r="B20" s="174"/>
      <c r="C20" s="174"/>
      <c r="D20" s="135"/>
      <c r="E20" s="135"/>
      <c r="F20" s="135"/>
      <c r="G20" s="135"/>
      <c r="H20" s="135"/>
      <c r="I20" s="52">
        <f>SUM(I17:I19)</f>
        <v>1940</v>
      </c>
      <c r="J20" s="96"/>
    </row>
    <row r="21" spans="1:10" s="2" customFormat="1" ht="24" customHeight="1">
      <c r="A21" s="164" t="s">
        <v>94</v>
      </c>
      <c r="B21" s="175" t="s">
        <v>114</v>
      </c>
      <c r="C21" s="175"/>
      <c r="D21" s="35">
        <v>1</v>
      </c>
      <c r="E21" s="35" t="s">
        <v>59</v>
      </c>
      <c r="F21" s="35">
        <v>2</v>
      </c>
      <c r="G21" s="35" t="s">
        <v>60</v>
      </c>
      <c r="H21" s="36">
        <v>1200</v>
      </c>
      <c r="I21" s="36">
        <f>H21*F21*D21</f>
        <v>2400</v>
      </c>
      <c r="J21" s="204" t="s">
        <v>115</v>
      </c>
    </row>
    <row r="22" spans="1:10" s="2" customFormat="1" ht="24" customHeight="1">
      <c r="A22" s="165"/>
      <c r="B22" s="166" t="s">
        <v>116</v>
      </c>
      <c r="C22" s="167"/>
      <c r="D22" s="35">
        <v>1</v>
      </c>
      <c r="E22" s="35" t="s">
        <v>52</v>
      </c>
      <c r="F22" s="35">
        <v>1</v>
      </c>
      <c r="G22" s="35" t="s">
        <v>53</v>
      </c>
      <c r="H22" s="36">
        <v>400</v>
      </c>
      <c r="I22" s="36">
        <f>H22*F22*D22</f>
        <v>400</v>
      </c>
      <c r="J22" s="204"/>
    </row>
    <row r="23" spans="1:10" s="2" customFormat="1" ht="24" customHeight="1">
      <c r="A23" s="165"/>
      <c r="B23" s="166" t="s">
        <v>117</v>
      </c>
      <c r="C23" s="167"/>
      <c r="D23" s="35">
        <v>1</v>
      </c>
      <c r="E23" s="35" t="s">
        <v>59</v>
      </c>
      <c r="F23" s="35">
        <v>2</v>
      </c>
      <c r="G23" s="35" t="s">
        <v>66</v>
      </c>
      <c r="H23" s="36">
        <v>100</v>
      </c>
      <c r="I23" s="36">
        <f>H23*F23*D23</f>
        <v>200</v>
      </c>
      <c r="J23" s="204"/>
    </row>
    <row r="24" spans="1:10" s="2" customFormat="1" ht="24" customHeight="1">
      <c r="A24" s="165"/>
      <c r="B24" s="166" t="s">
        <v>118</v>
      </c>
      <c r="C24" s="167"/>
      <c r="D24" s="35">
        <v>1</v>
      </c>
      <c r="E24" s="35" t="s">
        <v>59</v>
      </c>
      <c r="F24" s="35">
        <v>2</v>
      </c>
      <c r="G24" s="35" t="s">
        <v>66</v>
      </c>
      <c r="H24" s="36">
        <v>500</v>
      </c>
      <c r="I24" s="36">
        <f>H24*F24*D24</f>
        <v>1000</v>
      </c>
      <c r="J24" s="204"/>
    </row>
    <row r="25" spans="1:10" s="2" customFormat="1" ht="16.5" customHeight="1">
      <c r="A25" s="173" t="s">
        <v>100</v>
      </c>
      <c r="B25" s="174"/>
      <c r="C25" s="174"/>
      <c r="D25" s="18"/>
      <c r="E25" s="18"/>
      <c r="F25" s="18"/>
      <c r="G25" s="18"/>
      <c r="H25" s="18"/>
      <c r="I25" s="52">
        <f>SUM(I21:I24)</f>
        <v>4000</v>
      </c>
      <c r="J25" s="96"/>
    </row>
    <row r="26" spans="1:10" s="2" customFormat="1" ht="24" customHeight="1">
      <c r="A26" s="39" t="s">
        <v>119</v>
      </c>
      <c r="B26" s="40"/>
      <c r="C26" s="40"/>
      <c r="D26" s="41"/>
      <c r="E26" s="41"/>
      <c r="F26" s="41"/>
      <c r="G26" s="41"/>
      <c r="H26" s="42"/>
      <c r="I26" s="65">
        <f>I12+I14+I16+I20+I25</f>
        <v>36820</v>
      </c>
      <c r="J26" s="97"/>
    </row>
    <row r="27" spans="1:10" s="2" customFormat="1" ht="24" customHeight="1">
      <c r="A27" s="39" t="s">
        <v>120</v>
      </c>
      <c r="B27" s="40"/>
      <c r="C27" s="40"/>
      <c r="D27" s="41"/>
      <c r="E27" s="41"/>
      <c r="F27" s="41"/>
      <c r="G27" s="41"/>
      <c r="H27" s="41"/>
      <c r="I27" s="65">
        <f>I26*0.1</f>
        <v>3682</v>
      </c>
      <c r="J27" s="97"/>
    </row>
    <row r="28" spans="1:10" s="2" customFormat="1" ht="24" customHeight="1">
      <c r="A28" s="41" t="s">
        <v>101</v>
      </c>
      <c r="B28" s="40"/>
      <c r="C28" s="40"/>
      <c r="D28" s="41"/>
      <c r="E28" s="41"/>
      <c r="F28" s="41"/>
      <c r="G28" s="41"/>
      <c r="H28" s="41"/>
      <c r="I28" s="98">
        <f>SUM(I26:I27)</f>
        <v>40502</v>
      </c>
      <c r="J28" s="97"/>
    </row>
    <row r="29" spans="1:10" s="2" customFormat="1" ht="24" customHeight="1">
      <c r="A29" s="200" t="s">
        <v>121</v>
      </c>
      <c r="B29" s="201"/>
      <c r="C29" s="201"/>
      <c r="D29" s="201"/>
      <c r="E29" s="201"/>
      <c r="F29" s="201"/>
      <c r="G29" s="201"/>
      <c r="H29" s="202"/>
      <c r="I29" s="99">
        <f>SUM(I28:I28)</f>
        <v>40502</v>
      </c>
      <c r="J29" s="97"/>
    </row>
    <row r="31" spans="1:10">
      <c r="I31" s="5" t="s">
        <v>122</v>
      </c>
      <c r="J31" s="4"/>
    </row>
  </sheetData>
  <mergeCells count="21">
    <mergeCell ref="J21:J24"/>
    <mergeCell ref="A25:C25"/>
    <mergeCell ref="B10:C10"/>
    <mergeCell ref="B11:C11"/>
    <mergeCell ref="A12:C12"/>
    <mergeCell ref="B13:C13"/>
    <mergeCell ref="A14:C14"/>
    <mergeCell ref="B17:C17"/>
    <mergeCell ref="A20:C20"/>
    <mergeCell ref="A17:A19"/>
    <mergeCell ref="B18:C18"/>
    <mergeCell ref="B19:C19"/>
    <mergeCell ref="A29:H29"/>
    <mergeCell ref="A10:A11"/>
    <mergeCell ref="A21:A24"/>
    <mergeCell ref="B21:C21"/>
    <mergeCell ref="B22:C22"/>
    <mergeCell ref="B23:C23"/>
    <mergeCell ref="B24:C24"/>
    <mergeCell ref="B15:C15"/>
    <mergeCell ref="A16:C16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4" t="s">
        <v>30</v>
      </c>
      <c r="C1" s="184"/>
      <c r="D1" s="184"/>
      <c r="E1" s="184"/>
      <c r="F1" s="184"/>
      <c r="G1" s="184"/>
      <c r="H1" s="184"/>
      <c r="I1" s="184"/>
      <c r="J1" s="184"/>
    </row>
    <row r="2" spans="1:23" s="1" customFormat="1" ht="26.15" customHeight="1">
      <c r="A2" s="7" t="s">
        <v>31</v>
      </c>
      <c r="B2" s="185" t="s">
        <v>32</v>
      </c>
      <c r="C2" s="184"/>
      <c r="D2" s="184"/>
      <c r="E2" s="184"/>
      <c r="F2" s="184"/>
      <c r="G2" s="184"/>
      <c r="H2" s="184"/>
      <c r="I2" s="184"/>
      <c r="J2" s="184"/>
    </row>
    <row r="3" spans="1:23" s="1" customFormat="1" ht="26.15" customHeight="1">
      <c r="A3" s="7" t="s">
        <v>33</v>
      </c>
      <c r="B3" s="184" t="s">
        <v>123</v>
      </c>
      <c r="C3" s="184"/>
      <c r="D3" s="184"/>
      <c r="E3" s="184"/>
      <c r="F3" s="184"/>
      <c r="G3" s="184"/>
      <c r="H3" s="184"/>
      <c r="I3" s="184"/>
      <c r="J3" s="184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1" t="s">
        <v>41</v>
      </c>
      <c r="B7" s="192"/>
      <c r="C7" s="193"/>
      <c r="D7" s="186" t="s">
        <v>42</v>
      </c>
      <c r="E7" s="186"/>
      <c r="F7" s="186"/>
      <c r="G7" s="186"/>
      <c r="H7" s="186"/>
      <c r="I7" s="186"/>
      <c r="J7" s="1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4"/>
      <c r="B8" s="195"/>
      <c r="C8" s="196"/>
      <c r="D8" s="187" t="s">
        <v>44</v>
      </c>
      <c r="E8" s="187"/>
      <c r="F8" s="187"/>
      <c r="G8" s="187"/>
      <c r="H8" s="188" t="s">
        <v>45</v>
      </c>
      <c r="I8" s="188"/>
      <c r="J8" s="1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7"/>
      <c r="B9" s="198"/>
      <c r="C9" s="199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0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59" t="s">
        <v>50</v>
      </c>
      <c r="B10" s="180" t="s">
        <v>51</v>
      </c>
      <c r="C10" s="181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0"/>
      <c r="B11" s="180" t="s">
        <v>55</v>
      </c>
      <c r="C11" s="181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2" t="s">
        <v>56</v>
      </c>
      <c r="B12" s="183"/>
      <c r="C12" s="183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1"/>
      <c r="B13" s="176" t="s">
        <v>58</v>
      </c>
      <c r="C13" s="17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1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3" t="s">
        <v>63</v>
      </c>
      <c r="B15" s="174"/>
      <c r="C15" s="174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2" t="s">
        <v>64</v>
      </c>
      <c r="B16" s="178" t="s">
        <v>65</v>
      </c>
      <c r="C16" s="179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3"/>
      <c r="B17" s="178" t="s">
        <v>126</v>
      </c>
      <c r="C17" s="179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3" t="s">
        <v>71</v>
      </c>
      <c r="B18" s="174"/>
      <c r="C18" s="174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3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3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3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3"/>
      <c r="B22" s="176" t="s">
        <v>85</v>
      </c>
      <c r="C22" s="177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3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3"/>
      <c r="B24" s="176" t="s">
        <v>81</v>
      </c>
      <c r="C24" s="177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3"/>
      <c r="B25" s="168" t="s">
        <v>87</v>
      </c>
      <c r="C25" s="169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3"/>
      <c r="B26" s="168" t="s">
        <v>89</v>
      </c>
      <c r="C26" s="169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3"/>
      <c r="B27" s="168" t="s">
        <v>91</v>
      </c>
      <c r="C27" s="169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3" t="s">
        <v>93</v>
      </c>
      <c r="B28" s="174"/>
      <c r="C28" s="174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4" t="s">
        <v>94</v>
      </c>
      <c r="B29" s="175" t="s">
        <v>95</v>
      </c>
      <c r="C29" s="175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5"/>
      <c r="B30" s="166" t="s">
        <v>97</v>
      </c>
      <c r="C30" s="167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5"/>
      <c r="B31" s="166" t="s">
        <v>94</v>
      </c>
      <c r="C31" s="167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5"/>
      <c r="B32" s="168" t="s">
        <v>99</v>
      </c>
      <c r="C32" s="169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0"/>
      <c r="C33" s="170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1" t="s">
        <v>102</v>
      </c>
      <c r="B35" s="172"/>
      <c r="C35" s="172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56" t="s">
        <v>104</v>
      </c>
      <c r="B37" s="157"/>
      <c r="C37" s="158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四区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2018-07-13T06:28:26Z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