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罗伯特\Desktop\"/>
    </mc:Choice>
  </mc:AlternateContent>
  <xr:revisionPtr revIDLastSave="0" documentId="8_{15E55479-1532-4198-BCB1-3DE05FD4ABD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Sheet1!$A$5:$H$29</definedName>
    <definedName name="_xlnm.Print_Area" localSheetId="0">Sheet1!$A$1:$G$29</definedName>
  </definedNames>
  <calcPr calcId="191029"/>
</workbook>
</file>

<file path=xl/calcChain.xml><?xml version="1.0" encoding="utf-8"?>
<calcChain xmlns="http://schemas.openxmlformats.org/spreadsheetml/2006/main">
  <c r="G20" i="1" l="1"/>
  <c r="G21" i="1"/>
  <c r="G22" i="1"/>
  <c r="G23" i="1"/>
  <c r="G12" i="1"/>
  <c r="G13" i="1"/>
  <c r="G14" i="1"/>
  <c r="G15" i="1"/>
  <c r="G16" i="1"/>
  <c r="G17" i="1"/>
  <c r="G10" i="1"/>
  <c r="G9" i="1"/>
  <c r="G8" i="1"/>
  <c r="G7" i="1"/>
  <c r="G18" i="1"/>
  <c r="G11" i="1"/>
  <c r="G25" i="1" l="1"/>
  <c r="G24" i="1" l="1"/>
  <c r="G19" i="1"/>
  <c r="G6" i="1"/>
  <c r="D26" i="1" s="1"/>
  <c r="G26" i="1" l="1"/>
  <c r="G27" i="1" s="1"/>
</calcChain>
</file>

<file path=xl/sharedStrings.xml><?xml version="1.0" encoding="utf-8"?>
<sst xmlns="http://schemas.openxmlformats.org/spreadsheetml/2006/main" count="53" uniqueCount="52">
  <si>
    <t>海尔会议团队费用确认单</t>
  </si>
  <si>
    <t>订单号</t>
  </si>
  <si>
    <t>会议日期</t>
  </si>
  <si>
    <t>会议名称</t>
  </si>
  <si>
    <t>会议人数</t>
  </si>
  <si>
    <t>联系人</t>
  </si>
  <si>
    <t>张富毅
15857108797</t>
  </si>
  <si>
    <t>组会单位</t>
  </si>
  <si>
    <t>供应商名称</t>
  </si>
  <si>
    <t>康辉会展</t>
  </si>
  <si>
    <t>供应商编码</t>
  </si>
  <si>
    <t>V84592</t>
  </si>
  <si>
    <t>联系人及联系方式</t>
  </si>
  <si>
    <t>马洁
13810086995</t>
  </si>
  <si>
    <t>序号</t>
  </si>
  <si>
    <t>项目</t>
  </si>
  <si>
    <t>需求标准</t>
  </si>
  <si>
    <t>单价</t>
  </si>
  <si>
    <t>单位</t>
  </si>
  <si>
    <t>数量</t>
  </si>
  <si>
    <t>总计</t>
  </si>
  <si>
    <t>用车需求</t>
  </si>
  <si>
    <t>全单服务费</t>
  </si>
  <si>
    <t>合计</t>
  </si>
  <si>
    <t>（供应商盖章）</t>
  </si>
  <si>
    <t>经办人：</t>
  </si>
  <si>
    <t>直线经理：</t>
  </si>
  <si>
    <t>2021.7.7-7.11</t>
    <phoneticPr fontId="11" type="noConversion"/>
  </si>
  <si>
    <t>7.7 北海富丽华酒店</t>
    <phoneticPr fontId="13" type="noConversion"/>
  </si>
  <si>
    <t>7.8 北海富丽华酒店</t>
    <phoneticPr fontId="13" type="noConversion"/>
  </si>
  <si>
    <t>7.9 涠洲岛皇家海湾</t>
    <phoneticPr fontId="13" type="noConversion"/>
  </si>
  <si>
    <t>餐饮需求</t>
    <phoneticPr fontId="11" type="noConversion"/>
  </si>
  <si>
    <t>住宿需求</t>
    <phoneticPr fontId="11" type="noConversion"/>
  </si>
  <si>
    <t>7.10 美丽豪致酒店</t>
    <phoneticPr fontId="13" type="noConversion"/>
  </si>
  <si>
    <t>机票需求</t>
    <phoneticPr fontId="11" type="noConversion"/>
  </si>
  <si>
    <t>10人往返北海</t>
    <phoneticPr fontId="11" type="noConversion"/>
  </si>
  <si>
    <t>7.8 午餐</t>
    <phoneticPr fontId="11" type="noConversion"/>
  </si>
  <si>
    <t>7.8 晚餐</t>
    <phoneticPr fontId="11" type="noConversion"/>
  </si>
  <si>
    <t>7.9 午餐</t>
    <phoneticPr fontId="11" type="noConversion"/>
  </si>
  <si>
    <t>7.9 晚餐</t>
    <phoneticPr fontId="11" type="noConversion"/>
  </si>
  <si>
    <t>7.10 午餐</t>
    <phoneticPr fontId="11" type="noConversion"/>
  </si>
  <si>
    <t>7.10 晚餐</t>
    <phoneticPr fontId="11" type="noConversion"/>
  </si>
  <si>
    <t>7.11 午餐</t>
    <phoneticPr fontId="11" type="noConversion"/>
  </si>
  <si>
    <t>7.7 晚餐</t>
    <phoneticPr fontId="11" type="noConversion"/>
  </si>
  <si>
    <t>7.7-7.11 全天用车</t>
    <phoneticPr fontId="11" type="noConversion"/>
  </si>
  <si>
    <t>7.7 15:10接机 / 7.8 15:05接机</t>
    <phoneticPr fontId="11" type="noConversion"/>
  </si>
  <si>
    <t>7.9 北海--涠洲岛</t>
    <phoneticPr fontId="11" type="noConversion"/>
  </si>
  <si>
    <t>7.10 涠洲岛--北海</t>
    <phoneticPr fontId="11" type="noConversion"/>
  </si>
  <si>
    <t>会议需求</t>
    <phoneticPr fontId="11" type="noConversion"/>
  </si>
  <si>
    <t>7.8 会议</t>
    <phoneticPr fontId="11" type="noConversion"/>
  </si>
  <si>
    <t>打印</t>
    <phoneticPr fontId="11" type="noConversion"/>
  </si>
  <si>
    <t>7.10 涠洲岛岛上包车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</si>
</sst>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[$€-2]\ #,##0"/>
    <numFmt numFmtId="178" formatCode="0.00000000000_ "/>
    <numFmt numFmtId="179" formatCode="0.00_ "/>
    <numFmt numFmtId="180" formatCode="0.0_ "/>
  </numFmts>
  <fonts count="15">
    <font>
      <sz val="11"/>
      <color theme="1"/>
      <name val="等线"/>
      <charset val="134"/>
      <scheme val="minor"/>
    </font>
    <font>
      <sz val="11"/>
      <color theme="1"/>
      <name val="微软雅黑"/>
      <family val="2"/>
      <charset val="134"/>
    </font>
    <font>
      <sz val="12"/>
      <name val="微软雅黑"/>
      <family val="2"/>
      <charset val="134"/>
    </font>
    <font>
      <b/>
      <sz val="14"/>
      <name val="微软雅黑"/>
      <family val="2"/>
      <charset val="134"/>
    </font>
    <font>
      <b/>
      <sz val="11"/>
      <name val="微软雅黑"/>
      <family val="2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1"/>
      <name val="微软雅黑"/>
      <family val="2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微软雅黑"/>
      <family val="2"/>
      <charset val="134"/>
    </font>
    <font>
      <sz val="9"/>
      <name val="宋体"/>
      <family val="3"/>
      <charset val="134"/>
    </font>
    <font>
      <sz val="9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177" fontId="10" fillId="0" borderId="0">
      <alignment vertical="center"/>
    </xf>
    <xf numFmtId="0" fontId="9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8" fillId="0" borderId="0" xfId="2" applyFont="1" applyFill="1" applyBorder="1" applyAlignment="1">
      <alignment horizontal="center" vertical="center"/>
    </xf>
    <xf numFmtId="2" fontId="4" fillId="0" borderId="0" xfId="2" applyNumberFormat="1" applyFont="1" applyFill="1" applyBorder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9" fontId="1" fillId="0" borderId="0" xfId="0" applyNumberFormat="1" applyFont="1" applyFill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 wrapText="1"/>
    </xf>
    <xf numFmtId="0" fontId="12" fillId="0" borderId="1" xfId="0" applyFont="1" applyBorder="1" applyAlignment="1" applyProtection="1">
      <alignment horizontal="left" vertical="center" wrapText="1"/>
    </xf>
    <xf numFmtId="0" fontId="14" fillId="0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horizontal="left" vertical="center"/>
    </xf>
    <xf numFmtId="0" fontId="4" fillId="0" borderId="1" xfId="2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/>
    </xf>
    <xf numFmtId="180" fontId="1" fillId="0" borderId="0" xfId="0" applyNumberFormat="1" applyFont="1" applyFill="1" applyAlignment="1">
      <alignment horizontal="center" vertical="center"/>
    </xf>
    <xf numFmtId="1" fontId="5" fillId="0" borderId="1" xfId="2" applyNumberFormat="1" applyFont="1" applyFill="1" applyBorder="1" applyAlignment="1">
      <alignment horizontal="center" vertical="center"/>
    </xf>
  </cellXfs>
  <cellStyles count="3">
    <cellStyle name="常规" xfId="0" builtinId="0"/>
    <cellStyle name="常规 14" xfId="1" xr:uid="{00000000-0005-0000-0000-000001000000}"/>
    <cellStyle name="常规 2" xfId="2" xr:uid="{00000000-0005-0000-0000-000002000000}"/>
  </cellStyles>
  <dxfs count="0"/>
  <tableStyles count="0" defaultTableStyle="TableStyleMedium2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tabSelected="1" zoomScaleNormal="100" zoomScaleSheetLayoutView="100" workbookViewId="0">
      <selection activeCell="I4" sqref="I4"/>
    </sheetView>
  </sheetViews>
  <sheetFormatPr defaultColWidth="9" defaultRowHeight="15.6"/>
  <cols>
    <col min="1" max="1" width="11.88671875" style="1" customWidth="1"/>
    <col min="2" max="2" width="25.44140625" style="1" customWidth="1"/>
    <col min="3" max="3" width="33.109375" style="1" customWidth="1"/>
    <col min="4" max="4" width="11.6640625" style="1" customWidth="1"/>
    <col min="5" max="5" width="7.44140625" style="1" customWidth="1"/>
    <col min="6" max="6" width="13.109375" style="1" customWidth="1"/>
    <col min="7" max="7" width="23.6640625" style="1" customWidth="1"/>
    <col min="8" max="16384" width="9" style="1"/>
  </cols>
  <sheetData>
    <row r="1" spans="1:7" ht="33" customHeight="1">
      <c r="A1" s="27" t="s">
        <v>0</v>
      </c>
      <c r="B1" s="27"/>
      <c r="C1" s="27"/>
      <c r="D1" s="27"/>
      <c r="E1" s="27"/>
      <c r="F1" s="27"/>
      <c r="G1" s="27"/>
    </row>
    <row r="2" spans="1:7" ht="42" customHeight="1">
      <c r="A2" s="15" t="s">
        <v>1</v>
      </c>
      <c r="B2" s="15"/>
      <c r="C2" s="15" t="s">
        <v>2</v>
      </c>
      <c r="D2" s="25" t="s">
        <v>27</v>
      </c>
      <c r="E2" s="25"/>
      <c r="F2" s="15" t="s">
        <v>3</v>
      </c>
      <c r="G2" s="16"/>
    </row>
    <row r="3" spans="1:7" ht="36.9" customHeight="1">
      <c r="A3" s="15" t="s">
        <v>4</v>
      </c>
      <c r="B3" s="15">
        <v>10</v>
      </c>
      <c r="C3" s="15" t="s">
        <v>5</v>
      </c>
      <c r="D3" s="26" t="s">
        <v>6</v>
      </c>
      <c r="E3" s="25"/>
      <c r="F3" s="15" t="s">
        <v>7</v>
      </c>
      <c r="G3" s="15"/>
    </row>
    <row r="4" spans="1:7" ht="36" customHeight="1">
      <c r="A4" s="15" t="s">
        <v>8</v>
      </c>
      <c r="B4" s="15" t="s">
        <v>9</v>
      </c>
      <c r="C4" s="15" t="s">
        <v>10</v>
      </c>
      <c r="D4" s="25" t="s">
        <v>11</v>
      </c>
      <c r="E4" s="25"/>
      <c r="F4" s="16" t="s">
        <v>12</v>
      </c>
      <c r="G4" s="16" t="s">
        <v>13</v>
      </c>
    </row>
    <row r="5" spans="1:7" ht="24" customHeight="1">
      <c r="A5" s="15" t="s">
        <v>14</v>
      </c>
      <c r="B5" s="15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</row>
    <row r="6" spans="1:7" ht="20.100000000000001" customHeight="1">
      <c r="A6" s="20">
        <v>1</v>
      </c>
      <c r="B6" s="21" t="s">
        <v>34</v>
      </c>
      <c r="C6" s="22" t="s">
        <v>35</v>
      </c>
      <c r="D6" s="12">
        <v>1310.2</v>
      </c>
      <c r="E6" s="3">
        <v>2</v>
      </c>
      <c r="F6" s="3">
        <v>10</v>
      </c>
      <c r="G6" s="3">
        <f t="shared" ref="G6" si="0">F6*E6*D6</f>
        <v>26204</v>
      </c>
    </row>
    <row r="7" spans="1:7" ht="20.100000000000001" customHeight="1">
      <c r="A7" s="25">
        <v>2</v>
      </c>
      <c r="B7" s="26" t="s">
        <v>32</v>
      </c>
      <c r="C7" s="22" t="s">
        <v>28</v>
      </c>
      <c r="D7" s="12">
        <v>850</v>
      </c>
      <c r="E7" s="3">
        <v>1</v>
      </c>
      <c r="F7" s="3">
        <v>3</v>
      </c>
      <c r="G7" s="3">
        <f t="shared" ref="G7:G10" si="1">F7*E7*D7</f>
        <v>2550</v>
      </c>
    </row>
    <row r="8" spans="1:7" ht="20.100000000000001" customHeight="1">
      <c r="A8" s="25"/>
      <c r="B8" s="26"/>
      <c r="C8" s="22" t="s">
        <v>29</v>
      </c>
      <c r="D8" s="12">
        <v>850</v>
      </c>
      <c r="E8" s="3">
        <v>1</v>
      </c>
      <c r="F8" s="3">
        <v>4</v>
      </c>
      <c r="G8" s="3">
        <f t="shared" si="1"/>
        <v>3400</v>
      </c>
    </row>
    <row r="9" spans="1:7" ht="20.100000000000001" customHeight="1">
      <c r="A9" s="25"/>
      <c r="B9" s="26"/>
      <c r="C9" s="22" t="s">
        <v>30</v>
      </c>
      <c r="D9" s="12">
        <v>900</v>
      </c>
      <c r="E9" s="3">
        <v>1</v>
      </c>
      <c r="F9" s="3">
        <v>4</v>
      </c>
      <c r="G9" s="3">
        <f t="shared" si="1"/>
        <v>3600</v>
      </c>
    </row>
    <row r="10" spans="1:7" ht="20.100000000000001" customHeight="1">
      <c r="A10" s="25"/>
      <c r="B10" s="26"/>
      <c r="C10" s="22" t="s">
        <v>33</v>
      </c>
      <c r="D10" s="12">
        <v>530</v>
      </c>
      <c r="E10" s="3">
        <v>1</v>
      </c>
      <c r="F10" s="3">
        <v>4</v>
      </c>
      <c r="G10" s="3">
        <f t="shared" si="1"/>
        <v>2120</v>
      </c>
    </row>
    <row r="11" spans="1:7" ht="20.100000000000001" customHeight="1">
      <c r="A11" s="25">
        <v>3</v>
      </c>
      <c r="B11" s="26" t="s">
        <v>31</v>
      </c>
      <c r="C11" s="23" t="s">
        <v>43</v>
      </c>
      <c r="D11" s="12">
        <v>615</v>
      </c>
      <c r="E11" s="3">
        <v>1</v>
      </c>
      <c r="F11" s="3">
        <v>1</v>
      </c>
      <c r="G11" s="3">
        <f t="shared" ref="G11:G18" si="2">F11*E11*D11</f>
        <v>615</v>
      </c>
    </row>
    <row r="12" spans="1:7" ht="20.100000000000001" customHeight="1">
      <c r="A12" s="25"/>
      <c r="B12" s="26"/>
      <c r="C12" s="24" t="s">
        <v>36</v>
      </c>
      <c r="D12" s="12">
        <v>1375</v>
      </c>
      <c r="E12" s="3">
        <v>1</v>
      </c>
      <c r="F12" s="3">
        <v>1</v>
      </c>
      <c r="G12" s="3">
        <f t="shared" si="2"/>
        <v>1375</v>
      </c>
    </row>
    <row r="13" spans="1:7" ht="20.100000000000001" customHeight="1">
      <c r="A13" s="25"/>
      <c r="B13" s="26"/>
      <c r="C13" s="24" t="s">
        <v>37</v>
      </c>
      <c r="D13" s="12">
        <v>2615</v>
      </c>
      <c r="E13" s="3">
        <v>1</v>
      </c>
      <c r="F13" s="3">
        <v>1</v>
      </c>
      <c r="G13" s="3">
        <f t="shared" si="2"/>
        <v>2615</v>
      </c>
    </row>
    <row r="14" spans="1:7" ht="20.100000000000001" customHeight="1">
      <c r="A14" s="25"/>
      <c r="B14" s="26"/>
      <c r="C14" s="24" t="s">
        <v>38</v>
      </c>
      <c r="D14" s="12">
        <v>1698</v>
      </c>
      <c r="E14" s="3">
        <v>1</v>
      </c>
      <c r="F14" s="3">
        <v>1</v>
      </c>
      <c r="G14" s="3">
        <f t="shared" si="2"/>
        <v>1698</v>
      </c>
    </row>
    <row r="15" spans="1:7" ht="20.100000000000001" customHeight="1">
      <c r="A15" s="25"/>
      <c r="B15" s="26"/>
      <c r="C15" s="24" t="s">
        <v>39</v>
      </c>
      <c r="D15" s="12">
        <v>2458</v>
      </c>
      <c r="E15" s="3">
        <v>1</v>
      </c>
      <c r="F15" s="3">
        <v>1</v>
      </c>
      <c r="G15" s="3">
        <f t="shared" si="2"/>
        <v>2458</v>
      </c>
    </row>
    <row r="16" spans="1:7" ht="20.100000000000001" customHeight="1">
      <c r="A16" s="25"/>
      <c r="B16" s="26"/>
      <c r="C16" s="24" t="s">
        <v>40</v>
      </c>
      <c r="D16" s="12">
        <v>2000</v>
      </c>
      <c r="E16" s="3">
        <v>1</v>
      </c>
      <c r="F16" s="3">
        <v>1</v>
      </c>
      <c r="G16" s="3">
        <f t="shared" si="2"/>
        <v>2000</v>
      </c>
    </row>
    <row r="17" spans="1:10" ht="20.100000000000001" customHeight="1">
      <c r="A17" s="25"/>
      <c r="B17" s="26"/>
      <c r="C17" s="24" t="s">
        <v>41</v>
      </c>
      <c r="D17" s="12">
        <v>1567</v>
      </c>
      <c r="E17" s="3">
        <v>1</v>
      </c>
      <c r="F17" s="3">
        <v>1</v>
      </c>
      <c r="G17" s="3">
        <f t="shared" si="2"/>
        <v>1567</v>
      </c>
    </row>
    <row r="18" spans="1:10" ht="20.100000000000001" customHeight="1">
      <c r="A18" s="25"/>
      <c r="B18" s="26"/>
      <c r="C18" s="24" t="s">
        <v>42</v>
      </c>
      <c r="D18" s="12">
        <v>1897</v>
      </c>
      <c r="E18" s="3">
        <v>1</v>
      </c>
      <c r="F18" s="3">
        <v>1</v>
      </c>
      <c r="G18" s="3">
        <f t="shared" si="2"/>
        <v>1897</v>
      </c>
    </row>
    <row r="19" spans="1:10" s="2" customFormat="1" ht="20.100000000000001" customHeight="1">
      <c r="A19" s="29">
        <v>4</v>
      </c>
      <c r="B19" s="29" t="s">
        <v>21</v>
      </c>
      <c r="C19" s="24" t="s">
        <v>44</v>
      </c>
      <c r="D19" s="12">
        <v>4880</v>
      </c>
      <c r="E19" s="3">
        <v>1</v>
      </c>
      <c r="F19" s="3">
        <v>1</v>
      </c>
      <c r="G19" s="3">
        <f t="shared" ref="G19:G23" si="3">F19*E19*D19</f>
        <v>4880</v>
      </c>
    </row>
    <row r="20" spans="1:10" s="2" customFormat="1" ht="20.100000000000001" customHeight="1">
      <c r="A20" s="29"/>
      <c r="B20" s="29"/>
      <c r="C20" s="24" t="s">
        <v>45</v>
      </c>
      <c r="D20" s="12">
        <v>400</v>
      </c>
      <c r="E20" s="3">
        <v>2</v>
      </c>
      <c r="F20" s="3">
        <v>1</v>
      </c>
      <c r="G20" s="3">
        <f t="shared" si="3"/>
        <v>800</v>
      </c>
    </row>
    <row r="21" spans="1:10" s="2" customFormat="1" ht="20.100000000000001" customHeight="1">
      <c r="A21" s="29"/>
      <c r="B21" s="29"/>
      <c r="C21" s="24" t="s">
        <v>46</v>
      </c>
      <c r="D21" s="12">
        <v>240</v>
      </c>
      <c r="E21" s="3">
        <v>1</v>
      </c>
      <c r="F21" s="3">
        <v>10</v>
      </c>
      <c r="G21" s="3">
        <f t="shared" si="3"/>
        <v>2400</v>
      </c>
    </row>
    <row r="22" spans="1:10" s="2" customFormat="1" ht="20.100000000000001" customHeight="1">
      <c r="A22" s="29"/>
      <c r="B22" s="29"/>
      <c r="C22" s="24" t="s">
        <v>47</v>
      </c>
      <c r="D22" s="12">
        <v>240</v>
      </c>
      <c r="E22" s="3">
        <v>1</v>
      </c>
      <c r="F22" s="3">
        <v>10</v>
      </c>
      <c r="G22" s="3">
        <f t="shared" si="3"/>
        <v>2400</v>
      </c>
    </row>
    <row r="23" spans="1:10" s="2" customFormat="1" ht="20.100000000000001" customHeight="1">
      <c r="A23" s="29"/>
      <c r="B23" s="29" t="s">
        <v>21</v>
      </c>
      <c r="C23" s="24" t="s">
        <v>51</v>
      </c>
      <c r="D23" s="12">
        <v>1200</v>
      </c>
      <c r="E23" s="3">
        <v>1</v>
      </c>
      <c r="F23" s="3">
        <v>1</v>
      </c>
      <c r="G23" s="3">
        <f t="shared" si="3"/>
        <v>1200</v>
      </c>
    </row>
    <row r="24" spans="1:10" s="2" customFormat="1" ht="20.100000000000001" customHeight="1">
      <c r="A24" s="25">
        <v>5</v>
      </c>
      <c r="B24" s="30" t="s">
        <v>48</v>
      </c>
      <c r="C24" s="13" t="s">
        <v>49</v>
      </c>
      <c r="D24" s="12">
        <v>8400</v>
      </c>
      <c r="E24" s="3">
        <v>1</v>
      </c>
      <c r="F24" s="14">
        <v>1</v>
      </c>
      <c r="G24" s="4">
        <f t="shared" ref="G24:G26" si="4">F24*E24*D24</f>
        <v>8400</v>
      </c>
    </row>
    <row r="25" spans="1:10" s="2" customFormat="1" ht="20.100000000000001" customHeight="1">
      <c r="A25" s="25"/>
      <c r="B25" s="30"/>
      <c r="C25" s="13" t="s">
        <v>50</v>
      </c>
      <c r="D25" s="12">
        <v>25</v>
      </c>
      <c r="E25" s="3">
        <v>1</v>
      </c>
      <c r="F25" s="14">
        <v>1</v>
      </c>
      <c r="G25" s="4">
        <f t="shared" ref="G25" si="5">F25*E25*D25</f>
        <v>25</v>
      </c>
    </row>
    <row r="26" spans="1:10" ht="20.100000000000001" customHeight="1">
      <c r="A26" s="15">
        <v>6</v>
      </c>
      <c r="B26" s="18" t="s">
        <v>22</v>
      </c>
      <c r="C26" s="5"/>
      <c r="D26" s="6">
        <f>SUM(G6:G25)*14%</f>
        <v>10108.560000000001</v>
      </c>
      <c r="E26" s="3">
        <v>1</v>
      </c>
      <c r="F26" s="3">
        <v>1</v>
      </c>
      <c r="G26" s="7">
        <f t="shared" si="4"/>
        <v>10108.560000000001</v>
      </c>
      <c r="H26" s="8"/>
    </row>
    <row r="27" spans="1:10" ht="20.100000000000001" customHeight="1">
      <c r="A27" s="15">
        <v>7</v>
      </c>
      <c r="B27" s="25" t="s">
        <v>23</v>
      </c>
      <c r="C27" s="31"/>
      <c r="D27" s="31"/>
      <c r="E27" s="31"/>
      <c r="F27" s="3"/>
      <c r="G27" s="33">
        <f>SUM(G6:G26)</f>
        <v>82312.56</v>
      </c>
      <c r="J27" s="32"/>
    </row>
    <row r="28" spans="1:10" ht="20.100000000000001" customHeight="1">
      <c r="A28" s="9"/>
      <c r="B28" s="17"/>
      <c r="C28" s="28" t="s">
        <v>24</v>
      </c>
      <c r="D28" s="28"/>
      <c r="E28" s="28"/>
      <c r="F28" s="28"/>
      <c r="G28" s="28"/>
    </row>
    <row r="29" spans="1:10" ht="20.100000000000001" customHeight="1">
      <c r="A29" s="28" t="s">
        <v>25</v>
      </c>
      <c r="B29" s="28"/>
      <c r="C29" s="17"/>
      <c r="D29" s="28" t="s">
        <v>26</v>
      </c>
      <c r="E29" s="28"/>
      <c r="F29" s="17"/>
      <c r="G29" s="10"/>
    </row>
    <row r="30" spans="1:10" ht="20.100000000000001" customHeight="1"/>
    <row r="31" spans="1:10">
      <c r="G31" s="19"/>
    </row>
    <row r="32" spans="1:10">
      <c r="G32" s="11"/>
    </row>
  </sheetData>
  <mergeCells count="16">
    <mergeCell ref="C28:G28"/>
    <mergeCell ref="A29:B29"/>
    <mergeCell ref="D29:E29"/>
    <mergeCell ref="A19:A23"/>
    <mergeCell ref="A24:A25"/>
    <mergeCell ref="B19:B23"/>
    <mergeCell ref="B24:B25"/>
    <mergeCell ref="B27:E27"/>
    <mergeCell ref="A11:A18"/>
    <mergeCell ref="B11:B18"/>
    <mergeCell ref="A7:A10"/>
    <mergeCell ref="B7:B10"/>
    <mergeCell ref="A1:G1"/>
    <mergeCell ref="D2:E2"/>
    <mergeCell ref="D3:E3"/>
    <mergeCell ref="D4:E4"/>
  </mergeCells>
  <phoneticPr fontId="11" type="noConversion"/>
  <printOptions horizontalCentered="1"/>
  <pageMargins left="0" right="0" top="0.51180555555555596" bottom="0.31388888888888899" header="0.31388888888888899" footer="0.31388888888888899"/>
  <pageSetup paperSize="9" scale="6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罗伯特</cp:lastModifiedBy>
  <cp:lastPrinted>2021-05-20T08:56:49Z</cp:lastPrinted>
  <dcterms:created xsi:type="dcterms:W3CDTF">2016-12-05T08:00:00Z</dcterms:created>
  <dcterms:modified xsi:type="dcterms:W3CDTF">2021-08-26T03:16:19Z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