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<sst xmlns="http://schemas.openxmlformats.org/spreadsheetml/2006/main" count="106" uniqueCount="86">
  <si>
    <t>【借款报销单】</t>
  </si>
  <si>
    <t>团号：HMZA-230612-CZH182</t>
  </si>
  <si>
    <t>会议日期：2023.6.12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</si>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</sst>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9" workbookViewId="0">
      <selection activeCell="E25" sqref="E25:E28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4"/>
      <c r="J9" s="96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4"/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7"/>
      <c r="J13" s="98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2">F15+G15</f>
        <v>0</v>
      </c>
      <c r="I15" s="94"/>
      <c r="J15" s="96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 t="shared" si="0"/>
        <v>0</v>
      </c>
      <c r="I17" s="94"/>
      <c r="J17" s="99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3">SUM(D17)</f>
        <v>0</v>
      </c>
      <c r="E21" s="74">
        <f t="shared" si="3"/>
        <v>0</v>
      </c>
      <c r="F21" s="74">
        <f>SUM(F17:F20)</f>
        <v>0</v>
      </c>
      <c r="G21" s="74">
        <f t="shared" ref="G21:H21" si="4">SUM(G17:G20)</f>
        <v>0</v>
      </c>
      <c r="H21" s="74">
        <f t="shared" si="4"/>
        <v>0</v>
      </c>
      <c r="I21" s="97"/>
      <c r="J21" s="101"/>
    </row>
    <row r="22" customHeight="1" spans="1:10">
      <c r="A22" s="68">
        <v>4</v>
      </c>
      <c r="B22" s="69" t="s">
        <v>24</v>
      </c>
      <c r="C22" s="70">
        <v>40000</v>
      </c>
      <c r="D22" s="71"/>
      <c r="E22" s="70">
        <v>40000</v>
      </c>
      <c r="F22" s="70">
        <v>0</v>
      </c>
      <c r="G22" s="70">
        <v>0</v>
      </c>
      <c r="H22" s="70">
        <f t="shared" si="0"/>
        <v>0</v>
      </c>
      <c r="I22" s="94"/>
      <c r="J22" s="99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26</v>
      </c>
      <c r="C24" s="74">
        <v>40000</v>
      </c>
      <c r="D24" s="74">
        <f t="shared" ref="D24:E24" si="5">SUM(D22)</f>
        <v>0</v>
      </c>
      <c r="E24" s="74">
        <f>SUM(E22)</f>
        <v>40000</v>
      </c>
      <c r="F24" s="74">
        <f>SUM(F22:F23)</f>
        <v>0</v>
      </c>
      <c r="G24" s="74">
        <f t="shared" ref="G24:H24" si="6">SUM(G22:G23)</f>
        <v>0</v>
      </c>
      <c r="H24" s="74">
        <f t="shared" si="6"/>
        <v>0</v>
      </c>
      <c r="I24" s="97"/>
      <c r="J24" s="101"/>
    </row>
    <row r="25" customHeight="1" spans="1:10">
      <c r="A25" s="75">
        <v>5</v>
      </c>
      <c r="B25" s="76" t="s">
        <v>27</v>
      </c>
      <c r="C25" s="77">
        <v>58000</v>
      </c>
      <c r="D25" s="77"/>
      <c r="E25" s="77">
        <v>58000</v>
      </c>
      <c r="F25" s="70">
        <v>0</v>
      </c>
      <c r="G25" s="70">
        <v>0</v>
      </c>
      <c r="H25" s="81">
        <v>0</v>
      </c>
      <c r="I25" s="94"/>
      <c r="J25" s="95" t="s">
        <v>28</v>
      </c>
    </row>
    <row r="26" customHeight="1" spans="1:10">
      <c r="A26" s="82"/>
      <c r="B26" s="83"/>
      <c r="C26" s="84"/>
      <c r="D26" s="84"/>
      <c r="E26" s="84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84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8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29</v>
      </c>
      <c r="C29" s="74">
        <f>SUM(C25)</f>
        <v>58000</v>
      </c>
      <c r="D29" s="74">
        <f>SUM(D25)</f>
        <v>0</v>
      </c>
      <c r="E29" s="74">
        <f>SUM(E25:E28)</f>
        <v>58000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7">SUM(D30)</f>
        <v>0</v>
      </c>
      <c r="E34" s="74">
        <f t="shared" si="7"/>
        <v>0</v>
      </c>
      <c r="F34" s="74">
        <f>SUM(F30:F33)</f>
        <v>0</v>
      </c>
      <c r="G34" s="74">
        <f t="shared" ref="G34:H34" si="8">SUM(G30:G33)</f>
        <v>0</v>
      </c>
      <c r="H34" s="74">
        <f t="shared" si="8"/>
        <v>0</v>
      </c>
      <c r="I34" s="97"/>
      <c r="J34" s="101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>C35*D35</f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9">SUM(D35)</f>
        <v>0</v>
      </c>
      <c r="E39" s="74">
        <f t="shared" si="9"/>
        <v>0</v>
      </c>
      <c r="F39" s="74">
        <f>SUM(F35:F38)</f>
        <v>0</v>
      </c>
      <c r="G39" s="74">
        <f t="shared" ref="G39:H39" si="10">SUM(G35:G38)</f>
        <v>0</v>
      </c>
      <c r="H39" s="74">
        <f t="shared" si="10"/>
        <v>0</v>
      </c>
      <c r="I39" s="97"/>
      <c r="J39" s="104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>C40*D40</f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1">SUM(D40)</f>
        <v>0</v>
      </c>
      <c r="E42" s="74">
        <f t="shared" si="11"/>
        <v>0</v>
      </c>
      <c r="F42" s="74">
        <f>SUM(F40:F41)</f>
        <v>0</v>
      </c>
      <c r="G42" s="74">
        <f t="shared" ref="G42:H42" si="12">SUM(G40:G41)</f>
        <v>0</v>
      </c>
      <c r="H42" s="74">
        <f t="shared" si="12"/>
        <v>0</v>
      </c>
      <c r="I42" s="97"/>
      <c r="J42" s="101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>C43*D43</f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3">SUM(D43)</f>
        <v>0</v>
      </c>
      <c r="E46" s="74">
        <f t="shared" si="13"/>
        <v>0</v>
      </c>
      <c r="F46" s="74">
        <f>SUM(F43:F45)</f>
        <v>0</v>
      </c>
      <c r="G46" s="74">
        <f t="shared" ref="G46:H46" si="14">SUM(G43:G45)</f>
        <v>0</v>
      </c>
      <c r="H46" s="74">
        <f t="shared" si="14"/>
        <v>0</v>
      </c>
      <c r="I46" s="97"/>
      <c r="J46" s="98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>C47*D47</f>
        <v>0</v>
      </c>
      <c r="F47" s="70">
        <v>0</v>
      </c>
      <c r="G47" s="70">
        <v>0</v>
      </c>
      <c r="H47" s="70">
        <f t="shared" si="0"/>
        <v>0</v>
      </c>
      <c r="I47" s="94"/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5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5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5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5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5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5"/>
        <v>0</v>
      </c>
      <c r="I53" s="94"/>
      <c r="J53" s="103"/>
    </row>
    <row r="54" s="57" customFormat="1" customHeight="1" spans="1:10">
      <c r="A54" s="72"/>
      <c r="B54" s="73" t="s">
        <v>42</v>
      </c>
      <c r="C54" s="74">
        <f>SUM(C47)</f>
        <v>0</v>
      </c>
      <c r="D54" s="74">
        <f t="shared" ref="D54:E54" si="16">SUM(D47)</f>
        <v>0</v>
      </c>
      <c r="E54" s="74">
        <f t="shared" si="16"/>
        <v>0</v>
      </c>
      <c r="F54" s="74">
        <f>SUM(F47:F53)</f>
        <v>0</v>
      </c>
      <c r="G54" s="74">
        <f t="shared" ref="G54:H54" si="17">SUM(G47:G53)</f>
        <v>0</v>
      </c>
      <c r="H54" s="74">
        <f t="shared" si="17"/>
        <v>0</v>
      </c>
      <c r="I54" s="97"/>
      <c r="J54" s="104"/>
    </row>
    <row r="55" customHeight="1" spans="1:10">
      <c r="A55" s="72"/>
      <c r="B55" s="73" t="s">
        <v>43</v>
      </c>
      <c r="C55" s="74">
        <f t="shared" ref="C55:H55" si="18">SUM(C54,C46,C42,C39,C34,C29,C24,C21,C16,C13)</f>
        <v>98000</v>
      </c>
      <c r="D55" s="74">
        <f t="shared" si="18"/>
        <v>0</v>
      </c>
      <c r="E55" s="74">
        <f t="shared" si="18"/>
        <v>98000</v>
      </c>
      <c r="F55" s="74">
        <f t="shared" si="18"/>
        <v>0</v>
      </c>
      <c r="G55" s="74">
        <f t="shared" si="18"/>
        <v>0</v>
      </c>
      <c r="H55" s="74">
        <f t="shared" si="18"/>
        <v>0</v>
      </c>
      <c r="I55" s="97"/>
      <c r="J55" s="105"/>
    </row>
    <row r="59" customHeight="1" spans="1:9">
      <c r="A59" s="85" t="s">
        <v>44</v>
      </c>
      <c r="B59" s="86"/>
      <c r="C59" s="87" t="s">
        <v>45</v>
      </c>
      <c r="D59" s="87"/>
      <c r="E59" s="87" t="s">
        <v>46</v>
      </c>
      <c r="F59" s="87"/>
      <c r="G59" s="87" t="s">
        <v>47</v>
      </c>
      <c r="H59" s="87"/>
      <c r="I59" s="106" t="s">
        <v>48</v>
      </c>
    </row>
    <row r="60" customHeight="1" spans="1:9">
      <c r="A60" s="88">
        <f>E55</f>
        <v>98000</v>
      </c>
      <c r="B60" s="89"/>
      <c r="C60" s="89">
        <f>H55</f>
        <v>0</v>
      </c>
      <c r="D60" s="89"/>
      <c r="E60" s="89">
        <f>F55</f>
        <v>0</v>
      </c>
      <c r="F60" s="89"/>
      <c r="G60" s="89">
        <f>G55</f>
        <v>0</v>
      </c>
      <c r="H60" s="89"/>
      <c r="I60" s="107">
        <f>A60-C60</f>
        <v>98000</v>
      </c>
    </row>
    <row r="62" customHeight="1" spans="1:9">
      <c r="A62" s="90" t="s">
        <v>49</v>
      </c>
      <c r="B62" s="91"/>
      <c r="C62" s="92" t="s">
        <v>50</v>
      </c>
      <c r="D62" s="90"/>
      <c r="E62" s="90" t="s">
        <v>51</v>
      </c>
      <c r="F62" s="90"/>
      <c r="G62" s="90" t="s">
        <v>52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42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" customHeight="1" spans="2:11">
      <c r="B11" s="22">
        <v>1</v>
      </c>
      <c r="C11" s="23"/>
      <c r="D11" s="24" t="s">
        <v>70</v>
      </c>
      <c r="E11" s="25" t="s">
        <v>71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72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73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74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75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43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67</v>
      </c>
      <c r="C32" s="21"/>
      <c r="D32" s="21"/>
      <c r="E32" s="21"/>
      <c r="F32" s="21"/>
      <c r="G32" s="21" t="s">
        <v>76</v>
      </c>
      <c r="H32" s="21"/>
      <c r="I32" s="21"/>
      <c r="J32" s="21"/>
      <c r="K32" s="21" t="s">
        <v>77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78</v>
      </c>
      <c r="C35" s="16"/>
      <c r="D35" s="16" t="s">
        <v>79</v>
      </c>
      <c r="E35" s="16"/>
      <c r="F35" s="16" t="s">
        <v>50</v>
      </c>
      <c r="G35" s="16" t="s">
        <v>80</v>
      </c>
      <c r="H35" s="16"/>
      <c r="I35" s="16"/>
      <c r="J35" s="16" t="s">
        <v>52</v>
      </c>
      <c r="K35" s="16"/>
    </row>
    <row r="38" ht="17.5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42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82</v>
      </c>
      <c r="E45" s="33" t="s">
        <v>83</v>
      </c>
      <c r="F45" s="33"/>
      <c r="G45" s="27" t="s">
        <v>84</v>
      </c>
      <c r="H45" s="27" t="s">
        <v>85</v>
      </c>
      <c r="I45" s="27" t="s">
        <v>43</v>
      </c>
      <c r="J45" s="27"/>
      <c r="K45" s="55" t="s">
        <v>69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43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78</v>
      </c>
      <c r="C49" s="16"/>
      <c r="D49" s="16"/>
      <c r="E49" s="16"/>
      <c r="F49" s="16" t="s">
        <v>50</v>
      </c>
      <c r="G49" s="16" t="s">
        <v>80</v>
      </c>
      <c r="H49" s="16"/>
      <c r="I49" s="16"/>
      <c r="J49" s="16" t="s">
        <v>52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2023-06-16T08:31:48Z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D6BC489B95AE4823B6F16B860588161D_13</vt:lpwstr>
  </property>
</Properties>
</file>