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<sst xmlns="http://schemas.openxmlformats.org/spreadsheetml/2006/main" count="100">
  <si>
    <t>【借款报销单】</t>
  </si>
  <si>
    <t>团号：HMEA-180506-FTC299</t>
  </si>
  <si>
    <t>会议日期：5月6日-13日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</si>
  <si>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</si>
  <si>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</si>
  <si>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</si>
  <si>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</si>
  <si>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</si>
  <si>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</si>
  <si>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</si>
  <si>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</si>
  <si>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</si>
  <si>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</si>
  <si>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</si>
  <si>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</si>
  <si>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</si>
  <si>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</si>
  <si>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</si>
  <si>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</si>
  <si>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</si>
  <si>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</si>
  <si>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</si>
  <si>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</si>
  <si>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</si>
  <si>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</si>
  <si>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</si>
  <si>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</si>
  <si>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</si>
  <si>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定制logo笔</t>
  </si>
  <si>
    <t>尽量提供可用的原始发票，发票项目不可用的，且开票需要加收税点的可以不提供原始发票。网上交易均需提供交易截图。</t>
  </si>
  <si>
    <t>定制行李牌</t>
  </si>
  <si>
    <t>胸卡易拉环</t>
  </si>
  <si>
    <t>转换插头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</si>
  <si>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</si>
  <si>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</si>
  <si>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</si>
  <si>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</si>
  <si>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</si>
  <si>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</si>
  <si>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</si>
  <si>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</si>
  <si>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</si>
  <si>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</si>
  <si>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香港机场打印入台证费用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</si>
  <si>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</si>
  <si>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</si>
  <si>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</si>
  <si>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</si>
  <si>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</si>
  <si>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</si>
  <si>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</si>
  <si>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</si>
  <si>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</si>
  <si>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</si>
  <si>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</si>
  <si>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</si>
  <si>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</si>
  <si>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</si>
  <si>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</si>
  <si>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</si>
  <si>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</si>
  <si>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</si>
  <si>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</si>
  <si>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</si>
  <si>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</si>
  <si>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</si>
  <si>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</si>
  <si>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</si>
  <si>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2018年5月7-13日</t>
  </si>
  <si>
    <t>报销日期:</t>
  </si>
  <si>
    <t>团号:</t>
  </si>
  <si>
    <t>HMEA-180506-FTC299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</si>
  <si>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</si>
  <si>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</si>
  <si>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</si>
  <si>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</si>
  <si>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</si>
  <si>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</si>
  <si>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</si>
  <si>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</si>
  <si>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</si>
  <si>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</si>
  <si>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公司-印厂</t>
  </si>
  <si>
    <t>印厂-家</t>
  </si>
  <si>
    <t>家-机场</t>
  </si>
  <si>
    <t>机场-家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</si>
  <si>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</si>
  <si>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</si>
  <si>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</si>
  <si>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</si>
  <si>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</si>
  <si>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</si>
  <si>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</si>
  <si>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</si>
  <si>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</si>
  <si>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</si>
  <si>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</si>
  <si>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</si>
  <si>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台北</t>
  </si>
  <si>
    <t>5月7日-11日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</si>
</sst>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#,##0.00_);[Red]\(#,##0.00\)"/>
    <numFmt numFmtId="179" formatCode="#,##0.00;[Red]#,##0.00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34" workbookViewId="0">
      <selection activeCell="I44" sqref="I44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1.625" customWidth="1"/>
    <col min="6" max="6" width="13.25" customWidth="1"/>
    <col min="8" max="8" width="13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2000</v>
      </c>
      <c r="D8" s="65">
        <v>1</v>
      </c>
      <c r="E8" s="64">
        <f>C8*D8</f>
        <v>2000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2000</v>
      </c>
      <c r="D13" s="68">
        <f>SUM(D8)</f>
        <v>1</v>
      </c>
      <c r="E13" s="68">
        <f>SUM(E8)</f>
        <v>2000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12000</v>
      </c>
      <c r="D22" s="65">
        <v>1</v>
      </c>
      <c r="E22" s="64">
        <f>C22*D22</f>
        <v>12000</v>
      </c>
      <c r="F22" s="64">
        <v>0</v>
      </c>
      <c r="G22" s="64">
        <v>0</v>
      </c>
      <c r="H22" s="64">
        <f t="shared" ref="H22:H27" si="4">F22+G22</f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4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12000</v>
      </c>
      <c r="D24" s="68">
        <f t="shared" ref="D24:E24" si="5">SUM(D22)</f>
        <v>1</v>
      </c>
      <c r="E24" s="68">
        <f t="shared" si="5"/>
        <v>12000</v>
      </c>
      <c r="F24" s="68">
        <f>SUM(F22:F23)</f>
        <v>0</v>
      </c>
      <c r="G24" s="68">
        <f t="shared" ref="G24:H24" si="6">SUM(G22:G23)</f>
        <v>0</v>
      </c>
      <c r="H24" s="68">
        <f t="shared" si="6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3000</v>
      </c>
      <c r="D25" s="69">
        <v>1</v>
      </c>
      <c r="E25" s="71">
        <f>C25*D25</f>
        <v>3000</v>
      </c>
      <c r="F25" s="64">
        <v>840</v>
      </c>
      <c r="G25" s="64">
        <v>0</v>
      </c>
      <c r="H25" s="64">
        <f t="shared" si="4"/>
        <v>840</v>
      </c>
      <c r="I25" s="85" t="s">
        <v>28</v>
      </c>
      <c r="J25" s="86" t="s">
        <v>29</v>
      </c>
    </row>
    <row r="26" customHeight="1" spans="1:10">
      <c r="A26" s="69"/>
      <c r="B26" s="70"/>
      <c r="C26" s="71"/>
      <c r="D26" s="69"/>
      <c r="E26" s="71"/>
      <c r="F26" s="64">
        <v>924</v>
      </c>
      <c r="G26" s="64">
        <v>0</v>
      </c>
      <c r="H26" s="64">
        <f t="shared" si="4"/>
        <v>924</v>
      </c>
      <c r="I26" s="85" t="s">
        <v>30</v>
      </c>
      <c r="J26" s="86"/>
    </row>
    <row r="27" customHeight="1" spans="1:10">
      <c r="A27" s="72"/>
      <c r="B27" s="73"/>
      <c r="C27" s="74"/>
      <c r="D27" s="72"/>
      <c r="E27" s="74"/>
      <c r="F27" s="64">
        <v>120</v>
      </c>
      <c r="G27" s="64">
        <v>0</v>
      </c>
      <c r="H27" s="64">
        <f t="shared" si="4"/>
        <v>120</v>
      </c>
      <c r="I27" s="85" t="s">
        <v>31</v>
      </c>
      <c r="J27" s="87"/>
    </row>
    <row r="28" customHeight="1" spans="1:10">
      <c r="A28" s="72"/>
      <c r="B28" s="73"/>
      <c r="C28" s="74"/>
      <c r="D28" s="72"/>
      <c r="E28" s="74"/>
      <c r="F28" s="64">
        <v>260</v>
      </c>
      <c r="G28" s="64">
        <v>0</v>
      </c>
      <c r="H28" s="64">
        <f t="shared" ref="H28" si="7">F28+G28</f>
        <v>260</v>
      </c>
      <c r="I28" s="85" t="s">
        <v>32</v>
      </c>
      <c r="J28" s="87"/>
    </row>
    <row r="29" s="51" customFormat="1" customHeight="1" spans="1:10">
      <c r="A29" s="66"/>
      <c r="B29" s="67" t="s">
        <v>33</v>
      </c>
      <c r="C29" s="68">
        <f>SUM(C25)</f>
        <v>3000</v>
      </c>
      <c r="D29" s="68">
        <f t="shared" ref="D29:E29" si="8">SUM(D25)</f>
        <v>1</v>
      </c>
      <c r="E29" s="68">
        <f t="shared" si="8"/>
        <v>3000</v>
      </c>
      <c r="F29" s="68">
        <f>SUM(F25:F28)</f>
        <v>2144</v>
      </c>
      <c r="G29" s="68">
        <f>SUM(G25:G28)</f>
        <v>0</v>
      </c>
      <c r="H29" s="68">
        <f>SUM(H25:H28)</f>
        <v>2144</v>
      </c>
      <c r="I29" s="88"/>
      <c r="J29" s="89"/>
    </row>
    <row r="30" customHeight="1" spans="1:10">
      <c r="A30" s="62">
        <v>6</v>
      </c>
      <c r="B30" s="63" t="s">
        <v>34</v>
      </c>
      <c r="C30" s="64">
        <v>0</v>
      </c>
      <c r="D30" s="65"/>
      <c r="E30" s="64">
        <f t="shared" ref="E28:E47" si="9">C30*D30</f>
        <v>0</v>
      </c>
      <c r="F30" s="64">
        <v>0</v>
      </c>
      <c r="G30" s="64">
        <v>0</v>
      </c>
      <c r="H30" s="64">
        <f t="shared" ref="H28:H47" si="10">F30+G30</f>
        <v>0</v>
      </c>
      <c r="I30" s="85"/>
      <c r="J30" s="86" t="s">
        <v>35</v>
      </c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10"/>
        <v>0</v>
      </c>
      <c r="I31" s="85"/>
      <c r="J31" s="91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10"/>
        <v>0</v>
      </c>
      <c r="I32" s="85"/>
      <c r="J32" s="91"/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 t="shared" si="10"/>
        <v>0</v>
      </c>
      <c r="I33" s="85"/>
      <c r="J33" s="91"/>
    </row>
    <row r="34" s="51" customFormat="1" customHeight="1" spans="1:10">
      <c r="A34" s="66"/>
      <c r="B34" s="67" t="s">
        <v>36</v>
      </c>
      <c r="C34" s="68">
        <f>SUM(C30)</f>
        <v>0</v>
      </c>
      <c r="D34" s="68">
        <f t="shared" ref="D34:E34" si="11">SUM(D30)</f>
        <v>0</v>
      </c>
      <c r="E34" s="68">
        <f t="shared" si="11"/>
        <v>0</v>
      </c>
      <c r="F34" s="68">
        <f>SUM(F30:F33)</f>
        <v>0</v>
      </c>
      <c r="G34" s="68">
        <f t="shared" ref="G34:H34" si="12">SUM(G30:G33)</f>
        <v>0</v>
      </c>
      <c r="H34" s="68">
        <f t="shared" si="12"/>
        <v>0</v>
      </c>
      <c r="I34" s="88"/>
      <c r="J34" s="92"/>
    </row>
    <row r="35" customHeight="1" spans="1:10">
      <c r="A35" s="62">
        <v>7</v>
      </c>
      <c r="B35" s="63" t="s">
        <v>37</v>
      </c>
      <c r="C35" s="64">
        <v>0</v>
      </c>
      <c r="D35" s="65"/>
      <c r="E35" s="64">
        <f t="shared" si="9"/>
        <v>0</v>
      </c>
      <c r="F35" s="64">
        <v>0</v>
      </c>
      <c r="G35" s="64">
        <v>0</v>
      </c>
      <c r="H35" s="64">
        <f t="shared" si="10"/>
        <v>0</v>
      </c>
      <c r="I35" s="85"/>
      <c r="J35" s="93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10"/>
        <v>0</v>
      </c>
      <c r="I36" s="85"/>
      <c r="J36" s="94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10"/>
        <v>0</v>
      </c>
      <c r="I37" s="85"/>
      <c r="J37" s="94"/>
    </row>
    <row r="38" customHeight="1" spans="1:10">
      <c r="A38" s="62"/>
      <c r="B38" s="63"/>
      <c r="C38" s="64"/>
      <c r="D38" s="65"/>
      <c r="E38" s="64"/>
      <c r="F38" s="64">
        <v>0</v>
      </c>
      <c r="G38" s="64">
        <v>0</v>
      </c>
      <c r="H38" s="64">
        <f t="shared" si="10"/>
        <v>0</v>
      </c>
      <c r="I38" s="85"/>
      <c r="J38" s="94"/>
    </row>
    <row r="39" s="51" customFormat="1" customHeight="1" spans="1:10">
      <c r="A39" s="66"/>
      <c r="B39" s="67" t="s">
        <v>38</v>
      </c>
      <c r="C39" s="68">
        <f>SUM(C35)</f>
        <v>0</v>
      </c>
      <c r="D39" s="68">
        <f t="shared" ref="D39:E39" si="13">SUM(D35)</f>
        <v>0</v>
      </c>
      <c r="E39" s="68">
        <f t="shared" si="13"/>
        <v>0</v>
      </c>
      <c r="F39" s="68">
        <f>SUM(F35:F38)</f>
        <v>0</v>
      </c>
      <c r="G39" s="68">
        <f t="shared" ref="G39:H39" si="14">SUM(G35:G38)</f>
        <v>0</v>
      </c>
      <c r="H39" s="68">
        <f t="shared" si="14"/>
        <v>0</v>
      </c>
      <c r="I39" s="88"/>
      <c r="J39" s="95"/>
    </row>
    <row r="40" customHeight="1" spans="1:10">
      <c r="A40" s="62">
        <v>8</v>
      </c>
      <c r="B40" s="63" t="s">
        <v>39</v>
      </c>
      <c r="C40" s="64">
        <v>0</v>
      </c>
      <c r="D40" s="65"/>
      <c r="E40" s="64">
        <f t="shared" si="9"/>
        <v>0</v>
      </c>
      <c r="F40" s="64">
        <v>0</v>
      </c>
      <c r="G40" s="64">
        <v>0</v>
      </c>
      <c r="H40" s="64">
        <f t="shared" si="10"/>
        <v>0</v>
      </c>
      <c r="I40" s="85"/>
      <c r="J40" s="90" t="s">
        <v>40</v>
      </c>
    </row>
    <row r="41" customHeight="1" spans="1:10">
      <c r="A41" s="62"/>
      <c r="B41" s="63"/>
      <c r="C41" s="64"/>
      <c r="D41" s="65"/>
      <c r="E41" s="64"/>
      <c r="F41" s="64">
        <v>0</v>
      </c>
      <c r="G41" s="64">
        <v>0</v>
      </c>
      <c r="H41" s="64">
        <f t="shared" si="10"/>
        <v>0</v>
      </c>
      <c r="I41" s="85"/>
      <c r="J41" s="91"/>
    </row>
    <row r="42" s="51" customFormat="1" customHeight="1" spans="1:10">
      <c r="A42" s="66"/>
      <c r="B42" s="67" t="s">
        <v>41</v>
      </c>
      <c r="C42" s="68">
        <f>SUM(C40)</f>
        <v>0</v>
      </c>
      <c r="D42" s="68">
        <f t="shared" ref="D42:E42" si="15">SUM(D40)</f>
        <v>0</v>
      </c>
      <c r="E42" s="68">
        <f t="shared" si="15"/>
        <v>0</v>
      </c>
      <c r="F42" s="68">
        <f>SUM(F40:F41)</f>
        <v>0</v>
      </c>
      <c r="G42" s="68">
        <f t="shared" ref="G42:H42" si="16">SUM(G40:G41)</f>
        <v>0</v>
      </c>
      <c r="H42" s="68">
        <f t="shared" si="16"/>
        <v>0</v>
      </c>
      <c r="I42" s="88"/>
      <c r="J42" s="92"/>
    </row>
    <row r="43" customHeight="1" spans="1:10">
      <c r="A43" s="62">
        <v>9</v>
      </c>
      <c r="B43" s="63" t="s">
        <v>42</v>
      </c>
      <c r="C43" s="64">
        <v>3000</v>
      </c>
      <c r="D43" s="65">
        <v>1</v>
      </c>
      <c r="E43" s="64">
        <f t="shared" si="9"/>
        <v>3000</v>
      </c>
      <c r="F43" s="64">
        <v>96</v>
      </c>
      <c r="G43" s="64">
        <v>0</v>
      </c>
      <c r="H43" s="64">
        <f t="shared" si="10"/>
        <v>96</v>
      </c>
      <c r="I43" s="85" t="s">
        <v>43</v>
      </c>
      <c r="J43" s="86" t="s">
        <v>44</v>
      </c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10"/>
        <v>0</v>
      </c>
      <c r="I44" s="85"/>
      <c r="J44" s="87"/>
    </row>
    <row r="45" customHeight="1" spans="1:10">
      <c r="A45" s="62"/>
      <c r="B45" s="63"/>
      <c r="C45" s="64"/>
      <c r="D45" s="65"/>
      <c r="E45" s="64"/>
      <c r="F45" s="64">
        <v>0</v>
      </c>
      <c r="G45" s="64">
        <v>0</v>
      </c>
      <c r="H45" s="64">
        <f t="shared" si="10"/>
        <v>0</v>
      </c>
      <c r="I45" s="85"/>
      <c r="J45" s="87"/>
    </row>
    <row r="46" s="51" customFormat="1" customHeight="1" spans="1:10">
      <c r="A46" s="66"/>
      <c r="B46" s="67" t="s">
        <v>45</v>
      </c>
      <c r="C46" s="68">
        <f>SUM(C43)</f>
        <v>3000</v>
      </c>
      <c r="D46" s="68">
        <f t="shared" ref="D46:E46" si="17">SUM(D43)</f>
        <v>1</v>
      </c>
      <c r="E46" s="68">
        <f t="shared" si="17"/>
        <v>3000</v>
      </c>
      <c r="F46" s="68">
        <f>SUM(F43:F45)</f>
        <v>96</v>
      </c>
      <c r="G46" s="68">
        <f t="shared" ref="G46:H46" si="18">SUM(G43:G45)</f>
        <v>0</v>
      </c>
      <c r="H46" s="68">
        <f t="shared" si="18"/>
        <v>96</v>
      </c>
      <c r="I46" s="88"/>
      <c r="J46" s="89"/>
    </row>
    <row r="47" customHeight="1" spans="1:10">
      <c r="A47" s="69">
        <v>10</v>
      </c>
      <c r="B47" s="63" t="s">
        <v>46</v>
      </c>
      <c r="C47" s="64">
        <v>0</v>
      </c>
      <c r="D47" s="65"/>
      <c r="E47" s="64">
        <f t="shared" si="9"/>
        <v>0</v>
      </c>
      <c r="F47" s="64">
        <v>0</v>
      </c>
      <c r="G47" s="64">
        <v>0</v>
      </c>
      <c r="H47" s="64">
        <f t="shared" si="10"/>
        <v>0</v>
      </c>
      <c r="I47" s="85"/>
      <c r="J47" s="93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ref="H48:H53" si="19">F48+G48</f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5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customHeight="1" spans="1:10">
      <c r="A52" s="75"/>
      <c r="B52" s="63"/>
      <c r="C52" s="64"/>
      <c r="D52" s="65"/>
      <c r="E52" s="64"/>
      <c r="F52" s="64">
        <v>0</v>
      </c>
      <c r="G52" s="64">
        <v>0</v>
      </c>
      <c r="H52" s="64">
        <f t="shared" si="19"/>
        <v>0</v>
      </c>
      <c r="I52" s="85"/>
      <c r="J52" s="94"/>
    </row>
    <row r="53" customHeight="1" spans="1:10">
      <c r="A53" s="72"/>
      <c r="B53" s="63"/>
      <c r="C53" s="64"/>
      <c r="D53" s="65"/>
      <c r="E53" s="64"/>
      <c r="F53" s="64">
        <v>0</v>
      </c>
      <c r="G53" s="64">
        <v>0</v>
      </c>
      <c r="H53" s="64">
        <f t="shared" si="19"/>
        <v>0</v>
      </c>
      <c r="I53" s="85"/>
      <c r="J53" s="94"/>
    </row>
    <row r="54" s="51" customFormat="1" customHeight="1" spans="1:10">
      <c r="A54" s="66"/>
      <c r="B54" s="67" t="s">
        <v>47</v>
      </c>
      <c r="C54" s="68">
        <f>SUM(C47)</f>
        <v>0</v>
      </c>
      <c r="D54" s="68">
        <f t="shared" ref="D54:E54" si="20">SUM(D47)</f>
        <v>0</v>
      </c>
      <c r="E54" s="68">
        <f t="shared" si="20"/>
        <v>0</v>
      </c>
      <c r="F54" s="68">
        <f>SUM(F47:F53)</f>
        <v>0</v>
      </c>
      <c r="G54" s="68">
        <f t="shared" ref="G54:H54" si="21">SUM(G47:G53)</f>
        <v>0</v>
      </c>
      <c r="H54" s="68">
        <f t="shared" si="21"/>
        <v>0</v>
      </c>
      <c r="I54" s="88"/>
      <c r="J54" s="95"/>
    </row>
    <row r="55" customHeight="1" spans="1:10">
      <c r="A55" s="66"/>
      <c r="B55" s="67" t="s">
        <v>48</v>
      </c>
      <c r="C55" s="68">
        <f>SUM(C54,C46,C42,C39,C34,C29,C24,C21,C16,C13)</f>
        <v>20000</v>
      </c>
      <c r="D55" s="68">
        <f t="shared" ref="D55:H55" si="22">SUM(D54,D46,D42,D39,D34,D29,D24,D21,D16,D13)</f>
        <v>4</v>
      </c>
      <c r="E55" s="68">
        <f t="shared" si="22"/>
        <v>20000</v>
      </c>
      <c r="F55" s="68">
        <f t="shared" si="22"/>
        <v>2240</v>
      </c>
      <c r="G55" s="68">
        <f t="shared" si="22"/>
        <v>0</v>
      </c>
      <c r="H55" s="68">
        <f t="shared" si="22"/>
        <v>2240</v>
      </c>
      <c r="I55" s="88"/>
      <c r="J55" s="96"/>
    </row>
    <row r="59" customHeight="1" spans="1:9">
      <c r="A59" s="76" t="s">
        <v>49</v>
      </c>
      <c r="B59" s="77"/>
      <c r="C59" s="78" t="s">
        <v>50</v>
      </c>
      <c r="D59" s="78"/>
      <c r="E59" s="78" t="s">
        <v>51</v>
      </c>
      <c r="F59" s="78"/>
      <c r="G59" s="78" t="s">
        <v>52</v>
      </c>
      <c r="H59" s="78"/>
      <c r="I59" s="97" t="s">
        <v>53</v>
      </c>
    </row>
    <row r="60" customHeight="1" spans="1:9">
      <c r="A60" s="79">
        <f>E55</f>
        <v>20000</v>
      </c>
      <c r="B60" s="80"/>
      <c r="C60" s="80">
        <f>H55</f>
        <v>2240</v>
      </c>
      <c r="D60" s="80"/>
      <c r="E60" s="80">
        <f>F55</f>
        <v>2240</v>
      </c>
      <c r="F60" s="80"/>
      <c r="G60" s="80">
        <f>G55</f>
        <v>0</v>
      </c>
      <c r="H60" s="80"/>
      <c r="I60" s="98">
        <f>A60-C60</f>
        <v>17760</v>
      </c>
    </row>
    <row r="62" customHeight="1" spans="1:9">
      <c r="A62" s="81" t="s">
        <v>54</v>
      </c>
      <c r="B62" s="82"/>
      <c r="C62" s="83" t="s">
        <v>55</v>
      </c>
      <c r="D62" s="81"/>
      <c r="E62" s="81" t="s">
        <v>56</v>
      </c>
      <c r="F62" s="81"/>
      <c r="G62" s="81" t="s">
        <v>57</v>
      </c>
      <c r="H62" s="81"/>
      <c r="I62" s="8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view="pageBreakPreview" zoomScaleNormal="100" zoomScaleSheetLayoutView="100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5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6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7"/>
      <c r="J7" s="38">
        <v>43234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9"/>
      <c r="J8" s="15" t="s">
        <v>71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f>H11+I11</f>
        <v>0</v>
      </c>
      <c r="H11" s="25"/>
      <c r="I11" s="41"/>
      <c r="J11" s="42"/>
      <c r="K11" s="43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f t="shared" ref="G12:G20" si="0">H12+I12</f>
        <v>45</v>
      </c>
      <c r="H12" s="25">
        <v>45</v>
      </c>
      <c r="I12" s="41"/>
      <c r="J12" s="42"/>
      <c r="K12" s="43" t="s">
        <v>82</v>
      </c>
    </row>
    <row r="13" ht="20.1" customHeight="1" spans="2:11">
      <c r="B13" s="22">
        <v>2</v>
      </c>
      <c r="C13" s="23"/>
      <c r="D13" s="26"/>
      <c r="E13" s="27" t="s">
        <v>81</v>
      </c>
      <c r="F13" s="27"/>
      <c r="G13" s="25">
        <f t="shared" si="0"/>
        <v>88.6</v>
      </c>
      <c r="H13" s="25">
        <v>88.6</v>
      </c>
      <c r="I13" s="41"/>
      <c r="J13" s="42"/>
      <c r="K13" s="43" t="s">
        <v>83</v>
      </c>
    </row>
    <row r="14" ht="20.1" customHeight="1" spans="2:11">
      <c r="B14" s="22">
        <v>2</v>
      </c>
      <c r="C14" s="23"/>
      <c r="D14" s="26"/>
      <c r="E14" s="27" t="s">
        <v>81</v>
      </c>
      <c r="F14" s="27"/>
      <c r="G14" s="25">
        <f t="shared" si="0"/>
        <v>170</v>
      </c>
      <c r="H14" s="25">
        <v>170</v>
      </c>
      <c r="I14" s="41"/>
      <c r="J14" s="42"/>
      <c r="K14" s="43" t="s">
        <v>84</v>
      </c>
    </row>
    <row r="15" ht="20.1" customHeight="1" spans="2:11">
      <c r="B15" s="22">
        <v>2</v>
      </c>
      <c r="C15" s="23"/>
      <c r="D15" s="26"/>
      <c r="E15" s="27" t="s">
        <v>81</v>
      </c>
      <c r="F15" s="27"/>
      <c r="G15" s="25">
        <f t="shared" si="0"/>
        <v>157.05</v>
      </c>
      <c r="H15" s="25">
        <v>157.05</v>
      </c>
      <c r="I15" s="41"/>
      <c r="J15" s="42"/>
      <c r="K15" s="43" t="s">
        <v>85</v>
      </c>
    </row>
    <row r="16" ht="20.1" customHeight="1" spans="2:11">
      <c r="B16" s="22">
        <v>3</v>
      </c>
      <c r="C16" s="23"/>
      <c r="D16" s="26"/>
      <c r="E16" s="22" t="s">
        <v>86</v>
      </c>
      <c r="F16" s="23"/>
      <c r="G16" s="25">
        <f t="shared" si="0"/>
        <v>0</v>
      </c>
      <c r="H16" s="25"/>
      <c r="I16" s="41"/>
      <c r="J16" s="42"/>
      <c r="K16" s="43" t="s">
        <v>80</v>
      </c>
    </row>
    <row r="17" ht="20.1" customHeight="1" spans="2:11">
      <c r="B17" s="22">
        <v>4</v>
      </c>
      <c r="C17" s="23"/>
      <c r="D17" s="26"/>
      <c r="E17" s="22" t="s">
        <v>87</v>
      </c>
      <c r="F17" s="23"/>
      <c r="G17" s="25">
        <f t="shared" si="0"/>
        <v>0</v>
      </c>
      <c r="H17" s="25"/>
      <c r="I17" s="41"/>
      <c r="J17" s="42"/>
      <c r="K17" s="43" t="s">
        <v>88</v>
      </c>
    </row>
    <row r="18" ht="20.1" customHeight="1" spans="2:11">
      <c r="B18" s="22">
        <v>5</v>
      </c>
      <c r="C18" s="23"/>
      <c r="D18" s="24" t="s">
        <v>46</v>
      </c>
      <c r="E18" s="27"/>
      <c r="F18" s="27"/>
      <c r="G18" s="25">
        <f t="shared" si="0"/>
        <v>0</v>
      </c>
      <c r="H18" s="25"/>
      <c r="I18" s="41"/>
      <c r="J18" s="42"/>
      <c r="K18" s="43"/>
    </row>
    <row r="19" ht="20.1" customHeight="1" spans="2:11">
      <c r="B19" s="22">
        <v>6</v>
      </c>
      <c r="C19" s="23"/>
      <c r="D19" s="26"/>
      <c r="E19" s="27"/>
      <c r="F19" s="27"/>
      <c r="G19" s="25">
        <f t="shared" si="0"/>
        <v>0</v>
      </c>
      <c r="H19" s="25"/>
      <c r="I19" s="41"/>
      <c r="J19" s="42"/>
      <c r="K19" s="43"/>
    </row>
    <row r="20" ht="20.1" customHeight="1" spans="2:11">
      <c r="B20" s="22">
        <v>7</v>
      </c>
      <c r="C20" s="23"/>
      <c r="D20" s="28"/>
      <c r="E20" s="27"/>
      <c r="F20" s="27"/>
      <c r="G20" s="25">
        <f t="shared" si="0"/>
        <v>0</v>
      </c>
      <c r="H20" s="25"/>
      <c r="I20" s="41"/>
      <c r="J20" s="42"/>
      <c r="K20" s="43"/>
    </row>
    <row r="21" ht="20.1" customHeight="1" spans="2:11">
      <c r="B21" s="19" t="s">
        <v>48</v>
      </c>
      <c r="C21" s="29"/>
      <c r="D21" s="29"/>
      <c r="E21" s="29"/>
      <c r="F21" s="20"/>
      <c r="G21" s="30">
        <f>SUM(G11:G20)</f>
        <v>460.65</v>
      </c>
      <c r="H21" s="30">
        <f>SUM(H11:H20)</f>
        <v>460.65</v>
      </c>
      <c r="I21" s="44">
        <f>SUM(I11:J20)</f>
        <v>0</v>
      </c>
      <c r="J21" s="45"/>
      <c r="K21" s="46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7"/>
      <c r="K22" s="16"/>
    </row>
    <row r="23" ht="20.1" customHeight="1" spans="2:11">
      <c r="B23" s="21" t="s">
        <v>75</v>
      </c>
      <c r="C23" s="21"/>
      <c r="D23" s="21"/>
      <c r="E23" s="21"/>
      <c r="F23" s="21"/>
      <c r="G23" s="21" t="s">
        <v>89</v>
      </c>
      <c r="H23" s="21"/>
      <c r="I23" s="21"/>
      <c r="J23" s="21"/>
      <c r="K23" s="21" t="s">
        <v>90</v>
      </c>
    </row>
    <row r="24" ht="20.1" customHeight="1" spans="2:11">
      <c r="B24" s="31">
        <f>H21</f>
        <v>460.65</v>
      </c>
      <c r="C24" s="31"/>
      <c r="D24" s="31"/>
      <c r="E24" s="31"/>
      <c r="F24" s="31"/>
      <c r="G24" s="31">
        <f>I21</f>
        <v>0</v>
      </c>
      <c r="H24" s="31"/>
      <c r="I24" s="31"/>
      <c r="J24" s="31"/>
      <c r="K24" s="48">
        <f>SUM(B24:J24)</f>
        <v>460.65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91</v>
      </c>
      <c r="C26" s="16"/>
      <c r="D26" s="16"/>
      <c r="E26" s="16"/>
      <c r="F26" s="16" t="s">
        <v>55</v>
      </c>
      <c r="G26" s="16" t="s">
        <v>92</v>
      </c>
      <c r="H26" s="16"/>
      <c r="I26" s="16"/>
      <c r="J26" s="16" t="s">
        <v>57</v>
      </c>
      <c r="K26" s="16"/>
    </row>
    <row r="29" ht="18.75" spans="1:11">
      <c r="A29" s="2" t="s">
        <v>93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59</v>
      </c>
      <c r="E31" s="6"/>
      <c r="F31" s="7" t="str">
        <f>F5</f>
        <v>安黎欢</v>
      </c>
      <c r="G31" s="7"/>
      <c r="H31" s="6" t="s">
        <v>61</v>
      </c>
      <c r="I31" s="5"/>
      <c r="J31" s="7" t="str">
        <f>J5</f>
        <v>项目经理</v>
      </c>
      <c r="K31" s="35"/>
    </row>
    <row r="32" ht="20.1" customHeight="1" spans="2:11">
      <c r="B32" s="8"/>
      <c r="C32" s="9"/>
      <c r="D32" s="10" t="s">
        <v>63</v>
      </c>
      <c r="E32" s="10"/>
      <c r="F32" s="11" t="str">
        <f>F6</f>
        <v>北京</v>
      </c>
      <c r="G32" s="11"/>
      <c r="H32" s="10" t="s">
        <v>65</v>
      </c>
      <c r="I32" s="9"/>
      <c r="J32" s="11" t="str">
        <f>J6</f>
        <v>业务6组</v>
      </c>
      <c r="K32" s="36"/>
    </row>
    <row r="33" ht="20.1" customHeight="1" spans="2:11">
      <c r="B33" s="8"/>
      <c r="C33" s="9"/>
      <c r="D33" s="10" t="s">
        <v>67</v>
      </c>
      <c r="E33" s="10"/>
      <c r="F33" s="11" t="str">
        <f>F7</f>
        <v>2018年5月7-13日</v>
      </c>
      <c r="G33" s="11"/>
      <c r="H33" s="10" t="s">
        <v>69</v>
      </c>
      <c r="I33" s="37"/>
      <c r="J33" s="11">
        <f>J7</f>
        <v>43234</v>
      </c>
      <c r="K33" s="36"/>
    </row>
    <row r="34" ht="20.1" customHeight="1" spans="2:11">
      <c r="B34" s="12"/>
      <c r="C34" s="13"/>
      <c r="D34" s="14"/>
      <c r="E34" s="14"/>
      <c r="F34" s="15"/>
      <c r="G34" s="15"/>
      <c r="H34" s="14" t="s">
        <v>70</v>
      </c>
      <c r="I34" s="39"/>
      <c r="J34" s="15" t="str">
        <f>J8</f>
        <v>HMEA-180506-FTC299</v>
      </c>
      <c r="K34" s="40"/>
    </row>
    <row r="35" ht="20.1" customHeight="1"/>
    <row r="36" ht="20.1" customHeight="1" spans="2:11">
      <c r="B36" s="27"/>
      <c r="C36" s="27"/>
      <c r="D36" s="32" t="s">
        <v>94</v>
      </c>
      <c r="E36" s="27" t="s">
        <v>95</v>
      </c>
      <c r="F36" s="27"/>
      <c r="G36" s="25" t="s">
        <v>96</v>
      </c>
      <c r="H36" s="25" t="s">
        <v>97</v>
      </c>
      <c r="I36" s="25" t="s">
        <v>48</v>
      </c>
      <c r="J36" s="25"/>
      <c r="K36" s="49" t="s">
        <v>77</v>
      </c>
    </row>
    <row r="37" ht="20.1" customHeight="1" spans="2:11">
      <c r="B37" s="27">
        <v>1</v>
      </c>
      <c r="C37" s="27"/>
      <c r="D37" s="33" t="s">
        <v>98</v>
      </c>
      <c r="E37" s="27" t="s">
        <v>99</v>
      </c>
      <c r="F37" s="27"/>
      <c r="G37" s="25">
        <v>100</v>
      </c>
      <c r="H37" s="25">
        <v>5</v>
      </c>
      <c r="I37" s="41">
        <f>G37*H37</f>
        <v>500</v>
      </c>
      <c r="J37" s="42"/>
      <c r="K37" s="50"/>
    </row>
    <row r="38" ht="20.1" customHeight="1" spans="2:11">
      <c r="B38" s="27">
        <v>2</v>
      </c>
      <c r="C38" s="27"/>
      <c r="D38" s="33"/>
      <c r="E38" s="27"/>
      <c r="F38" s="27"/>
      <c r="G38" s="25">
        <v>0</v>
      </c>
      <c r="H38" s="25">
        <v>0</v>
      </c>
      <c r="I38" s="41">
        <f t="shared" ref="I38:I39" si="1">G38*H38</f>
        <v>0</v>
      </c>
      <c r="J38" s="42"/>
      <c r="K38" s="50"/>
    </row>
    <row r="39" ht="20.1" customHeight="1" spans="2:11">
      <c r="B39" s="27">
        <v>3</v>
      </c>
      <c r="C39" s="27"/>
      <c r="D39" s="33"/>
      <c r="E39" s="27"/>
      <c r="F39" s="27"/>
      <c r="G39" s="25">
        <v>0</v>
      </c>
      <c r="H39" s="25">
        <v>0</v>
      </c>
      <c r="I39" s="41">
        <f t="shared" si="1"/>
        <v>0</v>
      </c>
      <c r="J39" s="42"/>
      <c r="K39" s="50"/>
    </row>
    <row r="40" ht="20.1" customHeight="1" spans="2:11">
      <c r="B40" s="19" t="s">
        <v>48</v>
      </c>
      <c r="C40" s="29"/>
      <c r="D40" s="29"/>
      <c r="E40" s="29"/>
      <c r="F40" s="20"/>
      <c r="G40" s="30"/>
      <c r="H40" s="30">
        <f>SUM(H22:H39)</f>
        <v>5</v>
      </c>
      <c r="I40" s="44">
        <f>SUM(I37:J39)</f>
        <v>500</v>
      </c>
      <c r="J40" s="45"/>
      <c r="K40" s="46"/>
    </row>
    <row r="41" ht="20.1" customHeight="1" spans="2:11">
      <c r="B41" s="16" t="s">
        <v>91</v>
      </c>
      <c r="C41" s="16"/>
      <c r="D41" s="16"/>
      <c r="E41" s="16"/>
      <c r="F41" s="16" t="s">
        <v>55</v>
      </c>
      <c r="G41" s="16" t="s">
        <v>92</v>
      </c>
      <c r="H41" s="16"/>
      <c r="I41" s="16"/>
      <c r="J41" s="16" t="s">
        <v>57</v>
      </c>
      <c r="K41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沫沫~纞</cp:lastModifiedBy>
  <dcterms:created xsi:type="dcterms:W3CDTF">2014-04-15T08:52:00Z</dcterms:created>
  <cp:lastPrinted>2017-12-18T03:41:00Z</cp:lastPrinted>
  <dcterms:modified xsi:type="dcterms:W3CDTF">2018-05-14T03:37:44Z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