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<sst xmlns="http://schemas.openxmlformats.org/spreadsheetml/2006/main" count="65" uniqueCount="48">
  <si>
    <t>【员工差旅报销单】</t>
  </si>
  <si>
    <t>姓名:</t>
  </si>
  <si>
    <t>李思甜</t>
  </si>
  <si>
    <t>职位:</t>
  </si>
  <si>
    <t>助理</t>
  </si>
  <si>
    <t>发生地:</t>
  </si>
  <si>
    <t>北京-吉林</t>
  </si>
  <si>
    <t>部门:</t>
  </si>
  <si>
    <t>会奖业务6部</t>
  </si>
  <si>
    <t>发生日期:</t>
  </si>
  <si>
    <t>2022.12.24-2022.12.30</t>
  </si>
  <si>
    <t>报销日期:</t>
  </si>
  <si>
    <t>2023.01.05</t>
  </si>
  <si>
    <t>团号:</t>
  </si>
  <si>
    <t>HMEA-230115-HCB726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</si>
  <si>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</si>
  <si>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</si>
  <si>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</si>
  <si>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</si>
  <si>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</si>
  <si>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</si>
  <si>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</si>
  <si>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</si>
  <si>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</si>
  <si>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北京-吉林往返</t>
  </si>
  <si>
    <t>市内交通（打车）</t>
  </si>
  <si>
    <t>北京、吉林</t>
  </si>
  <si>
    <t>住宿费</t>
  </si>
  <si>
    <t>吉林酒店</t>
  </si>
  <si>
    <t>餐费</t>
  </si>
  <si>
    <t>李思甜、安黎欢餐费</t>
  </si>
  <si>
    <t>其他</t>
  </si>
  <si>
    <t>合计</t>
  </si>
  <si>
    <t xml:space="preserve"> 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</si>
  <si>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</si>
  <si>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</si>
  <si>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</si>
  <si>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</si>
  <si>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</si>
  <si>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</si>
  <si>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</si>
  <si>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</si>
  <si>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</si>
  <si>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</si>
  <si>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</si>
  <si>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吉林</t>
  </si>
  <si>
    <t>2022.12.24-2022.12.25</t>
  </si>
  <si>
    <t>2022.12.26-2022.12.30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</si>
</sst>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7"/>
  <sheetViews>
    <sheetView tabSelected="1" workbookViewId="0">
      <selection activeCell="O15" sqref="O1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1064</v>
      </c>
      <c r="H11" s="25">
        <v>1064</v>
      </c>
      <c r="I11" s="38"/>
      <c r="J11" s="39"/>
      <c r="K11" s="40" t="s">
        <v>24</v>
      </c>
    </row>
    <row r="12" ht="20.1" customHeight="1" spans="2:11">
      <c r="B12" s="22">
        <v>3</v>
      </c>
      <c r="C12" s="23"/>
      <c r="D12" s="26"/>
      <c r="E12" s="27" t="s">
        <v>25</v>
      </c>
      <c r="F12" s="27"/>
      <c r="G12" s="25">
        <f>H12+I12</f>
        <v>310.87</v>
      </c>
      <c r="H12" s="25">
        <v>241.14</v>
      </c>
      <c r="I12" s="38">
        <v>69.73</v>
      </c>
      <c r="J12" s="39"/>
      <c r="K12" s="40" t="s">
        <v>26</v>
      </c>
    </row>
    <row r="13" ht="20.1" customHeight="1" spans="2:11">
      <c r="B13" s="22">
        <v>4</v>
      </c>
      <c r="C13" s="23"/>
      <c r="D13" s="26"/>
      <c r="E13" s="22" t="s">
        <v>27</v>
      </c>
      <c r="F13" s="23"/>
      <c r="G13" s="25">
        <f>H13+I13</f>
        <v>3000</v>
      </c>
      <c r="H13" s="25">
        <v>3000</v>
      </c>
      <c r="I13" s="38"/>
      <c r="J13" s="39"/>
      <c r="K13" s="40" t="s">
        <v>28</v>
      </c>
    </row>
    <row r="14" ht="20.1" customHeight="1" spans="2:11">
      <c r="B14" s="22">
        <v>5</v>
      </c>
      <c r="C14" s="23"/>
      <c r="D14" s="26"/>
      <c r="E14" s="22" t="s">
        <v>29</v>
      </c>
      <c r="F14" s="23"/>
      <c r="G14" s="25">
        <f>H14+I14</f>
        <v>836.6</v>
      </c>
      <c r="H14" s="25">
        <v>263.5</v>
      </c>
      <c r="I14" s="38">
        <v>573.1</v>
      </c>
      <c r="J14" s="39"/>
      <c r="K14" s="41" t="s">
        <v>30</v>
      </c>
    </row>
    <row r="15" ht="20.1" customHeight="1" spans="2:11">
      <c r="B15" s="22">
        <v>8</v>
      </c>
      <c r="C15" s="23"/>
      <c r="D15" s="24" t="s">
        <v>31</v>
      </c>
      <c r="E15" s="27"/>
      <c r="F15" s="27"/>
      <c r="G15" s="25">
        <v>0</v>
      </c>
      <c r="H15" s="25"/>
      <c r="I15" s="38"/>
      <c r="J15" s="39"/>
      <c r="K15" s="40"/>
    </row>
    <row r="16" ht="20.1" customHeight="1" spans="2:11">
      <c r="B16" s="22">
        <v>9</v>
      </c>
      <c r="C16" s="23"/>
      <c r="D16" s="26"/>
      <c r="E16" s="27"/>
      <c r="F16" s="27"/>
      <c r="G16" s="25">
        <f>H16+I16</f>
        <v>0</v>
      </c>
      <c r="H16" s="25"/>
      <c r="I16" s="38"/>
      <c r="J16" s="39"/>
      <c r="K16" s="42"/>
    </row>
    <row r="17" ht="20.1" customHeight="1" spans="2:15">
      <c r="B17" s="19" t="s">
        <v>32</v>
      </c>
      <c r="C17" s="28"/>
      <c r="D17" s="28"/>
      <c r="E17" s="28"/>
      <c r="F17" s="20"/>
      <c r="G17" s="29">
        <f>SUM(G11:G16)</f>
        <v>5211.47</v>
      </c>
      <c r="H17" s="29">
        <f>SUM(H11:H16)</f>
        <v>4568.64</v>
      </c>
      <c r="I17" s="43">
        <f>SUM(I11:J16)</f>
        <v>642.83</v>
      </c>
      <c r="J17" s="44"/>
      <c r="K17" s="45"/>
      <c r="O17" t="s">
        <v>33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34</v>
      </c>
      <c r="H19" s="21"/>
      <c r="I19" s="21"/>
      <c r="J19" s="21"/>
      <c r="K19" s="21" t="s">
        <v>35</v>
      </c>
    </row>
    <row r="20" ht="20.1" customHeight="1" spans="2:11">
      <c r="B20" s="30">
        <f>H17</f>
        <v>4568.64</v>
      </c>
      <c r="C20" s="30"/>
      <c r="D20" s="30"/>
      <c r="E20" s="30"/>
      <c r="F20" s="30"/>
      <c r="G20" s="30">
        <f>I17</f>
        <v>642.83</v>
      </c>
      <c r="H20" s="30"/>
      <c r="I20" s="30"/>
      <c r="J20" s="30"/>
      <c r="K20" s="47">
        <f>SUM(B20:J20)</f>
        <v>5211.47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36</v>
      </c>
      <c r="C22" s="16"/>
      <c r="D22" s="16"/>
      <c r="E22" s="16"/>
      <c r="F22" s="16" t="s">
        <v>37</v>
      </c>
      <c r="G22" s="16" t="s">
        <v>38</v>
      </c>
      <c r="H22" s="16"/>
      <c r="I22" s="16"/>
      <c r="J22" s="16" t="s">
        <v>39</v>
      </c>
      <c r="K22" s="16"/>
    </row>
    <row r="25" ht="17.35" spans="1:11">
      <c r="A25" s="2" t="s">
        <v>40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北京-吉林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2022.12.24-2022.12.30</v>
      </c>
      <c r="G29" s="11"/>
      <c r="H29" s="10" t="s">
        <v>11</v>
      </c>
      <c r="I29" s="35"/>
      <c r="J29" s="11" t="str">
        <f>J7</f>
        <v>2023.01.05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HMEA-230115-HCB726</v>
      </c>
      <c r="K30" s="37"/>
    </row>
    <row r="31" ht="20.1" customHeight="1"/>
    <row r="32" ht="20.1" customHeight="1" spans="2:11">
      <c r="B32" s="27"/>
      <c r="C32" s="27"/>
      <c r="D32" s="31" t="s">
        <v>41</v>
      </c>
      <c r="E32" s="27" t="s">
        <v>42</v>
      </c>
      <c r="F32" s="27"/>
      <c r="G32" s="25" t="s">
        <v>43</v>
      </c>
      <c r="H32" s="25" t="s">
        <v>44</v>
      </c>
      <c r="I32" s="25" t="s">
        <v>32</v>
      </c>
      <c r="J32" s="25"/>
      <c r="K32" s="48" t="s">
        <v>21</v>
      </c>
    </row>
    <row r="33" ht="20.1" customHeight="1" spans="2:11">
      <c r="B33" s="27">
        <v>1</v>
      </c>
      <c r="C33" s="27"/>
      <c r="D33" s="31" t="s">
        <v>45</v>
      </c>
      <c r="E33" s="27" t="s">
        <v>46</v>
      </c>
      <c r="F33" s="27"/>
      <c r="G33" s="25">
        <v>200</v>
      </c>
      <c r="H33" s="25">
        <v>2</v>
      </c>
      <c r="I33" s="38">
        <f>G33*H33</f>
        <v>400</v>
      </c>
      <c r="J33" s="39"/>
      <c r="K33" s="49"/>
    </row>
    <row r="34" ht="20.1" customHeight="1" spans="2:11">
      <c r="B34" s="27">
        <v>2</v>
      </c>
      <c r="C34" s="27"/>
      <c r="D34" s="31"/>
      <c r="E34" s="27" t="s">
        <v>47</v>
      </c>
      <c r="F34" s="27"/>
      <c r="G34" s="25">
        <v>100</v>
      </c>
      <c r="H34" s="25">
        <v>5</v>
      </c>
      <c r="I34" s="38">
        <f>G34*H34</f>
        <v>500</v>
      </c>
      <c r="J34" s="39"/>
      <c r="K34" s="49"/>
    </row>
    <row r="35" ht="20.1" customHeight="1" spans="2:11">
      <c r="B35" s="27">
        <v>3</v>
      </c>
      <c r="C35" s="27"/>
      <c r="D35" s="31"/>
      <c r="E35" s="27"/>
      <c r="F35" s="27"/>
      <c r="G35" s="25">
        <v>0</v>
      </c>
      <c r="H35" s="25">
        <v>0</v>
      </c>
      <c r="I35" s="38">
        <f t="shared" ref="I34:I35" si="0">G35*H35</f>
        <v>0</v>
      </c>
      <c r="J35" s="39"/>
      <c r="K35" s="49"/>
    </row>
    <row r="36" ht="20.1" customHeight="1" spans="2:11">
      <c r="B36" s="19" t="s">
        <v>32</v>
      </c>
      <c r="C36" s="28"/>
      <c r="D36" s="28"/>
      <c r="E36" s="28"/>
      <c r="F36" s="20"/>
      <c r="G36" s="29"/>
      <c r="H36" s="29">
        <f>SUM(H18:H35)</f>
        <v>7</v>
      </c>
      <c r="I36" s="43">
        <f>SUM(I33:J35)</f>
        <v>900</v>
      </c>
      <c r="J36" s="44"/>
      <c r="K36" s="45"/>
    </row>
    <row r="37" ht="20.1" customHeight="1" spans="2:11">
      <c r="B37" s="16" t="s">
        <v>36</v>
      </c>
      <c r="C37" s="16"/>
      <c r="D37" s="16"/>
      <c r="E37" s="16"/>
      <c r="F37" s="16" t="s">
        <v>37</v>
      </c>
      <c r="G37" s="16" t="s">
        <v>38</v>
      </c>
      <c r="H37" s="16"/>
      <c r="I37" s="16"/>
      <c r="J37" s="16" t="s">
        <v>39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2023-01-06T01:44:52Z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