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中数能/"/>
    </mc:Choice>
  </mc:AlternateContent>
  <xr:revisionPtr revIDLastSave="0" documentId="13_ncr:1_{3613DB87-8E3F-B741-B9C1-EFA9E7CB40F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3" l="1"/>
  <c r="H53" i="3"/>
  <c r="H26" i="3"/>
  <c r="H41" i="3"/>
  <c r="I46" i="2"/>
  <c r="H36" i="3"/>
  <c r="H35" i="3"/>
  <c r="H31" i="3"/>
  <c r="H34" i="3"/>
  <c r="H33" i="3"/>
  <c r="H43" i="3"/>
  <c r="H44" i="3"/>
  <c r="H27" i="3"/>
  <c r="H32" i="3"/>
  <c r="H30" i="3"/>
  <c r="H29" i="3"/>
  <c r="H40" i="3"/>
  <c r="H39" i="3"/>
  <c r="H42" i="3"/>
  <c r="H51" i="3"/>
  <c r="H56" i="3"/>
  <c r="H47" i="3"/>
  <c r="H25" i="3"/>
  <c r="H55" i="3"/>
  <c r="H54" i="3"/>
  <c r="H45" i="3"/>
  <c r="H38" i="3"/>
  <c r="H37" i="3"/>
  <c r="H28" i="3"/>
  <c r="H46" i="3"/>
  <c r="H49" i="3"/>
  <c r="H48" i="3"/>
  <c r="H50" i="3"/>
  <c r="H22" i="3"/>
  <c r="E25" i="3"/>
  <c r="E58" i="3"/>
  <c r="G30" i="2"/>
  <c r="G57" i="3"/>
  <c r="H30" i="2"/>
  <c r="H58" i="3"/>
  <c r="H59" i="3"/>
  <c r="H60" i="3"/>
  <c r="H61" i="3"/>
  <c r="H62" i="3"/>
  <c r="H57" i="3"/>
  <c r="C82" i="3"/>
  <c r="C74" i="3"/>
  <c r="C70" i="3"/>
  <c r="C67" i="3"/>
  <c r="C62" i="3"/>
  <c r="C57" i="3"/>
  <c r="C24" i="3"/>
  <c r="C21" i="3"/>
  <c r="C16" i="3"/>
  <c r="C13" i="3"/>
  <c r="C83" i="3"/>
  <c r="E57" i="3"/>
  <c r="J40" i="2"/>
  <c r="I48" i="2"/>
  <c r="H48" i="2"/>
  <c r="F40" i="2"/>
  <c r="B33" i="2"/>
  <c r="I30" i="2"/>
  <c r="G33" i="2"/>
  <c r="K33" i="2"/>
  <c r="E75" i="3"/>
  <c r="E82" i="3"/>
  <c r="E71" i="3"/>
  <c r="E74" i="3"/>
  <c r="E68" i="3"/>
  <c r="E70" i="3"/>
  <c r="E63" i="3"/>
  <c r="E67" i="3"/>
  <c r="E62" i="3"/>
  <c r="E22" i="3"/>
  <c r="E24" i="3"/>
  <c r="E17" i="3"/>
  <c r="E21" i="3"/>
  <c r="E14" i="3"/>
  <c r="E16" i="3"/>
  <c r="E8" i="3"/>
  <c r="E13" i="3"/>
  <c r="E83" i="3"/>
  <c r="A88" i="3"/>
  <c r="H75" i="3"/>
  <c r="H76" i="3"/>
  <c r="H77" i="3"/>
  <c r="H78" i="3"/>
  <c r="H79" i="3"/>
  <c r="H80" i="3"/>
  <c r="H81" i="3"/>
  <c r="H82" i="3"/>
  <c r="H71" i="3"/>
  <c r="H72" i="3"/>
  <c r="H73" i="3"/>
  <c r="H74" i="3"/>
  <c r="H68" i="3"/>
  <c r="H69" i="3"/>
  <c r="H70" i="3"/>
  <c r="H63" i="3"/>
  <c r="H64" i="3"/>
  <c r="H65" i="3"/>
  <c r="H66" i="3"/>
  <c r="H67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83" i="3"/>
  <c r="C88" i="3"/>
  <c r="I88" i="3"/>
  <c r="G82" i="3"/>
  <c r="G74" i="3"/>
  <c r="G70" i="3"/>
  <c r="G67" i="3"/>
  <c r="G62" i="3"/>
  <c r="G24" i="3"/>
  <c r="G21" i="3"/>
  <c r="G16" i="3"/>
  <c r="G13" i="3"/>
  <c r="G83" i="3"/>
  <c r="G88" i="3"/>
  <c r="F82" i="3"/>
  <c r="F74" i="3"/>
  <c r="F70" i="3"/>
  <c r="F67" i="3"/>
  <c r="F62" i="3"/>
  <c r="F57" i="3"/>
  <c r="F24" i="3"/>
  <c r="F21" i="3"/>
  <c r="F16" i="3"/>
  <c r="F13" i="3"/>
  <c r="F83" i="3"/>
  <c r="E88" i="3"/>
  <c r="D82" i="3"/>
  <c r="D74" i="3"/>
  <c r="D70" i="3"/>
  <c r="D67" i="3"/>
  <c r="D62" i="3"/>
  <c r="D57" i="3"/>
  <c r="D24" i="3"/>
  <c r="D21" i="3"/>
  <c r="D16" i="3"/>
  <c r="D13" i="3"/>
  <c r="D83" i="3"/>
</calcChain>
</file>

<file path=xl/sharedStrings.xml><?xml version="1.0" encoding="utf-8"?>
<sst xmlns="http://schemas.openxmlformats.org/spreadsheetml/2006/main" count="153" uniqueCount="124">
  <si>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</si>
  <si>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</si>
  <si>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</si>
  <si>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</si>
  <si>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</si>
  <si>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</si>
  <si>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</si>
  <si>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</si>
  <si>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</si>
  <si>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</si>
  <si>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</si>
  <si>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</si>
  <si>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</si>
  <si>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</si>
  <si>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</si>
  <si>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</si>
  <si>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</si>
  <si>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</si>
  <si>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</si>
  <si>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</si>
  <si>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</si>
  <si>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</si>
  <si>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</si>
  <si>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</si>
  <si>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</si>
  <si>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</si>
  <si>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</si>
  <si>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</si>
  <si>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</si>
  <si>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</si>
  <si>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</si>
  <si>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</si>
  <si>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</si>
  <si>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</si>
  <si>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</si>
  <si>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</si>
  <si>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</si>
  <si>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</si>
  <si>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</si>
  <si>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</si>
  <si>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</si>
  <si>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</si>
  <si>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</si>
  <si>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</si>
  <si>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</si>
  <si>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</si>
  <si>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</si>
  <si>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</si>
  <si>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</si>
  <si>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</si>
  <si>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</si>
  <si>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</si>
  <si>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</si>
  <si>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</si>
  <si>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</si>
  <si>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</si>
  <si>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</si>
  <si>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</si>
  <si>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</si>
  <si>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</si>
  <si>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</si>
  <si>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</si>
  <si>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</si>
  <si>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</si>
  <si>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</si>
  <si>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</si>
  <si>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</si>
  <si>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</si>
  <si>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</si>
  <si>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</si>
  <si>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</si>
  <si>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</si>
  <si>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</si>
  <si>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</si>
  <si>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</si>
  <si>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</si>
  <si>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</si>
  <si>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</si>
  <si>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</si>
  <si>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</si>
  <si>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</si>
  <si>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</si>
  <si>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</si>
  <si>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</si>
  <si>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团号：HMZA-250106-ZSN182</t>
    <phoneticPr fontId="12" type="noConversion"/>
  </si>
  <si>
    <t>会议日期：2025.1.3</t>
    <phoneticPr fontId="12" type="noConversion"/>
  </si>
  <si>
    <t>宝石红气球</t>
    <phoneticPr fontId="13" type="noConversion"/>
  </si>
  <si>
    <t>开业大吉蛋糕装饰</t>
    <phoneticPr fontId="13" type="noConversion"/>
  </si>
  <si>
    <t>开业大吉桌布</t>
    <phoneticPr fontId="13" type="noConversion"/>
  </si>
  <si>
    <t>招财香、香炉</t>
    <phoneticPr fontId="13" type="noConversion"/>
  </si>
  <si>
    <t>剪彩红球</t>
    <phoneticPr fontId="13" type="noConversion"/>
  </si>
  <si>
    <t>揭幕仪式红布</t>
    <phoneticPr fontId="13" type="noConversion"/>
  </si>
  <si>
    <t>定制贴纸</t>
    <phoneticPr fontId="13" type="noConversion"/>
  </si>
  <si>
    <t>定制贴纸旺仔</t>
    <phoneticPr fontId="13" type="noConversion"/>
  </si>
  <si>
    <t>开业大吉礼炮</t>
    <phoneticPr fontId="13" type="noConversion"/>
  </si>
  <si>
    <t>气球立柱</t>
    <phoneticPr fontId="13" type="noConversion"/>
  </si>
  <si>
    <t>气球桌飘</t>
    <phoneticPr fontId="13" type="noConversion"/>
  </si>
  <si>
    <t>开业大吉套餐</t>
    <phoneticPr fontId="13" type="noConversion"/>
  </si>
  <si>
    <t>气球定制logo</t>
    <phoneticPr fontId="13" type="noConversion"/>
  </si>
  <si>
    <t>桌飘气球支架</t>
    <phoneticPr fontId="13" type="noConversion"/>
  </si>
  <si>
    <t>站立支架</t>
    <phoneticPr fontId="13" type="noConversion"/>
  </si>
  <si>
    <t>白色气球</t>
    <phoneticPr fontId="13" type="noConversion"/>
  </si>
  <si>
    <t>路引注水</t>
    <phoneticPr fontId="13" type="noConversion"/>
  </si>
  <si>
    <t>开业礼炮</t>
    <phoneticPr fontId="13" type="noConversion"/>
  </si>
  <si>
    <t>开业地毯</t>
    <phoneticPr fontId="13" type="noConversion"/>
  </si>
  <si>
    <t>鲜花</t>
    <phoneticPr fontId="13" type="noConversion"/>
  </si>
  <si>
    <t>供奉果盘</t>
    <phoneticPr fontId="13" type="noConversion"/>
  </si>
  <si>
    <t>旺仔牛奶&amp;气球</t>
    <phoneticPr fontId="13" type="noConversion"/>
  </si>
  <si>
    <t>旺仔牛奶</t>
    <phoneticPr fontId="13" type="noConversion"/>
  </si>
  <si>
    <t>甜品</t>
    <phoneticPr fontId="13" type="noConversion"/>
  </si>
  <si>
    <t>水果</t>
    <phoneticPr fontId="13" type="noConversion"/>
  </si>
  <si>
    <t>货拉拉</t>
    <phoneticPr fontId="13" type="noConversion"/>
  </si>
  <si>
    <t>闪送</t>
    <phoneticPr fontId="13" type="noConversion"/>
  </si>
  <si>
    <t>气球花艺</t>
    <phoneticPr fontId="13" type="noConversion"/>
  </si>
  <si>
    <t>兼职打车</t>
    <phoneticPr fontId="13" type="noConversion"/>
  </si>
  <si>
    <t>滴滴打车</t>
    <phoneticPr fontId="13" type="noConversion"/>
  </si>
  <si>
    <t>麦当劳；王勤勤、郭燕雷+2兼职</t>
    <phoneticPr fontId="13" type="noConversion"/>
  </si>
  <si>
    <t>北京</t>
    <phoneticPr fontId="13" type="noConversion"/>
  </si>
  <si>
    <t>2025.1.3</t>
    <phoneticPr fontId="13" type="noConversion"/>
  </si>
  <si>
    <t>2025.1.13</t>
    <phoneticPr fontId="13" type="noConversion"/>
  </si>
  <si>
    <t>HMZA-250106-ZSN182</t>
    <phoneticPr fontId="13" type="noConversion"/>
  </si>
  <si>
    <t>2025.1.2-1.3</t>
    <phoneticPr fontId="13" type="noConversion"/>
  </si>
  <si>
    <t>兼职</t>
    <phoneticPr fontId="12" type="noConversion"/>
  </si>
  <si>
    <t>烤乳猪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</si>
</sst>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40" fontId="10" fillId="0" borderId="8" xfId="0" applyNumberFormat="1" applyFont="1" applyBorder="1" applyAlignment="1">
      <alignment horizontal="right" vertical="center"/>
    </xf>
    <xf numFmtId="0" fontId="10" fillId="0" borderId="0" xfId="0" applyFont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0"/>
  <sheetViews>
    <sheetView tabSelected="1" topLeftCell="A54" workbookViewId="0">
      <selection activeCell="I52" sqref="I52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75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7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>F22+G22</f>
        <v>0</v>
      </c>
      <c r="I22" s="41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0"/>
        <v>0</v>
      </c>
      <c r="I23" s="41"/>
      <c r="J23" s="77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8"/>
    </row>
    <row r="25" spans="1:10" ht="21" customHeight="1">
      <c r="A25" s="64">
        <v>5</v>
      </c>
      <c r="B25" s="58" t="s">
        <v>25</v>
      </c>
      <c r="C25" s="71">
        <v>0</v>
      </c>
      <c r="D25" s="71"/>
      <c r="E25" s="70">
        <f>C25*D25</f>
        <v>0</v>
      </c>
      <c r="F25" s="34">
        <v>53.43</v>
      </c>
      <c r="G25" s="34">
        <v>0</v>
      </c>
      <c r="H25" s="34">
        <f t="shared" ref="H25:H41" si="8">F25+G25</f>
        <v>53.43</v>
      </c>
      <c r="I25" s="41" t="s">
        <v>108</v>
      </c>
      <c r="J25" s="79" t="s">
        <v>26</v>
      </c>
    </row>
    <row r="26" spans="1:10" ht="21" customHeight="1">
      <c r="A26" s="66"/>
      <c r="B26" s="60"/>
      <c r="C26" s="73"/>
      <c r="D26" s="73"/>
      <c r="E26" s="70"/>
      <c r="F26" s="34">
        <v>133.6</v>
      </c>
      <c r="G26" s="34">
        <v>0</v>
      </c>
      <c r="H26" s="34">
        <f t="shared" si="8"/>
        <v>133.6</v>
      </c>
      <c r="I26" s="41" t="s">
        <v>86</v>
      </c>
      <c r="J26" s="80"/>
    </row>
    <row r="27" spans="1:10" ht="21" customHeight="1">
      <c r="A27" s="66"/>
      <c r="B27" s="60"/>
      <c r="C27" s="73"/>
      <c r="D27" s="73"/>
      <c r="E27" s="70"/>
      <c r="F27" s="34">
        <v>161</v>
      </c>
      <c r="G27" s="34">
        <v>0</v>
      </c>
      <c r="H27" s="34">
        <f t="shared" si="8"/>
        <v>161</v>
      </c>
      <c r="I27" s="41" t="s">
        <v>95</v>
      </c>
      <c r="J27" s="80"/>
    </row>
    <row r="28" spans="1:10" ht="21" customHeight="1">
      <c r="A28" s="66"/>
      <c r="B28" s="60"/>
      <c r="C28" s="73"/>
      <c r="D28" s="73"/>
      <c r="E28" s="70"/>
      <c r="F28" s="34">
        <v>248</v>
      </c>
      <c r="G28" s="34">
        <v>0</v>
      </c>
      <c r="H28" s="34">
        <f t="shared" si="8"/>
        <v>248</v>
      </c>
      <c r="I28" s="41" t="s">
        <v>88</v>
      </c>
      <c r="J28" s="80"/>
    </row>
    <row r="29" spans="1:10" ht="21" customHeight="1">
      <c r="A29" s="66"/>
      <c r="B29" s="60"/>
      <c r="C29" s="73"/>
      <c r="D29" s="73"/>
      <c r="E29" s="70"/>
      <c r="F29" s="34">
        <v>21.8</v>
      </c>
      <c r="G29" s="34">
        <v>0</v>
      </c>
      <c r="H29" s="34">
        <f t="shared" si="8"/>
        <v>21.8</v>
      </c>
      <c r="I29" s="41" t="s">
        <v>92</v>
      </c>
      <c r="J29" s="80"/>
    </row>
    <row r="30" spans="1:10" ht="21" customHeight="1">
      <c r="A30" s="66"/>
      <c r="B30" s="60"/>
      <c r="C30" s="73"/>
      <c r="D30" s="73"/>
      <c r="E30" s="70"/>
      <c r="F30" s="34">
        <v>17.8</v>
      </c>
      <c r="G30" s="34">
        <v>0</v>
      </c>
      <c r="H30" s="34">
        <f t="shared" si="8"/>
        <v>17.8</v>
      </c>
      <c r="I30" s="41" t="s">
        <v>93</v>
      </c>
      <c r="J30" s="80"/>
    </row>
    <row r="31" spans="1:10" ht="21" customHeight="1">
      <c r="A31" s="66"/>
      <c r="B31" s="60"/>
      <c r="C31" s="73"/>
      <c r="D31" s="73"/>
      <c r="E31" s="70"/>
      <c r="F31" s="34">
        <v>21.8</v>
      </c>
      <c r="G31" s="34">
        <v>0</v>
      </c>
      <c r="H31" s="34">
        <f t="shared" si="8"/>
        <v>21.8</v>
      </c>
      <c r="I31" s="41" t="s">
        <v>100</v>
      </c>
      <c r="J31" s="80"/>
    </row>
    <row r="32" spans="1:10" ht="21" customHeight="1">
      <c r="A32" s="66"/>
      <c r="B32" s="60"/>
      <c r="C32" s="73"/>
      <c r="D32" s="73"/>
      <c r="E32" s="70"/>
      <c r="F32" s="34">
        <v>23.8</v>
      </c>
      <c r="G32" s="34">
        <v>0</v>
      </c>
      <c r="H32" s="34">
        <f t="shared" si="8"/>
        <v>23.8</v>
      </c>
      <c r="I32" s="41" t="s">
        <v>94</v>
      </c>
      <c r="J32" s="80"/>
    </row>
    <row r="33" spans="1:10" ht="21" customHeight="1">
      <c r="A33" s="66"/>
      <c r="B33" s="60"/>
      <c r="C33" s="73"/>
      <c r="D33" s="73"/>
      <c r="E33" s="70"/>
      <c r="F33" s="34">
        <v>69</v>
      </c>
      <c r="G33" s="34">
        <v>0</v>
      </c>
      <c r="H33" s="34">
        <f t="shared" si="8"/>
        <v>69</v>
      </c>
      <c r="I33" s="41" t="s">
        <v>98</v>
      </c>
      <c r="J33" s="80"/>
    </row>
    <row r="34" spans="1:10" ht="21" customHeight="1">
      <c r="A34" s="66"/>
      <c r="B34" s="60"/>
      <c r="C34" s="73"/>
      <c r="D34" s="73"/>
      <c r="E34" s="70"/>
      <c r="F34" s="34">
        <v>108.58</v>
      </c>
      <c r="G34" s="34">
        <v>0</v>
      </c>
      <c r="H34" s="34">
        <f t="shared" si="8"/>
        <v>108.58</v>
      </c>
      <c r="I34" s="41" t="s">
        <v>99</v>
      </c>
      <c r="J34" s="80"/>
    </row>
    <row r="35" spans="1:10" ht="21" customHeight="1">
      <c r="A35" s="66"/>
      <c r="B35" s="60"/>
      <c r="C35" s="73"/>
      <c r="D35" s="73"/>
      <c r="E35" s="70"/>
      <c r="F35" s="34">
        <v>66</v>
      </c>
      <c r="G35" s="34">
        <v>0</v>
      </c>
      <c r="H35" s="34">
        <f t="shared" si="8"/>
        <v>66</v>
      </c>
      <c r="I35" s="41" t="s">
        <v>101</v>
      </c>
      <c r="J35" s="80"/>
    </row>
    <row r="36" spans="1:10" ht="21" customHeight="1">
      <c r="A36" s="66"/>
      <c r="B36" s="60"/>
      <c r="C36" s="73"/>
      <c r="D36" s="73"/>
      <c r="E36" s="70"/>
      <c r="F36" s="34">
        <v>145.5</v>
      </c>
      <c r="G36" s="34">
        <v>0</v>
      </c>
      <c r="H36" s="34">
        <f t="shared" si="8"/>
        <v>145.5</v>
      </c>
      <c r="I36" s="41" t="s">
        <v>102</v>
      </c>
      <c r="J36" s="80"/>
    </row>
    <row r="37" spans="1:10" ht="21" customHeight="1">
      <c r="A37" s="66"/>
      <c r="B37" s="60"/>
      <c r="C37" s="73"/>
      <c r="D37" s="73"/>
      <c r="E37" s="70"/>
      <c r="F37" s="34">
        <v>39.56</v>
      </c>
      <c r="G37" s="34">
        <v>0</v>
      </c>
      <c r="H37" s="34">
        <f t="shared" si="8"/>
        <v>39.56</v>
      </c>
      <c r="I37" s="41" t="s">
        <v>103</v>
      </c>
      <c r="J37" s="80"/>
    </row>
    <row r="38" spans="1:10" ht="21" customHeight="1">
      <c r="A38" s="66"/>
      <c r="B38" s="60"/>
      <c r="C38" s="73"/>
      <c r="D38" s="73"/>
      <c r="E38" s="70"/>
      <c r="F38" s="34">
        <v>60.27</v>
      </c>
      <c r="G38" s="34">
        <v>0</v>
      </c>
      <c r="H38" s="34">
        <f t="shared" si="8"/>
        <v>60.27</v>
      </c>
      <c r="I38" s="41" t="s">
        <v>104</v>
      </c>
      <c r="J38" s="80"/>
    </row>
    <row r="39" spans="1:10" ht="21" customHeight="1">
      <c r="A39" s="66"/>
      <c r="B39" s="60"/>
      <c r="C39" s="73"/>
      <c r="D39" s="73"/>
      <c r="E39" s="70"/>
      <c r="F39" s="34">
        <v>11.7</v>
      </c>
      <c r="G39" s="34">
        <v>0</v>
      </c>
      <c r="H39" s="34">
        <f t="shared" si="8"/>
        <v>11.7</v>
      </c>
      <c r="I39" s="41" t="s">
        <v>90</v>
      </c>
      <c r="J39" s="80"/>
    </row>
    <row r="40" spans="1:10" ht="21" customHeight="1">
      <c r="A40" s="66"/>
      <c r="B40" s="60"/>
      <c r="C40" s="73"/>
      <c r="D40" s="73"/>
      <c r="E40" s="70"/>
      <c r="F40" s="34">
        <v>94.5</v>
      </c>
      <c r="G40" s="34">
        <v>0</v>
      </c>
      <c r="H40" s="34">
        <f t="shared" si="8"/>
        <v>94.5</v>
      </c>
      <c r="I40" s="41" t="s">
        <v>91</v>
      </c>
      <c r="J40" s="80"/>
    </row>
    <row r="41" spans="1:10" ht="21" customHeight="1">
      <c r="A41" s="66"/>
      <c r="B41" s="60"/>
      <c r="C41" s="73"/>
      <c r="D41" s="73"/>
      <c r="E41" s="70"/>
      <c r="F41" s="34">
        <v>117.4</v>
      </c>
      <c r="G41" s="34">
        <v>0</v>
      </c>
      <c r="H41" s="34">
        <f t="shared" si="8"/>
        <v>117.4</v>
      </c>
      <c r="I41" s="41" t="s">
        <v>110</v>
      </c>
      <c r="J41" s="80"/>
    </row>
    <row r="42" spans="1:10" ht="21" customHeight="1">
      <c r="A42" s="66"/>
      <c r="B42" s="60"/>
      <c r="C42" s="73"/>
      <c r="D42" s="73"/>
      <c r="E42" s="70"/>
      <c r="F42" s="34">
        <v>183</v>
      </c>
      <c r="G42" s="34">
        <v>0</v>
      </c>
      <c r="H42" s="34">
        <f t="shared" ref="H42" si="9">F42+G42</f>
        <v>183</v>
      </c>
      <c r="I42" s="41" t="s">
        <v>89</v>
      </c>
      <c r="J42" s="80"/>
    </row>
    <row r="43" spans="1:10" ht="21" customHeight="1">
      <c r="A43" s="66"/>
      <c r="B43" s="60"/>
      <c r="C43" s="73"/>
      <c r="D43" s="73"/>
      <c r="E43" s="70"/>
      <c r="F43" s="114">
        <v>58</v>
      </c>
      <c r="G43" s="114">
        <v>0</v>
      </c>
      <c r="H43" s="114">
        <f t="shared" ref="H43:H56" si="10">F43+G43</f>
        <v>58</v>
      </c>
      <c r="I43" s="50" t="s">
        <v>97</v>
      </c>
      <c r="J43" s="80"/>
    </row>
    <row r="44" spans="1:10" ht="21" customHeight="1">
      <c r="A44" s="66"/>
      <c r="B44" s="60"/>
      <c r="C44" s="73"/>
      <c r="D44" s="73"/>
      <c r="E44" s="70"/>
      <c r="F44" s="114">
        <v>54.4</v>
      </c>
      <c r="G44" s="114">
        <v>0</v>
      </c>
      <c r="H44" s="114">
        <f t="shared" si="10"/>
        <v>54.4</v>
      </c>
      <c r="I44" s="50" t="s">
        <v>96</v>
      </c>
      <c r="J44" s="80"/>
    </row>
    <row r="45" spans="1:10" ht="21" customHeight="1">
      <c r="A45" s="66"/>
      <c r="B45" s="60"/>
      <c r="C45" s="73"/>
      <c r="D45" s="73"/>
      <c r="E45" s="70"/>
      <c r="F45" s="114">
        <v>93</v>
      </c>
      <c r="G45" s="114">
        <v>0</v>
      </c>
      <c r="H45" s="114">
        <f t="shared" si="10"/>
        <v>93</v>
      </c>
      <c r="I45" s="50" t="s">
        <v>105</v>
      </c>
      <c r="J45" s="80"/>
    </row>
    <row r="46" spans="1:10" ht="21" customHeight="1">
      <c r="A46" s="66"/>
      <c r="B46" s="60"/>
      <c r="C46" s="73"/>
      <c r="D46" s="73"/>
      <c r="E46" s="70"/>
      <c r="F46" s="34">
        <v>714</v>
      </c>
      <c r="G46" s="34">
        <v>0</v>
      </c>
      <c r="H46" s="34">
        <f t="shared" si="10"/>
        <v>714</v>
      </c>
      <c r="I46" s="41" t="s">
        <v>113</v>
      </c>
      <c r="J46" s="80"/>
    </row>
    <row r="47" spans="1:10" ht="21" customHeight="1">
      <c r="A47" s="66"/>
      <c r="B47" s="60"/>
      <c r="C47" s="73"/>
      <c r="D47" s="73"/>
      <c r="E47" s="70"/>
      <c r="F47" s="34">
        <v>264</v>
      </c>
      <c r="G47" s="34">
        <v>0</v>
      </c>
      <c r="H47" s="34">
        <f t="shared" si="10"/>
        <v>264</v>
      </c>
      <c r="I47" s="41" t="s">
        <v>109</v>
      </c>
      <c r="J47" s="80"/>
    </row>
    <row r="48" spans="1:10" ht="21" customHeight="1">
      <c r="A48" s="66"/>
      <c r="B48" s="60"/>
      <c r="C48" s="73"/>
      <c r="D48" s="73"/>
      <c r="E48" s="70"/>
      <c r="F48" s="34">
        <v>24.4</v>
      </c>
      <c r="G48" s="34">
        <v>0</v>
      </c>
      <c r="H48" s="34">
        <f t="shared" si="10"/>
        <v>24.4</v>
      </c>
      <c r="I48" s="41" t="s">
        <v>112</v>
      </c>
      <c r="J48" s="80"/>
    </row>
    <row r="49" spans="1:10" ht="21" customHeight="1">
      <c r="A49" s="66"/>
      <c r="B49" s="60"/>
      <c r="C49" s="73"/>
      <c r="D49" s="73"/>
      <c r="E49" s="70"/>
      <c r="F49" s="34">
        <v>26</v>
      </c>
      <c r="G49" s="34">
        <v>0</v>
      </c>
      <c r="H49" s="34">
        <f t="shared" si="10"/>
        <v>26</v>
      </c>
      <c r="I49" s="41" t="s">
        <v>112</v>
      </c>
      <c r="J49" s="80"/>
    </row>
    <row r="50" spans="1:10" ht="21" customHeight="1">
      <c r="A50" s="66"/>
      <c r="B50" s="60"/>
      <c r="C50" s="73"/>
      <c r="D50" s="73"/>
      <c r="E50" s="70"/>
      <c r="F50" s="34">
        <v>43.34</v>
      </c>
      <c r="G50" s="34">
        <v>0</v>
      </c>
      <c r="H50" s="34">
        <f t="shared" si="10"/>
        <v>43.34</v>
      </c>
      <c r="I50" s="41" t="s">
        <v>111</v>
      </c>
      <c r="J50" s="80"/>
    </row>
    <row r="51" spans="1:10" ht="21" customHeight="1">
      <c r="A51" s="66"/>
      <c r="B51" s="60"/>
      <c r="C51" s="73"/>
      <c r="D51" s="73"/>
      <c r="E51" s="70"/>
      <c r="F51" s="34">
        <v>32.82</v>
      </c>
      <c r="G51" s="34">
        <v>0</v>
      </c>
      <c r="H51" s="34">
        <f t="shared" si="10"/>
        <v>32.82</v>
      </c>
      <c r="I51" s="41" t="s">
        <v>111</v>
      </c>
      <c r="J51" s="80"/>
    </row>
    <row r="52" spans="1:10" ht="21" customHeight="1">
      <c r="A52" s="66"/>
      <c r="B52" s="60"/>
      <c r="C52" s="73"/>
      <c r="D52" s="73"/>
      <c r="E52" s="70"/>
      <c r="F52" s="34">
        <v>3480</v>
      </c>
      <c r="G52" s="34">
        <v>0</v>
      </c>
      <c r="H52" s="34">
        <f t="shared" si="10"/>
        <v>3480</v>
      </c>
      <c r="I52" s="50" t="s">
        <v>123</v>
      </c>
      <c r="J52" s="80"/>
    </row>
    <row r="53" spans="1:10" s="115" customFormat="1" ht="21" customHeight="1">
      <c r="A53" s="66"/>
      <c r="B53" s="60"/>
      <c r="C53" s="73"/>
      <c r="D53" s="73"/>
      <c r="E53" s="70"/>
      <c r="F53" s="114">
        <v>0</v>
      </c>
      <c r="G53" s="114">
        <v>70.39</v>
      </c>
      <c r="H53" s="114">
        <f t="shared" ref="H53" si="11">F53+G53</f>
        <v>70.39</v>
      </c>
      <c r="I53" s="50" t="s">
        <v>87</v>
      </c>
      <c r="J53" s="80"/>
    </row>
    <row r="54" spans="1:10" ht="21" customHeight="1">
      <c r="A54" s="66"/>
      <c r="B54" s="60"/>
      <c r="C54" s="73"/>
      <c r="D54" s="73"/>
      <c r="E54" s="70"/>
      <c r="F54" s="34">
        <v>0</v>
      </c>
      <c r="G54" s="34">
        <v>94.9</v>
      </c>
      <c r="H54" s="34">
        <f t="shared" si="10"/>
        <v>94.9</v>
      </c>
      <c r="I54" s="41" t="s">
        <v>106</v>
      </c>
      <c r="J54" s="80"/>
    </row>
    <row r="55" spans="1:10" ht="21" customHeight="1">
      <c r="A55" s="66"/>
      <c r="B55" s="60"/>
      <c r="C55" s="73"/>
      <c r="D55" s="73"/>
      <c r="E55" s="70"/>
      <c r="F55" s="34">
        <v>0</v>
      </c>
      <c r="G55" s="34">
        <v>48.7</v>
      </c>
      <c r="H55" s="34">
        <f t="shared" si="10"/>
        <v>48.7</v>
      </c>
      <c r="I55" s="41" t="s">
        <v>107</v>
      </c>
      <c r="J55" s="80"/>
    </row>
    <row r="56" spans="1:10" ht="21" customHeight="1">
      <c r="A56" s="66"/>
      <c r="B56" s="60"/>
      <c r="C56" s="73"/>
      <c r="D56" s="73"/>
      <c r="E56" s="70"/>
      <c r="F56" s="34">
        <v>0</v>
      </c>
      <c r="G56" s="34">
        <v>220.47</v>
      </c>
      <c r="H56" s="34">
        <f t="shared" si="10"/>
        <v>220.47</v>
      </c>
      <c r="I56" s="41" t="s">
        <v>110</v>
      </c>
      <c r="J56" s="80"/>
    </row>
    <row r="57" spans="1:10" s="27" customFormat="1" ht="21" customHeight="1">
      <c r="A57" s="35"/>
      <c r="B57" s="36" t="s">
        <v>27</v>
      </c>
      <c r="C57" s="37">
        <f>SUM(C25)</f>
        <v>0</v>
      </c>
      <c r="D57" s="37">
        <f>SUM(D25)</f>
        <v>0</v>
      </c>
      <c r="E57" s="37">
        <f>SUM(E25:E56)</f>
        <v>0</v>
      </c>
      <c r="F57" s="37">
        <f>SUM(F25:F56)</f>
        <v>6366.7000000000007</v>
      </c>
      <c r="G57" s="37">
        <f>SUM(G25:G56)</f>
        <v>434.46000000000004</v>
      </c>
      <c r="H57" s="37">
        <f>SUM(H25:H56)</f>
        <v>6801.1600000000008</v>
      </c>
      <c r="I57" s="42"/>
      <c r="J57" s="81"/>
    </row>
    <row r="58" spans="1:10" ht="21" customHeight="1">
      <c r="A58" s="63">
        <v>6</v>
      </c>
      <c r="B58" s="57" t="s">
        <v>28</v>
      </c>
      <c r="C58" s="70">
        <v>0</v>
      </c>
      <c r="D58" s="68"/>
      <c r="E58" s="70">
        <f>C58*D58</f>
        <v>0</v>
      </c>
      <c r="F58" s="34">
        <v>440</v>
      </c>
      <c r="G58" s="34">
        <v>0</v>
      </c>
      <c r="H58" s="34">
        <f t="shared" si="0"/>
        <v>440</v>
      </c>
      <c r="I58" s="50" t="s">
        <v>122</v>
      </c>
      <c r="J58" s="79" t="s">
        <v>29</v>
      </c>
    </row>
    <row r="59" spans="1:10" ht="21" customHeight="1">
      <c r="A59" s="63"/>
      <c r="B59" s="57"/>
      <c r="C59" s="70"/>
      <c r="D59" s="68"/>
      <c r="E59" s="70"/>
      <c r="F59" s="34">
        <v>0</v>
      </c>
      <c r="G59" s="34">
        <v>0</v>
      </c>
      <c r="H59" s="34">
        <f t="shared" si="0"/>
        <v>0</v>
      </c>
      <c r="I59" s="41"/>
      <c r="J59" s="77"/>
    </row>
    <row r="60" spans="1:10" ht="21" customHeight="1">
      <c r="A60" s="63"/>
      <c r="B60" s="57"/>
      <c r="C60" s="70"/>
      <c r="D60" s="68"/>
      <c r="E60" s="70"/>
      <c r="F60" s="34">
        <v>0</v>
      </c>
      <c r="G60" s="34">
        <v>0</v>
      </c>
      <c r="H60" s="34">
        <f t="shared" si="0"/>
        <v>0</v>
      </c>
      <c r="I60" s="41"/>
      <c r="J60" s="77"/>
    </row>
    <row r="61" spans="1:10" ht="21" customHeight="1">
      <c r="A61" s="63"/>
      <c r="B61" s="57"/>
      <c r="C61" s="70"/>
      <c r="D61" s="68"/>
      <c r="E61" s="70"/>
      <c r="F61" s="34">
        <v>0</v>
      </c>
      <c r="G61" s="34">
        <v>0</v>
      </c>
      <c r="H61" s="34">
        <f t="shared" si="0"/>
        <v>0</v>
      </c>
      <c r="I61" s="41"/>
      <c r="J61" s="77"/>
    </row>
    <row r="62" spans="1:10" s="27" customFormat="1" ht="21" customHeight="1">
      <c r="A62" s="35"/>
      <c r="B62" s="36" t="s">
        <v>30</v>
      </c>
      <c r="C62" s="37">
        <f>SUM(C58)</f>
        <v>0</v>
      </c>
      <c r="D62" s="37">
        <f t="shared" ref="D62:E62" si="12">SUM(D58)</f>
        <v>0</v>
      </c>
      <c r="E62" s="37">
        <f t="shared" si="12"/>
        <v>0</v>
      </c>
      <c r="F62" s="37">
        <f>SUM(F58:F61)</f>
        <v>440</v>
      </c>
      <c r="G62" s="37">
        <f t="shared" ref="G62" si="13">SUM(G58:G61)</f>
        <v>0</v>
      </c>
      <c r="H62" s="37">
        <f>SUM(H58:H61)</f>
        <v>440</v>
      </c>
      <c r="I62" s="42"/>
      <c r="J62" s="78"/>
    </row>
    <row r="63" spans="1:10" ht="21" customHeight="1">
      <c r="A63" s="63">
        <v>7</v>
      </c>
      <c r="B63" s="57" t="s">
        <v>31</v>
      </c>
      <c r="C63" s="70">
        <v>0</v>
      </c>
      <c r="D63" s="68"/>
      <c r="E63" s="70">
        <f t="shared" si="2"/>
        <v>0</v>
      </c>
      <c r="F63" s="34">
        <v>0</v>
      </c>
      <c r="G63" s="34">
        <v>0</v>
      </c>
      <c r="H63" s="34">
        <f t="shared" si="0"/>
        <v>0</v>
      </c>
      <c r="I63" s="41"/>
      <c r="J63" s="82"/>
    </row>
    <row r="64" spans="1:10" ht="21" customHeight="1">
      <c r="A64" s="63"/>
      <c r="B64" s="57"/>
      <c r="C64" s="70"/>
      <c r="D64" s="68"/>
      <c r="E64" s="70"/>
      <c r="F64" s="34">
        <v>0</v>
      </c>
      <c r="G64" s="34">
        <v>0</v>
      </c>
      <c r="H64" s="34">
        <f t="shared" si="0"/>
        <v>0</v>
      </c>
      <c r="I64" s="41"/>
      <c r="J64" s="83"/>
    </row>
    <row r="65" spans="1:10" ht="21" customHeight="1">
      <c r="A65" s="63"/>
      <c r="B65" s="57"/>
      <c r="C65" s="70"/>
      <c r="D65" s="68"/>
      <c r="E65" s="70"/>
      <c r="F65" s="34">
        <v>0</v>
      </c>
      <c r="G65" s="34">
        <v>0</v>
      </c>
      <c r="H65" s="34">
        <f t="shared" si="0"/>
        <v>0</v>
      </c>
      <c r="I65" s="41"/>
      <c r="J65" s="83"/>
    </row>
    <row r="66" spans="1:10" ht="21" customHeight="1">
      <c r="A66" s="63"/>
      <c r="B66" s="57"/>
      <c r="C66" s="70"/>
      <c r="D66" s="68"/>
      <c r="E66" s="70"/>
      <c r="F66" s="34">
        <v>0</v>
      </c>
      <c r="G66" s="34">
        <v>0</v>
      </c>
      <c r="H66" s="34">
        <f t="shared" si="0"/>
        <v>0</v>
      </c>
      <c r="I66" s="41"/>
      <c r="J66" s="83"/>
    </row>
    <row r="67" spans="1:10" s="27" customFormat="1" ht="21" customHeight="1">
      <c r="A67" s="35"/>
      <c r="B67" s="36" t="s">
        <v>32</v>
      </c>
      <c r="C67" s="37">
        <f>SUM(C63)</f>
        <v>0</v>
      </c>
      <c r="D67" s="37">
        <f t="shared" ref="D67:E67" si="14">SUM(D63)</f>
        <v>0</v>
      </c>
      <c r="E67" s="37">
        <f t="shared" si="14"/>
        <v>0</v>
      </c>
      <c r="F67" s="37">
        <f>SUM(F63:F66)</f>
        <v>0</v>
      </c>
      <c r="G67" s="37">
        <f t="shared" ref="G67:H67" si="15">SUM(G63:G66)</f>
        <v>0</v>
      </c>
      <c r="H67" s="37">
        <f t="shared" si="15"/>
        <v>0</v>
      </c>
      <c r="I67" s="42"/>
      <c r="J67" s="84"/>
    </row>
    <row r="68" spans="1:10" ht="21" customHeight="1">
      <c r="A68" s="63">
        <v>8</v>
      </c>
      <c r="B68" s="57" t="s">
        <v>33</v>
      </c>
      <c r="C68" s="70">
        <v>0</v>
      </c>
      <c r="D68" s="68"/>
      <c r="E68" s="70">
        <f t="shared" si="2"/>
        <v>0</v>
      </c>
      <c r="F68" s="34">
        <v>0</v>
      </c>
      <c r="G68" s="34">
        <v>0</v>
      </c>
      <c r="H68" s="34">
        <f t="shared" si="0"/>
        <v>0</v>
      </c>
      <c r="I68" s="41"/>
      <c r="J68" s="76" t="s">
        <v>34</v>
      </c>
    </row>
    <row r="69" spans="1:10" ht="21" customHeight="1">
      <c r="A69" s="63"/>
      <c r="B69" s="57"/>
      <c r="C69" s="70"/>
      <c r="D69" s="68"/>
      <c r="E69" s="70"/>
      <c r="F69" s="34">
        <v>0</v>
      </c>
      <c r="G69" s="34">
        <v>0</v>
      </c>
      <c r="H69" s="34">
        <f t="shared" si="0"/>
        <v>0</v>
      </c>
      <c r="I69" s="41"/>
      <c r="J69" s="77"/>
    </row>
    <row r="70" spans="1:10" s="27" customFormat="1" ht="21" customHeight="1">
      <c r="A70" s="35"/>
      <c r="B70" s="36" t="s">
        <v>35</v>
      </c>
      <c r="C70" s="37">
        <f>SUM(C68)</f>
        <v>0</v>
      </c>
      <c r="D70" s="37">
        <f t="shared" ref="D70:E70" si="16">SUM(D68)</f>
        <v>0</v>
      </c>
      <c r="E70" s="37">
        <f t="shared" si="16"/>
        <v>0</v>
      </c>
      <c r="F70" s="37">
        <f>SUM(F68:F69)</f>
        <v>0</v>
      </c>
      <c r="G70" s="37">
        <f t="shared" ref="G70:H70" si="17">SUM(G68:G69)</f>
        <v>0</v>
      </c>
      <c r="H70" s="37">
        <f t="shared" si="17"/>
        <v>0</v>
      </c>
      <c r="I70" s="42"/>
      <c r="J70" s="78"/>
    </row>
    <row r="71" spans="1:10" ht="21" customHeight="1">
      <c r="A71" s="63">
        <v>9</v>
      </c>
      <c r="B71" s="57" t="s">
        <v>36</v>
      </c>
      <c r="C71" s="70">
        <v>0</v>
      </c>
      <c r="D71" s="68"/>
      <c r="E71" s="70">
        <f t="shared" si="2"/>
        <v>0</v>
      </c>
      <c r="F71" s="34">
        <v>0</v>
      </c>
      <c r="G71" s="34">
        <v>0</v>
      </c>
      <c r="H71" s="34">
        <f t="shared" si="0"/>
        <v>0</v>
      </c>
      <c r="I71" s="41"/>
      <c r="J71" s="79" t="s">
        <v>37</v>
      </c>
    </row>
    <row r="72" spans="1:10" ht="21" customHeight="1">
      <c r="A72" s="63"/>
      <c r="B72" s="57"/>
      <c r="C72" s="70"/>
      <c r="D72" s="68"/>
      <c r="E72" s="70"/>
      <c r="F72" s="34">
        <v>0</v>
      </c>
      <c r="G72" s="34">
        <v>0</v>
      </c>
      <c r="H72" s="34">
        <f t="shared" si="0"/>
        <v>0</v>
      </c>
      <c r="I72" s="41"/>
      <c r="J72" s="80"/>
    </row>
    <row r="73" spans="1:10" ht="21" customHeight="1">
      <c r="A73" s="63"/>
      <c r="B73" s="57"/>
      <c r="C73" s="70"/>
      <c r="D73" s="68"/>
      <c r="E73" s="70"/>
      <c r="F73" s="34">
        <v>0</v>
      </c>
      <c r="G73" s="34">
        <v>0</v>
      </c>
      <c r="H73" s="34">
        <f t="shared" si="0"/>
        <v>0</v>
      </c>
      <c r="I73" s="41"/>
      <c r="J73" s="80"/>
    </row>
    <row r="74" spans="1:10" s="27" customFormat="1" ht="21" customHeight="1">
      <c r="A74" s="35"/>
      <c r="B74" s="36" t="s">
        <v>38</v>
      </c>
      <c r="C74" s="37">
        <f>SUM(C71)</f>
        <v>0</v>
      </c>
      <c r="D74" s="37">
        <f t="shared" ref="D74:E74" si="18">SUM(D71)</f>
        <v>0</v>
      </c>
      <c r="E74" s="37">
        <f t="shared" si="18"/>
        <v>0</v>
      </c>
      <c r="F74" s="37">
        <f>SUM(F71:F73)</f>
        <v>0</v>
      </c>
      <c r="G74" s="37">
        <f t="shared" ref="G74:H74" si="19">SUM(G71:G73)</f>
        <v>0</v>
      </c>
      <c r="H74" s="37">
        <f t="shared" si="19"/>
        <v>0</v>
      </c>
      <c r="I74" s="42"/>
      <c r="J74" s="81"/>
    </row>
    <row r="75" spans="1:10" ht="21" customHeight="1">
      <c r="A75" s="64">
        <v>10</v>
      </c>
      <c r="B75" s="57" t="s">
        <v>39</v>
      </c>
      <c r="C75" s="70">
        <v>0</v>
      </c>
      <c r="D75" s="68"/>
      <c r="E75" s="70">
        <f t="shared" si="2"/>
        <v>0</v>
      </c>
      <c r="F75" s="34">
        <v>0</v>
      </c>
      <c r="G75" s="34">
        <v>0</v>
      </c>
      <c r="H75" s="34">
        <f t="shared" si="0"/>
        <v>0</v>
      </c>
      <c r="I75" s="41"/>
      <c r="J75" s="82"/>
    </row>
    <row r="76" spans="1:10" ht="21" customHeight="1">
      <c r="A76" s="66"/>
      <c r="B76" s="57"/>
      <c r="C76" s="70"/>
      <c r="D76" s="68"/>
      <c r="E76" s="70"/>
      <c r="F76" s="34">
        <v>0</v>
      </c>
      <c r="G76" s="34">
        <v>0</v>
      </c>
      <c r="H76" s="34">
        <f t="shared" ref="H76:H81" si="20">F76+G76</f>
        <v>0</v>
      </c>
      <c r="I76" s="41"/>
      <c r="J76" s="83"/>
    </row>
    <row r="77" spans="1:10" ht="21" customHeight="1">
      <c r="A77" s="66"/>
      <c r="B77" s="57"/>
      <c r="C77" s="70"/>
      <c r="D77" s="68"/>
      <c r="E77" s="70"/>
      <c r="F77" s="34">
        <v>0</v>
      </c>
      <c r="G77" s="34">
        <v>0</v>
      </c>
      <c r="H77" s="34">
        <f t="shared" si="20"/>
        <v>0</v>
      </c>
      <c r="I77" s="41"/>
      <c r="J77" s="83"/>
    </row>
    <row r="78" spans="1:10" ht="21" customHeight="1">
      <c r="A78" s="66"/>
      <c r="B78" s="57"/>
      <c r="C78" s="70"/>
      <c r="D78" s="68"/>
      <c r="E78" s="70"/>
      <c r="F78" s="34">
        <v>0</v>
      </c>
      <c r="G78" s="34">
        <v>0</v>
      </c>
      <c r="H78" s="34">
        <f t="shared" si="20"/>
        <v>0</v>
      </c>
      <c r="I78" s="41"/>
      <c r="J78" s="83"/>
    </row>
    <row r="79" spans="1:10" ht="21" customHeight="1">
      <c r="A79" s="66"/>
      <c r="B79" s="57"/>
      <c r="C79" s="70"/>
      <c r="D79" s="68"/>
      <c r="E79" s="70"/>
      <c r="F79" s="34">
        <v>0</v>
      </c>
      <c r="G79" s="34">
        <v>0</v>
      </c>
      <c r="H79" s="34">
        <f t="shared" si="20"/>
        <v>0</v>
      </c>
      <c r="I79" s="41"/>
      <c r="J79" s="83"/>
    </row>
    <row r="80" spans="1:10" ht="21" customHeight="1">
      <c r="A80" s="66"/>
      <c r="B80" s="57"/>
      <c r="C80" s="70"/>
      <c r="D80" s="68"/>
      <c r="E80" s="70"/>
      <c r="F80" s="34">
        <v>0</v>
      </c>
      <c r="G80" s="34">
        <v>0</v>
      </c>
      <c r="H80" s="34">
        <f t="shared" si="20"/>
        <v>0</v>
      </c>
      <c r="I80" s="41"/>
      <c r="J80" s="83"/>
    </row>
    <row r="81" spans="1:10" ht="21" customHeight="1">
      <c r="A81" s="65"/>
      <c r="B81" s="57"/>
      <c r="C81" s="70"/>
      <c r="D81" s="68"/>
      <c r="E81" s="70"/>
      <c r="F81" s="34">
        <v>0</v>
      </c>
      <c r="G81" s="34">
        <v>0</v>
      </c>
      <c r="H81" s="34">
        <f t="shared" si="20"/>
        <v>0</v>
      </c>
      <c r="I81" s="41"/>
      <c r="J81" s="83"/>
    </row>
    <row r="82" spans="1:10" s="27" customFormat="1" ht="21" customHeight="1">
      <c r="A82" s="35"/>
      <c r="B82" s="36" t="s">
        <v>40</v>
      </c>
      <c r="C82" s="37">
        <f>SUM(C75)</f>
        <v>0</v>
      </c>
      <c r="D82" s="37">
        <f t="shared" ref="D82:E82" si="21">SUM(D75)</f>
        <v>0</v>
      </c>
      <c r="E82" s="37">
        <f t="shared" si="21"/>
        <v>0</v>
      </c>
      <c r="F82" s="37">
        <f>SUM(F75:F81)</f>
        <v>0</v>
      </c>
      <c r="G82" s="37">
        <f t="shared" ref="G82:H82" si="22">SUM(G75:G81)</f>
        <v>0</v>
      </c>
      <c r="H82" s="37">
        <f t="shared" si="22"/>
        <v>0</v>
      </c>
      <c r="I82" s="42"/>
      <c r="J82" s="84"/>
    </row>
    <row r="83" spans="1:10" ht="21" customHeight="1">
      <c r="A83" s="35"/>
      <c r="B83" s="36" t="s">
        <v>41</v>
      </c>
      <c r="C83" s="37">
        <f>SUM(C82,C74,C70,C67,C62,C57,C24,C21,C16,C13)</f>
        <v>0</v>
      </c>
      <c r="D83" s="37">
        <f>SUM(D82,D74,D70,D67,D62,D57,D24,D21,D16,D13)</f>
        <v>0</v>
      </c>
      <c r="E83" s="37">
        <f>SUM(E82,E74,E70,E67,E62,E57,E24,E21,E16,E13)</f>
        <v>0</v>
      </c>
      <c r="F83" s="37">
        <f>SUM(F82,F74,F70,F67,F62,F57,F24,F21,F16,F13)</f>
        <v>6806.7000000000007</v>
      </c>
      <c r="G83" s="37">
        <f>SUM(G82,G74,G70,G67,G62,G57,G24,G21,G16,G13)</f>
        <v>434.46000000000004</v>
      </c>
      <c r="H83" s="37">
        <f>SUM(H82,H74,H70,H67,H62,H57,H24,H21,H16,H13)</f>
        <v>7241.1600000000008</v>
      </c>
      <c r="I83" s="42"/>
      <c r="J83" s="43"/>
    </row>
    <row r="87" spans="1:10" ht="21" customHeight="1">
      <c r="A87" s="54" t="s">
        <v>42</v>
      </c>
      <c r="B87" s="55"/>
      <c r="C87" s="56" t="s">
        <v>43</v>
      </c>
      <c r="D87" s="56"/>
      <c r="E87" s="56" t="s">
        <v>44</v>
      </c>
      <c r="F87" s="56"/>
      <c r="G87" s="56" t="s">
        <v>45</v>
      </c>
      <c r="H87" s="56"/>
      <c r="I87" s="44" t="s">
        <v>46</v>
      </c>
    </row>
    <row r="88" spans="1:10" ht="21" customHeight="1">
      <c r="A88" s="69">
        <f>E83</f>
        <v>0</v>
      </c>
      <c r="B88" s="61"/>
      <c r="C88" s="61">
        <f>H83</f>
        <v>7241.1600000000008</v>
      </c>
      <c r="D88" s="61"/>
      <c r="E88" s="61">
        <f>F83</f>
        <v>6806.7000000000007</v>
      </c>
      <c r="F88" s="61"/>
      <c r="G88" s="61">
        <f>G83</f>
        <v>434.46000000000004</v>
      </c>
      <c r="H88" s="61"/>
      <c r="I88" s="45">
        <f>A88-C88</f>
        <v>-7241.1600000000008</v>
      </c>
    </row>
    <row r="90" spans="1:10" ht="21" customHeight="1">
      <c r="A90" s="38" t="s">
        <v>47</v>
      </c>
      <c r="B90" s="27"/>
      <c r="C90" s="39" t="s">
        <v>48</v>
      </c>
      <c r="D90" s="38"/>
      <c r="E90" s="38" t="s">
        <v>49</v>
      </c>
      <c r="F90" s="38"/>
      <c r="G90" s="38" t="s">
        <v>50</v>
      </c>
      <c r="H90" s="38"/>
      <c r="I90" s="27"/>
    </row>
  </sheetData>
  <mergeCells count="76">
    <mergeCell ref="E58:E61"/>
    <mergeCell ref="D17:D20"/>
    <mergeCell ref="D68:D69"/>
    <mergeCell ref="J71:J74"/>
    <mergeCell ref="J75:J82"/>
    <mergeCell ref="J68:J70"/>
    <mergeCell ref="E22:E23"/>
    <mergeCell ref="H4:I5"/>
    <mergeCell ref="J22:J24"/>
    <mergeCell ref="J25:J57"/>
    <mergeCell ref="J58:J62"/>
    <mergeCell ref="J63:J67"/>
    <mergeCell ref="J4:J5"/>
    <mergeCell ref="J6:J7"/>
    <mergeCell ref="J8:J13"/>
    <mergeCell ref="J14:J16"/>
    <mergeCell ref="J17:J21"/>
    <mergeCell ref="E8:E12"/>
    <mergeCell ref="E14:E15"/>
    <mergeCell ref="E17:E20"/>
    <mergeCell ref="C88:D88"/>
    <mergeCell ref="E88:F88"/>
    <mergeCell ref="E63:E66"/>
    <mergeCell ref="E68:E69"/>
    <mergeCell ref="E71:E73"/>
    <mergeCell ref="E75:E81"/>
    <mergeCell ref="D25:D56"/>
    <mergeCell ref="E25:E56"/>
    <mergeCell ref="D22:D23"/>
    <mergeCell ref="D58:D61"/>
    <mergeCell ref="D63:D66"/>
    <mergeCell ref="D8:D12"/>
    <mergeCell ref="D14:D15"/>
    <mergeCell ref="B75:B81"/>
    <mergeCell ref="C8:C12"/>
    <mergeCell ref="C14:C15"/>
    <mergeCell ref="C17:C20"/>
    <mergeCell ref="C22:C23"/>
    <mergeCell ref="C58:C61"/>
    <mergeCell ref="C63:C66"/>
    <mergeCell ref="C68:C69"/>
    <mergeCell ref="C71:C73"/>
    <mergeCell ref="C75:C81"/>
    <mergeCell ref="C25:C56"/>
    <mergeCell ref="G88:H88"/>
    <mergeCell ref="A6:A7"/>
    <mergeCell ref="A8:A12"/>
    <mergeCell ref="A14:A15"/>
    <mergeCell ref="A17:A20"/>
    <mergeCell ref="A22:A23"/>
    <mergeCell ref="A25:A56"/>
    <mergeCell ref="A58:A61"/>
    <mergeCell ref="A63:A66"/>
    <mergeCell ref="A68:A69"/>
    <mergeCell ref="A71:A73"/>
    <mergeCell ref="A75:A81"/>
    <mergeCell ref="B6:B7"/>
    <mergeCell ref="D71:D73"/>
    <mergeCell ref="D75:D81"/>
    <mergeCell ref="A88:B88"/>
    <mergeCell ref="C2:H2"/>
    <mergeCell ref="C6:E6"/>
    <mergeCell ref="F6:I6"/>
    <mergeCell ref="A87:B87"/>
    <mergeCell ref="C87:D87"/>
    <mergeCell ref="E87:F87"/>
    <mergeCell ref="G87:H87"/>
    <mergeCell ref="B8:B12"/>
    <mergeCell ref="B14:B15"/>
    <mergeCell ref="B17:B20"/>
    <mergeCell ref="B22:B23"/>
    <mergeCell ref="B25:B56"/>
    <mergeCell ref="B58:B61"/>
    <mergeCell ref="B63:B66"/>
    <mergeCell ref="B68:B69"/>
    <mergeCell ref="B71:B7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topLeftCell="A13" zoomScaleSheetLayoutView="100" workbookViewId="0">
      <selection activeCell="I47" sqref="I47:J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 t="s">
        <v>117</v>
      </c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 t="s">
        <v>118</v>
      </c>
      <c r="G7" s="87"/>
      <c r="H7" s="8" t="s">
        <v>59</v>
      </c>
      <c r="I7" s="7"/>
      <c r="J7" s="89" t="s">
        <v>119</v>
      </c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 t="s">
        <v>120</v>
      </c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>
        <v>31</v>
      </c>
      <c r="H15" s="16">
        <v>31</v>
      </c>
      <c r="I15" s="96">
        <v>0</v>
      </c>
      <c r="J15" s="97"/>
      <c r="K15" s="41" t="s">
        <v>114</v>
      </c>
    </row>
    <row r="16" spans="2:11" ht="20" customHeight="1">
      <c r="B16" s="48"/>
      <c r="C16" s="49"/>
      <c r="D16" s="99"/>
      <c r="E16" s="102"/>
      <c r="F16" s="103"/>
      <c r="G16" s="16">
        <v>125.51</v>
      </c>
      <c r="H16" s="16">
        <v>125.51</v>
      </c>
      <c r="I16" s="46"/>
      <c r="J16" s="47">
        <v>0</v>
      </c>
      <c r="K16" s="41" t="s">
        <v>115</v>
      </c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4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>
        <v>109.7</v>
      </c>
      <c r="H22" s="16">
        <v>109.7</v>
      </c>
      <c r="I22" s="46"/>
      <c r="J22" s="47">
        <v>0</v>
      </c>
      <c r="K22" s="21" t="s">
        <v>116</v>
      </c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266.20999999999998</v>
      </c>
      <c r="H30" s="17">
        <f>SUM(H11:H29)</f>
        <v>266.20999999999998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266.20999999999998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266.20999999999998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 t="s">
        <v>117</v>
      </c>
      <c r="G41" s="87"/>
      <c r="H41" s="8" t="s">
        <v>56</v>
      </c>
      <c r="I41" s="7"/>
      <c r="J41" s="87" t="s">
        <v>57</v>
      </c>
      <c r="K41" s="88"/>
    </row>
    <row r="42" spans="1:11" ht="20" customHeight="1">
      <c r="B42" s="6"/>
      <c r="C42" s="7"/>
      <c r="D42" s="8" t="s">
        <v>58</v>
      </c>
      <c r="E42" s="8"/>
      <c r="F42" s="87" t="s">
        <v>118</v>
      </c>
      <c r="G42" s="87"/>
      <c r="H42" s="8" t="s">
        <v>59</v>
      </c>
      <c r="I42" s="7"/>
      <c r="J42" s="89" t="s">
        <v>119</v>
      </c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 t="s">
        <v>120</v>
      </c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 t="s">
        <v>117</v>
      </c>
      <c r="E46" s="106" t="s">
        <v>121</v>
      </c>
      <c r="F46" s="106"/>
      <c r="G46" s="16">
        <v>100</v>
      </c>
      <c r="H46" s="16">
        <v>2</v>
      </c>
      <c r="I46" s="96">
        <f>G46*H46</f>
        <v>200</v>
      </c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2</v>
      </c>
      <c r="I48" s="108">
        <f>SUM(I46:J47)</f>
        <v>200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2025-01-14T03:57:22Z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