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<sst xmlns="http://schemas.openxmlformats.org/spreadsheetml/2006/main" count="93">
  <si>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</si>
  <si>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团号：KMJB-180920-XLT294</t>
  </si>
  <si>
    <t>会议日期：2018年9月20日-23日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</si>
  <si>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</si>
  <si>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</si>
  <si>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</si>
  <si>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</si>
  <si>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</si>
  <si>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</si>
  <si>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</si>
  <si>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</si>
  <si>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</si>
  <si>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</si>
  <si>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</si>
  <si>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</si>
  <si>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</si>
  <si>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</si>
  <si>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</si>
  <si>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</si>
  <si>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</si>
  <si>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</si>
  <si>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</si>
  <si>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</si>
  <si>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</si>
  <si>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</si>
  <si>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</si>
  <si>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</si>
  <si>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</si>
  <si>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</si>
  <si>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</si>
  <si>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</si>
  <si>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</si>
  <si>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</si>
  <si>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</si>
  <si>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</si>
  <si>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</si>
  <si>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</si>
  <si>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</si>
  <si>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</si>
  <si>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</si>
  <si>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</si>
  <si>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</si>
  <si>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活动前期与客户沟通餐费报销</t>
  </si>
  <si>
    <t>客户沟通交通费报销</t>
  </si>
  <si>
    <t>项目竞标餐费报销</t>
  </si>
  <si>
    <t>团队出发前用餐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</si>
  <si>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</si>
  <si>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</si>
  <si>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</si>
  <si>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</si>
  <si>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</si>
  <si>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</si>
  <si>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</si>
  <si>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</si>
  <si>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</si>
  <si>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</si>
  <si>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</si>
  <si>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</si>
  <si>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</si>
  <si>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</si>
  <si>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</si>
  <si>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业务经理</t>
  </si>
  <si>
    <t>发生地:</t>
  </si>
  <si>
    <t>北京</t>
  </si>
  <si>
    <t>部门:</t>
  </si>
  <si>
    <t>会奖2部B组</t>
  </si>
  <si>
    <t>发生日期:</t>
  </si>
  <si>
    <t>9月20日-23日</t>
  </si>
  <si>
    <t>报销日期:</t>
  </si>
  <si>
    <t>团号:</t>
  </si>
  <si>
    <t>KMJB-180920-XLT294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</si>
  <si>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</si>
  <si>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</si>
  <si>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</si>
  <si>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</si>
  <si>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</si>
  <si>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</si>
  <si>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</si>
  <si>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</si>
  <si>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</si>
  <si>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</si>
  <si>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</si>
  <si>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</si>
  <si>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</si>
  <si>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</si>
  <si>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报销人:曹园</t>
  </si>
  <si>
    <t>合规:</t>
  </si>
  <si>
    <t>【员工上会补助统计单】</t>
  </si>
  <si>
    <t>出差城市</t>
  </si>
  <si>
    <t>出差起止日期</t>
  </si>
  <si>
    <t>每天金额</t>
  </si>
  <si>
    <t>天数</t>
  </si>
  <si>
    <t>报销人: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</si>
</sst>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29" fillId="14" borderId="19" applyNumberFormat="0" applyAlignment="0" applyProtection="0">
      <alignment vertical="center"/>
    </xf>
    <xf numFmtId="0" fontId="26" fillId="24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55" sqref="J55"/>
    </sheetView>
  </sheetViews>
  <sheetFormatPr defaultColWidth="9" defaultRowHeight="21" customHeight="1"/>
  <cols>
    <col min="1" max="1" width="9" style="51"/>
    <col min="2" max="2" width="16.7583333333333" customWidth="1"/>
    <col min="3" max="3" width="11.5" style="52"/>
    <col min="6" max="6" width="10.375"/>
    <col min="8" max="8" width="12.875" customWidth="1"/>
    <col min="9" max="9" width="26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SUM(C220)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495</v>
      </c>
      <c r="G45" s="63">
        <v>0</v>
      </c>
      <c r="H45" s="63">
        <f>F45+G45</f>
        <v>495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296</v>
      </c>
      <c r="G46" s="63">
        <v>0</v>
      </c>
      <c r="H46" s="63">
        <f>F46+G46</f>
        <v>296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56</v>
      </c>
      <c r="G47" s="63">
        <v>0</v>
      </c>
      <c r="H47" s="63">
        <f t="shared" ref="H46:H51" si="19">F47+G47</f>
        <v>56</v>
      </c>
      <c r="I47" s="84" t="s">
        <v>44</v>
      </c>
      <c r="J47" s="93"/>
    </row>
    <row r="48" customHeight="1" spans="1:10">
      <c r="A48" s="74"/>
      <c r="B48" s="62"/>
      <c r="C48" s="63"/>
      <c r="D48" s="64"/>
      <c r="E48" s="63"/>
      <c r="F48" s="63">
        <v>112</v>
      </c>
      <c r="G48" s="63">
        <v>0</v>
      </c>
      <c r="H48" s="63">
        <f t="shared" si="19"/>
        <v>112</v>
      </c>
      <c r="I48" s="84" t="s">
        <v>45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46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959</v>
      </c>
      <c r="G52" s="67">
        <f t="shared" ref="G52:H52" si="21">SUM(G45:G51)</f>
        <v>0</v>
      </c>
      <c r="H52" s="67">
        <f>SUM(H45:H51)</f>
        <v>959</v>
      </c>
      <c r="I52" s="87"/>
      <c r="J52" s="94"/>
    </row>
    <row r="53" customHeight="1" spans="1:10">
      <c r="A53" s="65"/>
      <c r="B53" s="66" t="s">
        <v>47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959</v>
      </c>
      <c r="G53" s="67">
        <f t="shared" si="22"/>
        <v>0</v>
      </c>
      <c r="H53" s="67">
        <f t="shared" si="22"/>
        <v>959</v>
      </c>
      <c r="I53" s="87"/>
      <c r="J53" s="95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6" t="s">
        <v>52</v>
      </c>
    </row>
    <row r="58" customHeight="1" spans="1:9">
      <c r="A58" s="78">
        <f>E53</f>
        <v>0</v>
      </c>
      <c r="B58" s="79"/>
      <c r="C58" s="79">
        <f>H53</f>
        <v>959</v>
      </c>
      <c r="D58" s="79"/>
      <c r="E58" s="79">
        <f>F53</f>
        <v>959</v>
      </c>
      <c r="F58" s="79"/>
      <c r="G58" s="79">
        <f>G53</f>
        <v>0</v>
      </c>
      <c r="H58" s="79"/>
      <c r="I58" s="97">
        <f>A58-C58</f>
        <v>-959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opLeftCell="A13" workbookViewId="0">
      <selection activeCell="M23" sqref="M2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8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253</v>
      </c>
      <c r="H12" s="25"/>
      <c r="I12" s="40"/>
      <c r="J12" s="41"/>
      <c r="K12" s="43"/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3"/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3" t="s">
        <v>82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3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253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v>253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54</v>
      </c>
      <c r="G23" s="16" t="s">
        <v>86</v>
      </c>
      <c r="H23" s="16"/>
      <c r="I23" s="16"/>
      <c r="J23" s="16" t="s">
        <v>56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曹园</v>
      </c>
      <c r="G28" s="7"/>
      <c r="H28" s="6" t="s">
        <v>60</v>
      </c>
      <c r="I28" s="5"/>
      <c r="J28" s="7" t="str">
        <f>J5</f>
        <v>业务经理</v>
      </c>
      <c r="K28" s="35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会奖2部B组</v>
      </c>
      <c r="K29" s="36"/>
    </row>
    <row r="30" ht="20.1" customHeight="1" spans="2:11">
      <c r="B30" s="8"/>
      <c r="C30" s="9"/>
      <c r="D30" s="10" t="s">
        <v>66</v>
      </c>
      <c r="E30" s="10"/>
      <c r="F30" s="11"/>
      <c r="G30" s="11"/>
      <c r="H30" s="10" t="s">
        <v>68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47</v>
      </c>
      <c r="J33" s="25"/>
      <c r="K33" s="49" t="s">
        <v>76</v>
      </c>
    </row>
    <row r="34" ht="20.1" customHeight="1" spans="2:11">
      <c r="B34" s="27">
        <v>1</v>
      </c>
      <c r="C34" s="27"/>
      <c r="D34" s="32"/>
      <c r="E34" s="33"/>
      <c r="F34" s="27"/>
      <c r="G34" s="25"/>
      <c r="H34" s="25"/>
      <c r="I34" s="40"/>
      <c r="J34" s="41"/>
      <c r="K34" s="42"/>
    </row>
    <row r="35" ht="20.1" customHeight="1" spans="2:11">
      <c r="B35" s="27">
        <v>2</v>
      </c>
      <c r="C35" s="27"/>
      <c r="D35" s="32"/>
      <c r="E35" s="33"/>
      <c r="F35" s="27"/>
      <c r="G35" s="25"/>
      <c r="H35" s="25"/>
      <c r="I35" s="40"/>
      <c r="J35" s="41"/>
      <c r="K35" s="42"/>
    </row>
    <row r="36" ht="20.1" customHeight="1" spans="2:11">
      <c r="B36" s="27">
        <v>3</v>
      </c>
      <c r="C36" s="27"/>
      <c r="D36" s="32"/>
      <c r="E36" s="33"/>
      <c r="F36" s="27"/>
      <c r="G36" s="25"/>
      <c r="H36" s="25"/>
      <c r="I36" s="40"/>
      <c r="J36" s="41"/>
      <c r="K36" s="42"/>
    </row>
    <row r="37" ht="20.1" customHeight="1" spans="2:11">
      <c r="B37" s="27">
        <v>4</v>
      </c>
      <c r="C37" s="27"/>
      <c r="D37" s="32"/>
      <c r="E37" s="33"/>
      <c r="F37" s="27"/>
      <c r="G37" s="25"/>
      <c r="H37" s="25"/>
      <c r="I37" s="40"/>
      <c r="J37" s="41"/>
      <c r="K37" s="42"/>
    </row>
    <row r="38" ht="20.1" customHeight="1" spans="2:11">
      <c r="B38" s="19" t="s">
        <v>47</v>
      </c>
      <c r="C38" s="29"/>
      <c r="D38" s="29"/>
      <c r="E38" s="29"/>
      <c r="F38" s="20"/>
      <c r="G38" s="30"/>
      <c r="H38" s="30"/>
      <c r="I38" s="44">
        <f>SUM(I34:J37)</f>
        <v>0</v>
      </c>
      <c r="J38" s="45"/>
      <c r="K38" s="46"/>
    </row>
    <row r="39" ht="20.1" customHeight="1" spans="2:11">
      <c r="B39" s="16" t="s">
        <v>92</v>
      </c>
      <c r="C39" s="16"/>
      <c r="D39" s="16"/>
      <c r="E39" s="16"/>
      <c r="F39" s="16" t="s">
        <v>54</v>
      </c>
      <c r="G39" s="16" t="s">
        <v>86</v>
      </c>
      <c r="H39" s="16"/>
      <c r="I39" s="16"/>
      <c r="J39" s="16" t="s">
        <v>56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2018-11-08T09:24:54Z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