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755"/>
  </bookViews>
  <sheets>
    <sheet name="维固力北京12.21" sheetId="19" r:id="rId1"/>
    <sheet name="更改" sheetId="20" r:id="rId2"/>
  </sheets>
  <calcPr calcId="152511"/>
</workbook>
</file>

<file path=xl/calcChain.xml><?xml version="1.0" encoding="utf-8"?>
<calcChain xmlns="http://schemas.openxmlformats.org/spreadsheetml/2006/main">
  <c r="B11" i="20" l="1"/>
  <c r="B9" i="20"/>
  <c r="I27" i="19"/>
  <c r="I22" i="19"/>
  <c r="I17" i="19"/>
  <c r="I26" i="19"/>
  <c r="I36" i="19"/>
  <c r="I21" i="19"/>
  <c r="I25" i="19"/>
  <c r="I24" i="19"/>
  <c r="I30" i="19"/>
  <c r="I40" i="19"/>
  <c r="I29" i="19"/>
  <c r="I31" i="19"/>
  <c r="I32" i="19"/>
  <c r="I33" i="19"/>
  <c r="I34" i="19"/>
  <c r="I35" i="19"/>
  <c r="I20" i="19"/>
  <c r="I16" i="19"/>
  <c r="I15" i="19"/>
  <c r="I38" i="19"/>
  <c r="I12" i="19"/>
  <c r="I13" i="19"/>
</calcChain>
</file>

<file path=xl/sharedStrings.xml><?xml version="1.0" encoding="utf-8"?>
<sst xmlns="http://schemas.openxmlformats.org/spreadsheetml/2006/main" count="125" uniqueCount="82">
  <si>
    <t>项目内容：</t>
    <phoneticPr fontId="1" type="noConversion"/>
  </si>
  <si>
    <t>实施时间：</t>
    <phoneticPr fontId="1" type="noConversion"/>
  </si>
  <si>
    <t>实施地点：</t>
    <phoneticPr fontId="1" type="noConversion"/>
  </si>
  <si>
    <t>报价如下：</t>
    <phoneticPr fontId="1" type="noConversion"/>
  </si>
  <si>
    <t>类型</t>
    <phoneticPr fontId="1" type="noConversion"/>
  </si>
  <si>
    <t>规格</t>
    <phoneticPr fontId="1" type="noConversion"/>
  </si>
  <si>
    <t>数量</t>
    <phoneticPr fontId="1" type="noConversion"/>
  </si>
  <si>
    <t>单价（RMB)</t>
    <phoneticPr fontId="1" type="noConversion"/>
  </si>
  <si>
    <t>总价(RMB)</t>
    <phoneticPr fontId="1" type="noConversion"/>
  </si>
  <si>
    <t>X</t>
    <phoneticPr fontId="1" type="noConversion"/>
  </si>
  <si>
    <t>项目联系人：</t>
    <phoneticPr fontId="4" type="noConversion"/>
  </si>
  <si>
    <t>参加人数：</t>
    <phoneticPr fontId="1" type="noConversion"/>
  </si>
  <si>
    <t>备注</t>
    <phoneticPr fontId="1" type="noConversion"/>
  </si>
  <si>
    <t>次</t>
    <phoneticPr fontId="1" type="noConversion"/>
  </si>
  <si>
    <t>费用小计：</t>
    <phoneticPr fontId="1" type="noConversion"/>
  </si>
  <si>
    <t>晚</t>
    <phoneticPr fontId="1" type="noConversion"/>
  </si>
  <si>
    <t>接待费用合计：</t>
    <phoneticPr fontId="1" type="noConversion"/>
  </si>
  <si>
    <t>其他费用</t>
    <phoneticPr fontId="1" type="noConversion"/>
  </si>
  <si>
    <t>商务会议/团队差旅标准报价单
Meeting and Congress Standard Quotation Form</t>
    <phoneticPr fontId="1" type="noConversion"/>
  </si>
  <si>
    <t>项目名称：</t>
    <phoneticPr fontId="1" type="noConversion"/>
  </si>
  <si>
    <t>报价日期：</t>
    <phoneticPr fontId="1" type="noConversion"/>
  </si>
  <si>
    <t>间</t>
    <phoneticPr fontId="1" type="noConversion"/>
  </si>
  <si>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  <phoneticPr fontId="1" type="noConversion"/>
  </si>
  <si>
    <t>旅行社负责人邮箱：</t>
    <phoneticPr fontId="4" type="noConversion"/>
  </si>
  <si>
    <t>会场</t>
    <phoneticPr fontId="1" type="noConversion"/>
  </si>
  <si>
    <t>郭海燕13810995220</t>
    <phoneticPr fontId="1" type="noConversion"/>
  </si>
  <si>
    <t>酒店住宿 Accommendation</t>
    <phoneticPr fontId="1" type="noConversion"/>
  </si>
  <si>
    <t>餐费 Meals</t>
    <phoneticPr fontId="1" type="noConversion"/>
  </si>
  <si>
    <t>租车费用  Ground Transportation</t>
    <phoneticPr fontId="1" type="noConversion"/>
  </si>
  <si>
    <t>人员费用</t>
    <phoneticPr fontId="1" type="noConversion"/>
  </si>
  <si>
    <t>客户负责人：</t>
    <phoneticPr fontId="4" type="noConversion"/>
  </si>
  <si>
    <t>guohaiyan@cct.cn</t>
    <phoneticPr fontId="1" type="noConversion"/>
  </si>
  <si>
    <t>预算</t>
    <phoneticPr fontId="1" type="noConversion"/>
  </si>
  <si>
    <t>个</t>
    <phoneticPr fontId="1" type="noConversion"/>
  </si>
  <si>
    <t>讲课费</t>
    <phoneticPr fontId="1" type="noConversion"/>
  </si>
  <si>
    <t>场</t>
    <phoneticPr fontId="1" type="noConversion"/>
  </si>
  <si>
    <t>X</t>
    <phoneticPr fontId="1" type="noConversion"/>
  </si>
  <si>
    <t>维固力北京</t>
    <phoneticPr fontId="1" type="noConversion"/>
  </si>
  <si>
    <t>和平宾馆</t>
    <phoneticPr fontId="1" type="noConversion"/>
  </si>
  <si>
    <t>徐华东</t>
    <phoneticPr fontId="1" type="noConversion"/>
  </si>
  <si>
    <t>110（含内陪）</t>
    <phoneticPr fontId="1" type="noConversion"/>
  </si>
  <si>
    <t>66000 区域会</t>
    <phoneticPr fontId="1" type="noConversion"/>
  </si>
  <si>
    <t>场</t>
    <phoneticPr fontId="1" type="noConversion"/>
  </si>
  <si>
    <t>吉祥物</t>
    <phoneticPr fontId="1" type="noConversion"/>
  </si>
  <si>
    <t>和平宾馆 和平宫场租</t>
    <phoneticPr fontId="1" type="noConversion"/>
  </si>
  <si>
    <t>桌</t>
    <phoneticPr fontId="1" type="noConversion"/>
  </si>
  <si>
    <t>人</t>
    <phoneticPr fontId="1" type="noConversion"/>
  </si>
  <si>
    <t>人员劳务费</t>
    <phoneticPr fontId="1" type="noConversion"/>
  </si>
  <si>
    <t>鲜花</t>
    <phoneticPr fontId="1" type="noConversion"/>
  </si>
  <si>
    <t>支</t>
    <phoneticPr fontId="1" type="noConversion"/>
  </si>
  <si>
    <t>蛋糕</t>
    <phoneticPr fontId="1" type="noConversion"/>
  </si>
  <si>
    <t>茶叶</t>
    <phoneticPr fontId="1" type="noConversion"/>
  </si>
  <si>
    <t>盒</t>
    <phoneticPr fontId="1" type="noConversion"/>
  </si>
  <si>
    <t>展架</t>
    <phoneticPr fontId="1" type="noConversion"/>
  </si>
  <si>
    <t>个</t>
    <phoneticPr fontId="1" type="noConversion"/>
  </si>
  <si>
    <t>红酒</t>
    <phoneticPr fontId="1" type="noConversion"/>
  </si>
  <si>
    <t>11</t>
    <phoneticPr fontId="1" type="noConversion"/>
  </si>
  <si>
    <t>1</t>
    <phoneticPr fontId="1" type="noConversion"/>
  </si>
  <si>
    <t>30</t>
    <phoneticPr fontId="1" type="noConversion"/>
  </si>
  <si>
    <t>1</t>
    <phoneticPr fontId="1" type="noConversion"/>
  </si>
  <si>
    <t>餐前茶歇+果汁</t>
    <phoneticPr fontId="1" type="noConversion"/>
  </si>
  <si>
    <t>4</t>
    <phoneticPr fontId="1" type="noConversion"/>
  </si>
  <si>
    <t>晚餐</t>
    <phoneticPr fontId="1" type="noConversion"/>
  </si>
  <si>
    <t>97</t>
    <phoneticPr fontId="1" type="noConversion"/>
  </si>
  <si>
    <t>142</t>
    <phoneticPr fontId="1" type="noConversion"/>
  </si>
  <si>
    <t>46</t>
    <phoneticPr fontId="1" type="noConversion"/>
  </si>
  <si>
    <t>瓶</t>
    <phoneticPr fontId="1" type="noConversion"/>
  </si>
  <si>
    <t>讲者用车</t>
    <phoneticPr fontId="1" type="noConversion"/>
  </si>
  <si>
    <t>2</t>
    <phoneticPr fontId="1" type="noConversion"/>
  </si>
  <si>
    <t>2</t>
    <phoneticPr fontId="1" type="noConversion"/>
  </si>
  <si>
    <t>只</t>
    <phoneticPr fontId="1" type="noConversion"/>
  </si>
  <si>
    <t>市内交通-神州专车</t>
    <phoneticPr fontId="1" type="noConversion"/>
  </si>
  <si>
    <t>市内交通-神州专车</t>
    <phoneticPr fontId="1" type="noConversion"/>
  </si>
  <si>
    <t>场租</t>
    <phoneticPr fontId="1" type="noConversion"/>
  </si>
  <si>
    <t>用餐</t>
    <phoneticPr fontId="1" type="noConversion"/>
  </si>
  <si>
    <t>用车</t>
    <phoneticPr fontId="1" type="noConversion"/>
  </si>
  <si>
    <t>讲课费</t>
    <phoneticPr fontId="1" type="noConversion"/>
  </si>
  <si>
    <t>制作费</t>
    <phoneticPr fontId="1" type="noConversion"/>
  </si>
  <si>
    <t>茶歇</t>
    <phoneticPr fontId="1" type="noConversion"/>
  </si>
  <si>
    <t>劳务费</t>
    <phoneticPr fontId="1" type="noConversion"/>
  </si>
  <si>
    <t>92趟车；包含了不能体现金额13030</t>
    <phoneticPr fontId="1" type="noConversion"/>
  </si>
  <si>
    <t>原结算金额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</si>
</sst>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[$-F800]dddd\,\ mmmm\ dd\,\ yyyy"/>
    <numFmt numFmtId="178" formatCode="0_);[Red]\(0\)"/>
    <numFmt numFmtId="179" formatCode="0.00_);[Red]\(0.00\)"/>
  </numFmts>
  <fonts count="16">
    <font>
      <sz val="12"/>
      <name val="宋体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8"/>
      <color indexed="30"/>
      <name val="Lingoes Unicode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30"/>
      <name val="宋体"/>
      <family val="3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77" fontId="0" fillId="0" borderId="0"/>
    <xf numFmtId="177" fontId="7" fillId="0" borderId="0">
      <alignment vertical="center"/>
    </xf>
    <xf numFmtId="177" fontId="2" fillId="0" borderId="0" applyNumberFormat="0" applyFill="0" applyBorder="0" applyAlignment="0" applyProtection="0">
      <alignment vertical="top"/>
      <protection locked="0"/>
    </xf>
  </cellStyleXfs>
  <cellXfs count="82">
    <xf numFmtId="177" fontId="0" fillId="0" borderId="0" xfId="0"/>
    <xf numFmtId="177" fontId="0" fillId="0" borderId="0" xfId="0" applyAlignment="1">
      <alignment vertical="center"/>
    </xf>
    <xf numFmtId="177" fontId="5" fillId="0" borderId="0" xfId="0" applyFont="1" applyAlignment="1">
      <alignment vertical="center"/>
    </xf>
    <xf numFmtId="177" fontId="6" fillId="0" borderId="0" xfId="0" applyFont="1" applyAlignment="1">
      <alignment vertical="center"/>
    </xf>
    <xf numFmtId="177" fontId="6" fillId="0" borderId="0" xfId="0" applyFont="1" applyFill="1" applyAlignment="1">
      <alignment vertical="center"/>
    </xf>
    <xf numFmtId="177" fontId="5" fillId="0" borderId="0" xfId="0" applyFont="1" applyFill="1" applyAlignment="1">
      <alignment vertical="center"/>
    </xf>
    <xf numFmtId="177" fontId="10" fillId="0" borderId="0" xfId="0" applyFont="1" applyAlignment="1">
      <alignment vertical="center"/>
    </xf>
    <xf numFmtId="177" fontId="11" fillId="0" borderId="0" xfId="0" applyFont="1" applyAlignment="1">
      <alignment horizontal="center" vertical="center"/>
    </xf>
    <xf numFmtId="177" fontId="11" fillId="0" borderId="0" xfId="0" applyFont="1" applyBorder="1" applyAlignment="1">
      <alignment horizontal="center" vertical="center"/>
    </xf>
    <xf numFmtId="177" fontId="11" fillId="0" borderId="0" xfId="0" applyFont="1" applyAlignment="1">
      <alignment vertical="center"/>
    </xf>
    <xf numFmtId="177" fontId="11" fillId="0" borderId="1" xfId="0" applyFont="1" applyBorder="1" applyAlignment="1">
      <alignment vertical="center"/>
    </xf>
    <xf numFmtId="177" fontId="11" fillId="0" borderId="1" xfId="0" applyFont="1" applyBorder="1" applyAlignment="1">
      <alignment horizontal="center" vertical="center"/>
    </xf>
    <xf numFmtId="177" fontId="11" fillId="0" borderId="1" xfId="0" applyFont="1" applyBorder="1" applyAlignment="1">
      <alignment horizontal="right" vertical="center"/>
    </xf>
    <xf numFmtId="177" fontId="11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left" vertical="center"/>
    </xf>
    <xf numFmtId="177" fontId="10" fillId="2" borderId="2" xfId="0" applyFont="1" applyFill="1" applyBorder="1" applyAlignment="1">
      <alignment horizontal="center" vertical="center"/>
    </xf>
    <xf numFmtId="177" fontId="10" fillId="0" borderId="0" xfId="0" applyFont="1" applyBorder="1" applyAlignment="1">
      <alignment vertical="center"/>
    </xf>
    <xf numFmtId="177" fontId="11" fillId="0" borderId="0" xfId="0" applyFont="1" applyBorder="1" applyAlignment="1">
      <alignment vertical="center"/>
    </xf>
    <xf numFmtId="177" fontId="12" fillId="0" borderId="2" xfId="0" applyFont="1" applyBorder="1" applyAlignment="1">
      <alignment vertical="center"/>
    </xf>
    <xf numFmtId="177" fontId="12" fillId="0" borderId="2" xfId="0" applyNumberFormat="1" applyFont="1" applyBorder="1" applyAlignment="1">
      <alignment horizontal="left" vertical="center"/>
    </xf>
    <xf numFmtId="177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left" vertical="center"/>
    </xf>
    <xf numFmtId="177" fontId="11" fillId="0" borderId="0" xfId="0" applyFont="1" applyAlignment="1">
      <alignment horizontal="left" vertical="center"/>
    </xf>
    <xf numFmtId="177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7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right" vertical="center"/>
    </xf>
    <xf numFmtId="177" fontId="12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horizontal="left" vertical="center"/>
    </xf>
    <xf numFmtId="177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center"/>
    </xf>
    <xf numFmtId="177" fontId="12" fillId="0" borderId="2" xfId="0" applyFont="1" applyFill="1" applyBorder="1" applyAlignment="1">
      <alignment vertical="center"/>
    </xf>
    <xf numFmtId="177" fontId="12" fillId="0" borderId="2" xfId="0" applyNumberFormat="1" applyFont="1" applyFill="1" applyBorder="1" applyAlignment="1">
      <alignment horizontal="left" vertical="center"/>
    </xf>
    <xf numFmtId="177" fontId="12" fillId="0" borderId="2" xfId="0" applyFont="1" applyFill="1" applyBorder="1" applyAlignment="1">
      <alignment horizontal="center" vertical="center"/>
    </xf>
    <xf numFmtId="177" fontId="11" fillId="0" borderId="0" xfId="0" applyFont="1" applyFill="1" applyAlignment="1">
      <alignment vertical="center"/>
    </xf>
    <xf numFmtId="177" fontId="11" fillId="0" borderId="0" xfId="0" applyFont="1" applyFill="1" applyAlignment="1">
      <alignment horizontal="left" vertical="center"/>
    </xf>
    <xf numFmtId="177" fontId="10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right" vertical="center"/>
    </xf>
    <xf numFmtId="177" fontId="10" fillId="3" borderId="1" xfId="0" applyFont="1" applyFill="1" applyBorder="1" applyAlignment="1">
      <alignment horizontal="right"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177" fontId="14" fillId="0" borderId="0" xfId="0" applyFont="1"/>
    <xf numFmtId="177" fontId="12" fillId="0" borderId="7" xfId="0" applyFont="1" applyBorder="1" applyAlignment="1">
      <alignment vertical="center"/>
    </xf>
    <xf numFmtId="177" fontId="11" fillId="3" borderId="0" xfId="0" applyFont="1" applyFill="1" applyAlignment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7" fontId="11" fillId="0" borderId="0" xfId="0" applyFont="1"/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2" xfId="0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1" fillId="0" borderId="0" xfId="0" applyFont="1" applyFill="1" applyBorder="1" applyAlignment="1">
      <alignment vertical="center"/>
    </xf>
    <xf numFmtId="177" fontId="12" fillId="3" borderId="2" xfId="0" applyNumberFormat="1" applyFont="1" applyFill="1" applyBorder="1" applyAlignment="1">
      <alignment horizontal="left" vertical="center"/>
    </xf>
    <xf numFmtId="177" fontId="5" fillId="0" borderId="0" xfId="0" applyFont="1" applyAlignment="1">
      <alignment horizontal="center" vertical="center"/>
    </xf>
    <xf numFmtId="177" fontId="5" fillId="3" borderId="0" xfId="0" applyFont="1" applyFill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177" fontId="12" fillId="0" borderId="2" xfId="0" applyFont="1" applyFill="1" applyBorder="1" applyAlignment="1">
      <alignment horizontal="center" vertical="center"/>
    </xf>
    <xf numFmtId="177" fontId="12" fillId="0" borderId="8" xfId="0" applyFont="1" applyFill="1" applyBorder="1" applyAlignment="1">
      <alignment horizontal="center" vertical="center"/>
    </xf>
    <xf numFmtId="177" fontId="12" fillId="0" borderId="7" xfId="0" applyFont="1" applyFill="1" applyBorder="1" applyAlignment="1">
      <alignment horizontal="center" vertical="center"/>
    </xf>
    <xf numFmtId="177" fontId="2" fillId="0" borderId="0" xfId="2" applyNumberFormat="1" applyBorder="1" applyAlignment="1" applyProtection="1">
      <alignment horizontal="left" vertical="center"/>
    </xf>
    <xf numFmtId="177" fontId="11" fillId="0" borderId="0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177" fontId="10" fillId="2" borderId="4" xfId="0" applyFont="1" applyFill="1" applyBorder="1" applyAlignment="1">
      <alignment horizontal="center" vertical="center"/>
    </xf>
    <xf numFmtId="177" fontId="10" fillId="2" borderId="3" xfId="0" applyFont="1" applyFill="1" applyBorder="1" applyAlignment="1">
      <alignment horizontal="center" vertical="center"/>
    </xf>
    <xf numFmtId="177" fontId="10" fillId="2" borderId="5" xfId="0" applyFont="1" applyFill="1" applyBorder="1" applyAlignment="1">
      <alignment horizontal="center" vertical="center"/>
    </xf>
    <xf numFmtId="177" fontId="3" fillId="0" borderId="0" xfId="0" applyFont="1" applyAlignment="1">
      <alignment horizontal="center" vertical="center" wrapText="1"/>
    </xf>
    <xf numFmtId="177" fontId="9" fillId="0" borderId="1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/>
    </xf>
    <xf numFmtId="177" fontId="11" fillId="0" borderId="6" xfId="0" applyFont="1" applyBorder="1" applyAlignment="1">
      <alignment horizontal="left" vertical="center"/>
    </xf>
    <xf numFmtId="14" fontId="11" fillId="0" borderId="0" xfId="0" applyNumberFormat="1" applyFont="1" applyBorder="1" applyAlignment="1">
      <alignment horizontal="left" vertical="center"/>
    </xf>
    <xf numFmtId="177" fontId="11" fillId="0" borderId="0" xfId="0" applyFont="1" applyBorder="1" applyAlignment="1">
      <alignment horizontal="left" vertical="center"/>
    </xf>
  </cellXfs>
  <cellStyles count="3">
    <cellStyle name="Normal_商务会议及团队差旅报价表20070807" xfId="1"/>
    <cellStyle name="常规" xfId="0" builtinId="0"/>
    <cellStyle name="超链接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669471</xdr:colOff>
      <xdr:row>0</xdr:row>
      <xdr:rowOff>664029</xdr:rowOff>
    </xdr:to>
    <xdr:pic>
      <xdr:nvPicPr>
        <xdr:cNvPr id="12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9471" cy="664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3" workbookViewId="0">
      <selection activeCell="A20" sqref="A20:I21"/>
    </sheetView>
  </sheetViews>
  <sheetFormatPr defaultRowHeight="14.25"/>
  <cols>
    <col min="1" max="1" width="28.75" customWidth="1"/>
    <col min="2" max="2" width="23.25" customWidth="1"/>
    <col min="3" max="7" width="3.625" customWidth="1"/>
    <col min="8" max="8" width="13.375" customWidth="1"/>
    <col min="9" max="9" width="11.625" customWidth="1"/>
    <col min="10" max="10" width="35.25" bestFit="1" customWidth="1"/>
  </cols>
  <sheetData>
    <row r="1" spans="1:10" ht="64.5" customHeight="1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44.25" customHeight="1" thickBo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s="2" customFormat="1" ht="15" customHeight="1">
      <c r="A3" s="6" t="s">
        <v>0</v>
      </c>
      <c r="B3" s="7" t="s">
        <v>19</v>
      </c>
      <c r="C3" s="78" t="s">
        <v>37</v>
      </c>
      <c r="D3" s="79"/>
      <c r="E3" s="79"/>
      <c r="F3" s="79"/>
      <c r="G3" s="79"/>
      <c r="H3" s="79"/>
      <c r="I3" s="8"/>
      <c r="J3" s="7"/>
    </row>
    <row r="4" spans="1:10" s="2" customFormat="1" ht="15" customHeight="1">
      <c r="A4" s="6"/>
      <c r="B4" s="7" t="s">
        <v>1</v>
      </c>
      <c r="C4" s="80">
        <v>43090</v>
      </c>
      <c r="D4" s="81"/>
      <c r="E4" s="81"/>
      <c r="F4" s="81"/>
      <c r="G4" s="81"/>
      <c r="H4" s="81"/>
      <c r="I4" s="8" t="s">
        <v>11</v>
      </c>
      <c r="J4" s="7" t="s">
        <v>40</v>
      </c>
    </row>
    <row r="5" spans="1:10" s="2" customFormat="1" ht="15" customHeight="1">
      <c r="A5" s="6"/>
      <c r="B5" s="8" t="s">
        <v>2</v>
      </c>
      <c r="C5" s="80" t="s">
        <v>38</v>
      </c>
      <c r="D5" s="81"/>
      <c r="E5" s="81"/>
      <c r="F5" s="81"/>
      <c r="G5" s="81"/>
      <c r="H5" s="81"/>
      <c r="I5" s="7" t="s">
        <v>10</v>
      </c>
      <c r="J5" s="7" t="s">
        <v>25</v>
      </c>
    </row>
    <row r="6" spans="1:10" s="2" customFormat="1" ht="15" customHeight="1">
      <c r="A6" s="6"/>
      <c r="B6" s="7" t="s">
        <v>30</v>
      </c>
      <c r="C6" s="71" t="s">
        <v>39</v>
      </c>
      <c r="D6" s="71"/>
      <c r="E6" s="71"/>
      <c r="F6" s="71"/>
      <c r="G6" s="71"/>
      <c r="H6" s="71"/>
      <c r="I6" s="9"/>
      <c r="J6" s="9"/>
    </row>
    <row r="7" spans="1:10" s="2" customFormat="1" ht="15" customHeight="1">
      <c r="A7" s="6"/>
      <c r="B7" s="7" t="s">
        <v>23</v>
      </c>
      <c r="C7" s="70" t="s">
        <v>31</v>
      </c>
      <c r="D7" s="71"/>
      <c r="E7" s="71"/>
      <c r="F7" s="71"/>
      <c r="G7" s="71"/>
      <c r="H7" s="71"/>
      <c r="I7" s="48" t="s">
        <v>32</v>
      </c>
      <c r="J7" s="48" t="s">
        <v>41</v>
      </c>
    </row>
    <row r="8" spans="1:10" s="2" customFormat="1" ht="15" customHeight="1" thickBot="1">
      <c r="A8" s="10"/>
      <c r="B8" s="11" t="s">
        <v>20</v>
      </c>
      <c r="C8" s="72"/>
      <c r="D8" s="72"/>
      <c r="E8" s="72"/>
      <c r="F8" s="72"/>
      <c r="G8" s="72"/>
      <c r="H8" s="12"/>
      <c r="I8" s="13"/>
      <c r="J8" s="14"/>
    </row>
    <row r="9" spans="1:10" s="2" customFormat="1" ht="15" customHeight="1">
      <c r="A9" s="6" t="s">
        <v>3</v>
      </c>
      <c r="B9" s="9"/>
      <c r="C9" s="9"/>
      <c r="D9" s="9"/>
      <c r="E9" s="9"/>
      <c r="F9" s="9"/>
      <c r="G9" s="9"/>
      <c r="H9" s="9"/>
      <c r="I9" s="9"/>
      <c r="J9" s="9"/>
    </row>
    <row r="10" spans="1:10" s="2" customFormat="1" ht="15" customHeight="1">
      <c r="A10" s="15" t="s">
        <v>4</v>
      </c>
      <c r="B10" s="15" t="s">
        <v>5</v>
      </c>
      <c r="C10" s="73" t="s">
        <v>6</v>
      </c>
      <c r="D10" s="74"/>
      <c r="E10" s="74"/>
      <c r="F10" s="74"/>
      <c r="G10" s="75"/>
      <c r="H10" s="15" t="s">
        <v>7</v>
      </c>
      <c r="I10" s="15" t="s">
        <v>8</v>
      </c>
      <c r="J10" s="15" t="s">
        <v>12</v>
      </c>
    </row>
    <row r="11" spans="1:10" s="2" customFormat="1" ht="18" customHeight="1">
      <c r="A11" s="16" t="s">
        <v>26</v>
      </c>
      <c r="B11" s="17"/>
      <c r="C11" s="17"/>
      <c r="D11" s="17"/>
      <c r="E11" s="17"/>
      <c r="F11" s="17"/>
      <c r="G11" s="17"/>
      <c r="H11" s="17"/>
      <c r="I11" s="17"/>
      <c r="J11" s="9"/>
    </row>
    <row r="12" spans="1:10" s="3" customFormat="1" ht="15" customHeight="1">
      <c r="A12" s="18"/>
      <c r="B12" s="19"/>
      <c r="C12" s="20"/>
      <c r="D12" s="20" t="s">
        <v>21</v>
      </c>
      <c r="E12" s="20" t="s">
        <v>9</v>
      </c>
      <c r="F12" s="20"/>
      <c r="G12" s="20" t="s">
        <v>15</v>
      </c>
      <c r="H12" s="21"/>
      <c r="I12" s="22">
        <f>H12*C12*F12</f>
        <v>0</v>
      </c>
      <c r="J12" s="23"/>
    </row>
    <row r="13" spans="1:10" s="2" customFormat="1" ht="15" customHeight="1">
      <c r="A13" s="9"/>
      <c r="B13" s="24"/>
      <c r="C13" s="9"/>
      <c r="D13" s="9"/>
      <c r="E13" s="9"/>
      <c r="F13" s="9"/>
      <c r="G13" s="9"/>
      <c r="H13" s="25"/>
      <c r="I13" s="26">
        <f>SUM(I12:I12)</f>
        <v>0</v>
      </c>
      <c r="J13" s="27"/>
    </row>
    <row r="14" spans="1:10" s="2" customFormat="1" ht="15" customHeight="1">
      <c r="A14" s="16" t="s">
        <v>24</v>
      </c>
      <c r="B14" s="24"/>
      <c r="C14" s="9"/>
      <c r="D14" s="9"/>
      <c r="E14" s="9"/>
      <c r="F14" s="9"/>
      <c r="G14" s="9"/>
      <c r="H14" s="28"/>
      <c r="I14" s="29"/>
      <c r="J14" s="30"/>
    </row>
    <row r="15" spans="1:10" s="3" customFormat="1" ht="15" customHeight="1">
      <c r="A15" s="18"/>
      <c r="B15" s="19" t="s">
        <v>44</v>
      </c>
      <c r="C15" s="54">
        <v>1</v>
      </c>
      <c r="D15" s="20" t="s">
        <v>35</v>
      </c>
      <c r="E15" s="20" t="s">
        <v>36</v>
      </c>
      <c r="F15" s="54">
        <v>1</v>
      </c>
      <c r="G15" s="20" t="s">
        <v>13</v>
      </c>
      <c r="H15" s="21">
        <v>5000</v>
      </c>
      <c r="I15" s="52">
        <f>H15*C15*F15</f>
        <v>5000</v>
      </c>
      <c r="J15" s="23"/>
    </row>
    <row r="16" spans="1:10" s="3" customFormat="1" ht="15" customHeight="1">
      <c r="A16" s="18"/>
      <c r="B16" s="19"/>
      <c r="C16" s="54"/>
      <c r="D16" s="20"/>
      <c r="E16" s="20" t="s">
        <v>9</v>
      </c>
      <c r="F16" s="20"/>
      <c r="G16" s="20" t="s">
        <v>13</v>
      </c>
      <c r="H16" s="21"/>
      <c r="I16" s="52">
        <f>H16*C16*F16</f>
        <v>0</v>
      </c>
      <c r="J16" s="23"/>
    </row>
    <row r="17" spans="1:10" s="3" customFormat="1" ht="15" customHeight="1">
      <c r="A17" s="31"/>
      <c r="B17" s="32"/>
      <c r="C17" s="33"/>
      <c r="D17" s="33"/>
      <c r="E17" s="33"/>
      <c r="F17" s="33"/>
      <c r="G17" s="33"/>
      <c r="H17" s="25" t="s">
        <v>14</v>
      </c>
      <c r="I17" s="57">
        <f>SUM(I15:I16)</f>
        <v>5000</v>
      </c>
      <c r="J17" s="34"/>
    </row>
    <row r="18" spans="1:10" s="3" customFormat="1" ht="15" customHeight="1">
      <c r="A18" s="31"/>
      <c r="B18" s="32"/>
      <c r="C18" s="33"/>
      <c r="D18" s="33"/>
      <c r="E18" s="33"/>
      <c r="F18" s="33"/>
      <c r="G18" s="33"/>
      <c r="H18" s="35"/>
      <c r="I18" s="58"/>
      <c r="J18" s="34"/>
    </row>
    <row r="19" spans="1:10" s="2" customFormat="1" ht="18" customHeight="1">
      <c r="A19" s="16" t="s">
        <v>27</v>
      </c>
      <c r="B19" s="17"/>
      <c r="C19" s="17"/>
      <c r="D19" s="17"/>
      <c r="E19" s="17"/>
      <c r="F19" s="17"/>
      <c r="G19" s="17"/>
      <c r="H19" s="17"/>
      <c r="I19" s="59"/>
      <c r="J19" s="9"/>
    </row>
    <row r="20" spans="1:10" s="3" customFormat="1" ht="15" customHeight="1">
      <c r="A20" s="18"/>
      <c r="B20" s="18" t="s">
        <v>62</v>
      </c>
      <c r="C20" s="54" t="s">
        <v>56</v>
      </c>
      <c r="D20" s="20" t="s">
        <v>45</v>
      </c>
      <c r="E20" s="20" t="s">
        <v>9</v>
      </c>
      <c r="F20" s="54">
        <v>1</v>
      </c>
      <c r="G20" s="20" t="s">
        <v>13</v>
      </c>
      <c r="H20" s="21">
        <v>2188</v>
      </c>
      <c r="I20" s="52">
        <f>H20*C20*F20</f>
        <v>24068</v>
      </c>
      <c r="J20" s="23"/>
    </row>
    <row r="21" spans="1:10" s="3" customFormat="1" ht="15" customHeight="1">
      <c r="A21" s="47"/>
      <c r="B21" s="60" t="s">
        <v>55</v>
      </c>
      <c r="C21" s="56" t="s">
        <v>65</v>
      </c>
      <c r="D21" s="38" t="s">
        <v>66</v>
      </c>
      <c r="E21" s="38" t="s">
        <v>9</v>
      </c>
      <c r="F21" s="56">
        <v>1</v>
      </c>
      <c r="G21" s="38" t="s">
        <v>13</v>
      </c>
      <c r="H21" s="51">
        <v>180</v>
      </c>
      <c r="I21" s="52">
        <f>H21*C21*F21</f>
        <v>8280</v>
      </c>
      <c r="J21" s="55"/>
    </row>
    <row r="22" spans="1:10" s="2" customFormat="1" ht="15" customHeight="1">
      <c r="A22" s="9"/>
      <c r="B22" s="24"/>
      <c r="C22" s="9"/>
      <c r="D22" s="9"/>
      <c r="E22" s="9"/>
      <c r="F22" s="9"/>
      <c r="G22" s="9"/>
      <c r="H22" s="25" t="s">
        <v>14</v>
      </c>
      <c r="I22" s="57">
        <f>SUM(I20:I21)</f>
        <v>32348</v>
      </c>
      <c r="J22" s="27"/>
    </row>
    <row r="23" spans="1:10" s="2" customFormat="1" ht="18" customHeight="1">
      <c r="A23" s="16" t="s">
        <v>28</v>
      </c>
      <c r="B23" s="17"/>
      <c r="C23" s="17"/>
      <c r="D23" s="17"/>
      <c r="E23" s="17"/>
      <c r="F23" s="17"/>
      <c r="G23" s="17"/>
      <c r="H23" s="17"/>
      <c r="I23" s="59"/>
      <c r="J23" s="9"/>
    </row>
    <row r="24" spans="1:10" s="4" customFormat="1" ht="15" customHeight="1">
      <c r="A24" s="36"/>
      <c r="B24" s="37" t="s">
        <v>71</v>
      </c>
      <c r="C24" s="54" t="s">
        <v>63</v>
      </c>
      <c r="D24" s="38" t="s">
        <v>46</v>
      </c>
      <c r="E24" s="38" t="s">
        <v>9</v>
      </c>
      <c r="F24" s="54">
        <v>1</v>
      </c>
      <c r="G24" s="38" t="s">
        <v>13</v>
      </c>
      <c r="H24" s="51">
        <v>99.341399999999993</v>
      </c>
      <c r="I24" s="52">
        <f>H24*C24*F24</f>
        <v>9636.1157999999996</v>
      </c>
      <c r="J24" s="55"/>
    </row>
    <row r="25" spans="1:10" s="4" customFormat="1" ht="15" customHeight="1">
      <c r="A25" s="36"/>
      <c r="B25" s="37" t="s">
        <v>72</v>
      </c>
      <c r="C25" s="54" t="s">
        <v>57</v>
      </c>
      <c r="D25" s="38" t="s">
        <v>46</v>
      </c>
      <c r="E25" s="38" t="s">
        <v>9</v>
      </c>
      <c r="F25" s="54">
        <v>1</v>
      </c>
      <c r="G25" s="38" t="s">
        <v>13</v>
      </c>
      <c r="H25" s="51">
        <v>92</v>
      </c>
      <c r="I25" s="52">
        <f>H25*C25*F25</f>
        <v>92</v>
      </c>
      <c r="J25" s="55"/>
    </row>
    <row r="26" spans="1:10" s="4" customFormat="1" ht="15" customHeight="1">
      <c r="A26" s="36"/>
      <c r="B26" s="37" t="s">
        <v>67</v>
      </c>
      <c r="C26" s="56" t="s">
        <v>69</v>
      </c>
      <c r="D26" s="38" t="s">
        <v>46</v>
      </c>
      <c r="E26" s="38" t="s">
        <v>9</v>
      </c>
      <c r="F26" s="56" t="s">
        <v>68</v>
      </c>
      <c r="G26" s="38" t="s">
        <v>13</v>
      </c>
      <c r="H26" s="51">
        <v>260</v>
      </c>
      <c r="I26" s="52">
        <f>H26*C26*F26</f>
        <v>1040</v>
      </c>
      <c r="J26" s="55"/>
    </row>
    <row r="27" spans="1:10" s="5" customFormat="1" ht="15" customHeight="1">
      <c r="A27" s="39"/>
      <c r="B27" s="40"/>
      <c r="C27" s="39"/>
      <c r="D27" s="39"/>
      <c r="E27" s="39"/>
      <c r="F27" s="39"/>
      <c r="G27" s="39"/>
      <c r="H27" s="41" t="s">
        <v>14</v>
      </c>
      <c r="I27" s="57">
        <f>SUM(I24:I26)</f>
        <v>10768.1158</v>
      </c>
      <c r="J27" s="42"/>
    </row>
    <row r="28" spans="1:10" s="2" customFormat="1" ht="18" customHeight="1">
      <c r="A28" s="16" t="s">
        <v>17</v>
      </c>
      <c r="B28" s="17"/>
      <c r="C28" s="17"/>
      <c r="D28" s="17"/>
      <c r="E28" s="17"/>
      <c r="F28" s="17"/>
      <c r="G28" s="17"/>
      <c r="H28" s="17"/>
      <c r="I28" s="59"/>
      <c r="J28" s="9"/>
    </row>
    <row r="29" spans="1:10" s="3" customFormat="1" ht="15" customHeight="1">
      <c r="A29" s="36"/>
      <c r="B29" s="36" t="s">
        <v>34</v>
      </c>
      <c r="C29" s="54" t="s">
        <v>57</v>
      </c>
      <c r="D29" s="20" t="s">
        <v>42</v>
      </c>
      <c r="E29" s="20" t="s">
        <v>9</v>
      </c>
      <c r="F29" s="54">
        <v>1</v>
      </c>
      <c r="G29" s="20" t="s">
        <v>13</v>
      </c>
      <c r="H29" s="51">
        <v>10000</v>
      </c>
      <c r="I29" s="52">
        <f t="shared" ref="I29:I31" si="0">H29*C29*F29</f>
        <v>10000</v>
      </c>
      <c r="J29" s="53"/>
    </row>
    <row r="30" spans="1:10" s="3" customFormat="1" ht="15" customHeight="1">
      <c r="A30" s="67"/>
      <c r="B30" s="60" t="s">
        <v>43</v>
      </c>
      <c r="C30" s="54" t="s">
        <v>64</v>
      </c>
      <c r="D30" s="20" t="s">
        <v>70</v>
      </c>
      <c r="E30" s="38" t="s">
        <v>9</v>
      </c>
      <c r="F30" s="54">
        <v>1</v>
      </c>
      <c r="G30" s="38" t="s">
        <v>13</v>
      </c>
      <c r="H30" s="51">
        <v>25</v>
      </c>
      <c r="I30" s="52">
        <f t="shared" si="0"/>
        <v>3550</v>
      </c>
      <c r="J30" s="53"/>
    </row>
    <row r="31" spans="1:10" s="3" customFormat="1" ht="15" customHeight="1">
      <c r="A31" s="67"/>
      <c r="B31" s="60" t="s">
        <v>48</v>
      </c>
      <c r="C31" s="54" t="s">
        <v>58</v>
      </c>
      <c r="D31" s="38" t="s">
        <v>49</v>
      </c>
      <c r="E31" s="38" t="s">
        <v>9</v>
      </c>
      <c r="F31" s="54">
        <v>1</v>
      </c>
      <c r="G31" s="38" t="s">
        <v>13</v>
      </c>
      <c r="H31" s="21">
        <v>15</v>
      </c>
      <c r="I31" s="52">
        <f t="shared" si="0"/>
        <v>450</v>
      </c>
      <c r="J31" s="49"/>
    </row>
    <row r="32" spans="1:10" s="3" customFormat="1" ht="15" customHeight="1">
      <c r="A32" s="67"/>
      <c r="B32" s="60" t="s">
        <v>50</v>
      </c>
      <c r="C32" s="54" t="s">
        <v>59</v>
      </c>
      <c r="D32" s="20" t="s">
        <v>33</v>
      </c>
      <c r="E32" s="38" t="s">
        <v>9</v>
      </c>
      <c r="F32" s="54">
        <v>1</v>
      </c>
      <c r="G32" s="38" t="s">
        <v>13</v>
      </c>
      <c r="H32" s="51">
        <v>750</v>
      </c>
      <c r="I32" s="52">
        <f t="shared" ref="I32" si="1">H32*C32*F32</f>
        <v>750</v>
      </c>
      <c r="J32" s="49"/>
    </row>
    <row r="33" spans="1:10" s="3" customFormat="1" ht="15" customHeight="1">
      <c r="A33" s="68"/>
      <c r="B33" s="19" t="s">
        <v>51</v>
      </c>
      <c r="C33" s="54" t="s">
        <v>59</v>
      </c>
      <c r="D33" s="20" t="s">
        <v>52</v>
      </c>
      <c r="E33" s="38" t="s">
        <v>9</v>
      </c>
      <c r="F33" s="54" t="s">
        <v>59</v>
      </c>
      <c r="G33" s="38" t="s">
        <v>13</v>
      </c>
      <c r="H33" s="51">
        <v>56</v>
      </c>
      <c r="I33" s="52">
        <f t="shared" ref="I33" si="2">H33*C33*F33</f>
        <v>56</v>
      </c>
      <c r="J33" s="49"/>
    </row>
    <row r="34" spans="1:10" s="3" customFormat="1" ht="15" customHeight="1">
      <c r="A34" s="69"/>
      <c r="B34" s="19" t="s">
        <v>60</v>
      </c>
      <c r="C34" s="54" t="s">
        <v>59</v>
      </c>
      <c r="D34" s="20" t="s">
        <v>35</v>
      </c>
      <c r="E34" s="38" t="s">
        <v>9</v>
      </c>
      <c r="F34" s="54" t="s">
        <v>59</v>
      </c>
      <c r="G34" s="38" t="s">
        <v>13</v>
      </c>
      <c r="H34" s="51">
        <v>1029.05</v>
      </c>
      <c r="I34" s="52">
        <f t="shared" ref="I34" si="3">H34*C34*F34</f>
        <v>1029.05</v>
      </c>
      <c r="J34" s="49"/>
    </row>
    <row r="35" spans="1:10" s="3" customFormat="1" ht="15" customHeight="1">
      <c r="A35" s="36"/>
      <c r="B35" s="19" t="s">
        <v>53</v>
      </c>
      <c r="C35" s="54" t="s">
        <v>61</v>
      </c>
      <c r="D35" s="20" t="s">
        <v>54</v>
      </c>
      <c r="E35" s="38" t="s">
        <v>9</v>
      </c>
      <c r="F35" s="54" t="s">
        <v>59</v>
      </c>
      <c r="G35" s="38" t="s">
        <v>13</v>
      </c>
      <c r="H35" s="51">
        <v>250</v>
      </c>
      <c r="I35" s="52">
        <f t="shared" ref="I35" si="4">H35*C35*F35</f>
        <v>1000</v>
      </c>
      <c r="J35" s="49"/>
    </row>
    <row r="36" spans="1:10" s="2" customFormat="1" ht="15" customHeight="1">
      <c r="A36" s="9"/>
      <c r="B36" s="24"/>
      <c r="C36" s="9"/>
      <c r="D36" s="9"/>
      <c r="E36" s="9"/>
      <c r="F36" s="9"/>
      <c r="G36" s="9"/>
      <c r="H36" s="25" t="s">
        <v>14</v>
      </c>
      <c r="I36" s="57">
        <f>SUM(I29:I35)</f>
        <v>16835.05</v>
      </c>
      <c r="J36" s="27"/>
    </row>
    <row r="37" spans="1:10" s="2" customFormat="1" ht="18" customHeight="1">
      <c r="A37" s="16" t="s">
        <v>29</v>
      </c>
      <c r="B37" s="17"/>
      <c r="C37" s="17"/>
      <c r="D37" s="17"/>
      <c r="E37" s="17"/>
      <c r="F37" s="17"/>
      <c r="G37" s="17"/>
      <c r="H37" s="17"/>
      <c r="I37" s="59"/>
      <c r="J37" s="9"/>
    </row>
    <row r="38" spans="1:10" s="3" customFormat="1" ht="15" customHeight="1">
      <c r="A38" s="36"/>
      <c r="B38" s="19" t="s">
        <v>47</v>
      </c>
      <c r="C38" s="54" t="s">
        <v>59</v>
      </c>
      <c r="D38" s="38" t="s">
        <v>46</v>
      </c>
      <c r="E38" s="38" t="s">
        <v>9</v>
      </c>
      <c r="F38" s="54" t="s">
        <v>59</v>
      </c>
      <c r="G38" s="38" t="s">
        <v>13</v>
      </c>
      <c r="H38" s="51">
        <v>600</v>
      </c>
      <c r="I38" s="52">
        <f>H38*C38*F38</f>
        <v>600</v>
      </c>
      <c r="J38" s="52"/>
    </row>
    <row r="39" spans="1:10" s="2" customFormat="1" ht="15" customHeight="1">
      <c r="A39" s="9"/>
      <c r="B39" s="24"/>
      <c r="C39" s="9"/>
      <c r="D39" s="9"/>
      <c r="E39" s="9"/>
      <c r="F39" s="9"/>
      <c r="G39" s="9"/>
      <c r="H39" s="28"/>
      <c r="I39" s="29"/>
      <c r="J39" s="30"/>
    </row>
    <row r="40" spans="1:10" s="2" customFormat="1" ht="15" customHeight="1" thickBot="1">
      <c r="A40" s="9"/>
      <c r="B40" s="24"/>
      <c r="C40" s="9"/>
      <c r="D40" s="9"/>
      <c r="E40" s="9"/>
      <c r="F40" s="9"/>
      <c r="G40" s="10"/>
      <c r="H40" s="43" t="s">
        <v>16</v>
      </c>
      <c r="I40" s="44">
        <f>I13+I22+I27+I36+I17+I38</f>
        <v>65551.165800000002</v>
      </c>
      <c r="J40" s="45"/>
    </row>
    <row r="41" spans="1:10" ht="17.25">
      <c r="A41" s="46"/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8">
      <c r="A42" s="50"/>
      <c r="B42" s="46"/>
      <c r="C42" s="46"/>
      <c r="D42" s="46"/>
      <c r="E42" s="46"/>
      <c r="F42" s="46"/>
      <c r="G42" s="46"/>
      <c r="H42" s="46"/>
      <c r="I42" s="46"/>
      <c r="J42" s="46"/>
    </row>
    <row r="43" spans="1:10" ht="17.25">
      <c r="A43" s="46"/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11">
    <mergeCell ref="C6:H6"/>
    <mergeCell ref="A1:J1"/>
    <mergeCell ref="A2:J2"/>
    <mergeCell ref="C3:H3"/>
    <mergeCell ref="C4:H4"/>
    <mergeCell ref="C5:H5"/>
    <mergeCell ref="A30:A32"/>
    <mergeCell ref="A33:A34"/>
    <mergeCell ref="C7:H7"/>
    <mergeCell ref="C8:G8"/>
    <mergeCell ref="C10:G10"/>
  </mergeCells>
  <phoneticPr fontId="1" type="noConversion"/>
  <hyperlinks>
    <hyperlink ref="C7" r:id="rId1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H7" sqref="H7"/>
    </sheetView>
  </sheetViews>
  <sheetFormatPr defaultRowHeight="14.25"/>
  <cols>
    <col min="2" max="2" width="11.875" customWidth="1"/>
    <col min="3" max="3" width="29.75" customWidth="1"/>
  </cols>
  <sheetData>
    <row r="1" spans="1:3" s="2" customFormat="1" ht="20.100000000000001" customHeight="1"/>
    <row r="2" spans="1:3" s="2" customFormat="1" ht="20.100000000000001" customHeight="1">
      <c r="A2" s="61" t="s">
        <v>73</v>
      </c>
      <c r="B2" s="63">
        <v>5000</v>
      </c>
      <c r="C2" s="61"/>
    </row>
    <row r="3" spans="1:3" s="2" customFormat="1" ht="20.100000000000001" customHeight="1">
      <c r="A3" s="61" t="s">
        <v>74</v>
      </c>
      <c r="B3" s="63">
        <v>24068</v>
      </c>
      <c r="C3" s="61"/>
    </row>
    <row r="4" spans="1:3" s="2" customFormat="1" ht="20.100000000000001" customHeight="1">
      <c r="A4" s="62" t="s">
        <v>75</v>
      </c>
      <c r="B4" s="64">
        <v>23920</v>
      </c>
      <c r="C4" s="62" t="s">
        <v>80</v>
      </c>
    </row>
    <row r="5" spans="1:3" s="2" customFormat="1" ht="20.100000000000001" customHeight="1">
      <c r="A5" s="61" t="s">
        <v>76</v>
      </c>
      <c r="B5" s="63">
        <v>10000</v>
      </c>
      <c r="C5" s="61"/>
    </row>
    <row r="6" spans="1:3" s="2" customFormat="1" ht="20.100000000000001" customHeight="1">
      <c r="A6" s="61" t="s">
        <v>77</v>
      </c>
      <c r="B6" s="63">
        <v>1000</v>
      </c>
      <c r="C6" s="61"/>
    </row>
    <row r="7" spans="1:3" s="2" customFormat="1" ht="20.100000000000001" customHeight="1">
      <c r="A7" s="61" t="s">
        <v>78</v>
      </c>
      <c r="B7" s="65">
        <v>1085.05</v>
      </c>
      <c r="C7" s="61"/>
    </row>
    <row r="8" spans="1:3" s="2" customFormat="1" ht="20.100000000000001" customHeight="1">
      <c r="A8" s="61" t="s">
        <v>79</v>
      </c>
      <c r="B8" s="63">
        <v>600</v>
      </c>
      <c r="C8" s="61"/>
    </row>
    <row r="9" spans="1:3" s="2" customFormat="1" ht="20.100000000000001" customHeight="1">
      <c r="A9" s="61"/>
      <c r="B9" s="66">
        <f>SUM(B2:B8)</f>
        <v>65673.05</v>
      </c>
      <c r="C9" s="61"/>
    </row>
    <row r="10" spans="1:3" s="2" customFormat="1" ht="20.100000000000001" customHeight="1">
      <c r="A10" s="61" t="s">
        <v>81</v>
      </c>
      <c r="B10" s="65">
        <v>65551.17</v>
      </c>
    </row>
    <row r="11" spans="1:3" s="2" customFormat="1" ht="20.100000000000001" customHeight="1">
      <c r="A11" s="61"/>
      <c r="B11" s="65">
        <f>B9-B10</f>
        <v>121.88000000000466</v>
      </c>
    </row>
    <row r="12" spans="1:3" s="2" customFormat="1" ht="20.100000000000001" customHeight="1"/>
    <row r="13" spans="1:3" s="2" customFormat="1" ht="20.100000000000001" customHeight="1"/>
    <row r="14" spans="1:3" s="2" customFormat="1" ht="20.100000000000001" customHeight="1"/>
    <row r="15" spans="1:3" s="2" customFormat="1" ht="20.100000000000001" customHeight="1"/>
    <row r="16" spans="1:3" s="2" customFormat="1" ht="20.100000000000001" customHeight="1"/>
    <row r="17" s="2" customFormat="1" ht="20.100000000000001" customHeight="1"/>
    <row r="18" s="2" customFormat="1" ht="20.100000000000001" customHeight="1"/>
    <row r="19" s="2" customFormat="1" ht="20.100000000000001" customHeight="1"/>
    <row r="20" s="2" customFormat="1" ht="20.100000000000001" customHeight="1"/>
    <row r="21" s="2" customFormat="1" ht="20.100000000000001" customHeight="1"/>
    <row r="22" s="2" customFormat="1" ht="20.100000000000001" customHeight="1"/>
    <row r="23" s="2" customFormat="1" ht="20.100000000000001" customHeight="1"/>
    <row r="24" s="2" customFormat="1" ht="20.100000000000001" customHeight="1"/>
    <row r="25" s="2" customFormat="1" ht="20.100000000000001" customHeight="1"/>
    <row r="26" s="2" customFormat="1" ht="20.100000000000001" customHeight="1"/>
    <row r="27" s="2" customFormat="1" ht="20.100000000000001" customHeight="1"/>
    <row r="28" s="2" customFormat="1" ht="20.100000000000001" customHeight="1"/>
    <row r="29" s="2" customFormat="1" ht="20.100000000000001" customHeight="1"/>
    <row r="30" s="2" customFormat="1" ht="20.100000000000001" customHeight="1"/>
    <row r="31" s="2" customFormat="1" ht="20.100000000000001" customHeight="1"/>
    <row r="32" s="2" customFormat="1" ht="20.100000000000001" customHeight="1"/>
    <row r="33" s="2" customFormat="1" ht="20.100000000000001" customHeight="1"/>
    <row r="34" s="2" customFormat="1" ht="20.100000000000001" customHeight="1"/>
    <row r="35" s="2" customFormat="1" ht="20.100000000000001" customHeight="1"/>
    <row r="36" s="2" customFormat="1" ht="20.100000000000001" customHeight="1"/>
    <row r="37" s="2" customFormat="1" ht="20.100000000000001" customHeight="1"/>
    <row r="38" s="2" customFormat="1" ht="20.100000000000001" customHeight="1"/>
    <row r="39" s="2" customFormat="1" ht="20.100000000000001" customHeight="1"/>
    <row r="40" s="2" customFormat="1" ht="20.100000000000001" customHeight="1"/>
    <row r="41" s="2" customFormat="1" ht="20.100000000000001" customHeight="1"/>
    <row r="42" s="2" customFormat="1" ht="20.100000000000001" customHeight="1"/>
    <row r="43" s="2" customFormat="1" ht="20.100000000000001" customHeight="1"/>
    <row r="44" s="2" customFormat="1" ht="20.100000000000001" customHeight="1"/>
    <row r="45" s="2" customFormat="1" ht="20.100000000000001" customHeight="1"/>
    <row r="46" s="2" customFormat="1" ht="20.100000000000001" customHeight="1"/>
    <row r="47" s="2" customFormat="1" ht="20.100000000000001" customHeight="1"/>
    <row r="48" s="2" customFormat="1" ht="20.100000000000001" customHeight="1"/>
    <row r="49" s="2" customFormat="1" ht="20.100000000000001" customHeight="1"/>
    <row r="50" s="2" customFormat="1" ht="20.100000000000001" customHeight="1"/>
    <row r="51" s="2" customFormat="1" ht="20.100000000000001" customHeight="1"/>
    <row r="52" s="2" customFormat="1" ht="20.100000000000001" customHeight="1"/>
    <row r="53" s="2" customFormat="1" ht="20.100000000000001" customHeight="1"/>
    <row r="54" s="2" customFormat="1" ht="20.100000000000001" customHeight="1"/>
    <row r="55" s="2" customFormat="1" ht="20.100000000000001" customHeight="1"/>
    <row r="56" s="2" customFormat="1" ht="20.100000000000001" customHeight="1"/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维固力北京12.21</vt:lpstr>
      <vt:lpstr>更改</vt:lpstr>
    </vt:vector>
  </TitlesOfParts>
  <Company>cct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一位心满意足的 Microsoft Office 用户</dc:creator>
  <cp:lastModifiedBy>think</cp:lastModifiedBy>
  <cp:lastPrinted>2016-04-25T08:47:53Z</cp:lastPrinted>
  <dcterms:created xsi:type="dcterms:W3CDTF">2002-12-09T07:07:24Z</dcterms:created>
  <dcterms:modified xsi:type="dcterms:W3CDTF">2018-02-01T10:11:39Z</dcterms:modified>
</cp:coreProperties>
</file>