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员工报销明细" sheetId="3" r:id="rId1"/>
    <sheet name="员工差旅明细" sheetId="2" r:id="rId2"/>
    <sheet name="行政费用报销单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<sst xmlns="http://schemas.openxmlformats.org/spreadsheetml/2006/main" count="209" uniqueCount="158">
  <si>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</si>
  <si>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</si>
  <si>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</si>
  <si>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</si>
  <si>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</si>
  <si>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</si>
  <si>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</si>
  <si>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</si>
  <si>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</si>
  <si>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</si>
  <si>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</si>
  <si>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</si>
  <si>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</si>
  <si>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</si>
  <si>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</si>
  <si>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</si>
  <si>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侯姐大交通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</si>
  <si>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</si>
  <si>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</si>
  <si>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</si>
  <si>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</si>
  <si>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</si>
  <si>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</si>
  <si>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客户洗照片+相框</t>
  </si>
  <si>
    <t>需有客户邮件确认，并抄送合规部。</t>
  </si>
  <si>
    <t>严家大院门票</t>
  </si>
  <si>
    <t>雪姐宴请</t>
  </si>
  <si>
    <t>客户高层零食</t>
  </si>
  <si>
    <t>客户鲜花饼</t>
  </si>
  <si>
    <t>杨总托运</t>
  </si>
  <si>
    <t>客户餐饮</t>
  </si>
  <si>
    <t>雪姐餐费</t>
  </si>
  <si>
    <t>客户礼品机场打包</t>
  </si>
  <si>
    <t>客户使用费用合计</t>
  </si>
  <si>
    <t>活动餐费</t>
  </si>
  <si>
    <t>餐费</t>
  </si>
  <si>
    <t>需提供刷卡联、菜单（小票）</t>
  </si>
  <si>
    <t>侯姐餐费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</si>
  <si>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</si>
  <si>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</si>
  <si>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</si>
  <si>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</si>
  <si>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</si>
  <si>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</si>
  <si>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</si>
  <si>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</si>
  <si>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H5制作费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</si>
  <si>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</si>
  <si>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</si>
  <si>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</si>
  <si>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</si>
  <si>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</si>
  <si>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</si>
  <si>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</si>
  <si>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</si>
  <si>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便携烟灰缸</t>
  </si>
  <si>
    <t>logo牌</t>
  </si>
  <si>
    <t>披肩</t>
  </si>
  <si>
    <t>红酒运费（北京-大理</t>
  </si>
  <si>
    <t>巴黎水</t>
  </si>
  <si>
    <t>桌签架</t>
  </si>
  <si>
    <t>咖啡杯垫</t>
  </si>
  <si>
    <t>三角挂旗</t>
  </si>
  <si>
    <t>自行车旗杆</t>
  </si>
  <si>
    <t>吉普车旗杆</t>
  </si>
  <si>
    <t>防疫包及运费</t>
  </si>
  <si>
    <t>口罩</t>
  </si>
  <si>
    <t>依云水</t>
  </si>
  <si>
    <t>牛皮纸袋</t>
  </si>
  <si>
    <t>保温杯</t>
  </si>
  <si>
    <t>消毒湿巾</t>
  </si>
  <si>
    <t>海王金樽</t>
  </si>
  <si>
    <t>连花清瘟</t>
  </si>
  <si>
    <t>咖啡营地</t>
  </si>
  <si>
    <t>得宝抽纸</t>
  </si>
  <si>
    <t>桌游</t>
  </si>
  <si>
    <t>奖杯</t>
  </si>
  <si>
    <t>车载收纳箱</t>
  </si>
  <si>
    <t>防晒霜</t>
  </si>
  <si>
    <t>代订住宿</t>
  </si>
  <si>
    <t>问卷星</t>
  </si>
  <si>
    <t>郭燕雷采鲜花饼</t>
  </si>
  <si>
    <t>酒店茶室</t>
  </si>
  <si>
    <t>营地旗</t>
  </si>
  <si>
    <t>顺丰（大理-北京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</si>
  <si>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</si>
  <si>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</si>
  <si>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</si>
  <si>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</si>
  <si>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</si>
  <si>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</si>
  <si>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</si>
  <si>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</si>
  <si>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</si>
  <si>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</si>
  <si>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</si>
  <si>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</si>
  <si>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</si>
  <si>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李文博</t>
  </si>
  <si>
    <t>职位:</t>
  </si>
  <si>
    <t>发生地:</t>
  </si>
  <si>
    <t>大理</t>
  </si>
  <si>
    <t>部门:</t>
  </si>
  <si>
    <t>企划部</t>
  </si>
  <si>
    <t>发生日期:</t>
  </si>
  <si>
    <t>报销日期:</t>
  </si>
  <si>
    <t>团号:</t>
  </si>
  <si>
    <t xml:space="preserve">HMZA-230309-CZH182 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</si>
  <si>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</si>
  <si>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</si>
  <si>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</si>
  <si>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</si>
  <si>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</si>
  <si>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</si>
  <si>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</si>
  <si>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</si>
  <si>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</si>
  <si>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</si>
  <si>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李文博 滴滴</t>
  </si>
  <si>
    <t>住宿费</t>
  </si>
  <si>
    <t>当时当地(注明会议日期）</t>
  </si>
  <si>
    <t>采买</t>
  </si>
  <si>
    <t>现地采买</t>
  </si>
  <si>
    <t>机场麦当劳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</si>
  <si>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</si>
  <si>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</si>
  <si>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</si>
  <si>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</si>
  <si>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</si>
  <si>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</si>
  <si>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</si>
  <si>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</si>
  <si>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</si>
  <si>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3.8-3.10</t>
  </si>
  <si>
    <t>3.11-3.12</t>
  </si>
  <si>
    <t>3.13-3.14</t>
  </si>
  <si>
    <t>【费用报销单】</t>
  </si>
  <si>
    <t>报销金额</t>
  </si>
  <si>
    <t>时间/地点/天数</t>
  </si>
  <si>
    <t xml:space="preserve">时间/地点/天数 </t>
  </si>
  <si>
    <t>加班费</t>
  </si>
  <si>
    <t>交通费</t>
  </si>
  <si>
    <t>招待费</t>
  </si>
  <si>
    <t>招待人姓名/公司</t>
  </si>
  <si>
    <t>礼品</t>
  </si>
  <si>
    <t>广告费/制作费</t>
  </si>
  <si>
    <t>会议费</t>
  </si>
  <si>
    <t>会议费/场地费</t>
  </si>
  <si>
    <t>培训费</t>
  </si>
  <si>
    <t>培训费/服务费</t>
  </si>
  <si>
    <t>办公用品采购</t>
  </si>
  <si>
    <t>办公用品</t>
  </si>
  <si>
    <t>固定资产采购</t>
  </si>
  <si>
    <t>明细（单价超过2000元）</t>
  </si>
  <si>
    <t>部门聚餐</t>
  </si>
  <si>
    <t>时间/地点/人数</t>
  </si>
  <si>
    <t xml:space="preserve">                    行政：</t>
  </si>
  <si>
    <t xml:space="preserve">      财务：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</si>
</sst>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,##0.00_);[Red]\(#,##0.00\)"/>
    <numFmt numFmtId="178" formatCode="0.00_);[Red]\(0.00\)"/>
    <numFmt numFmtId="179" formatCode="#,##0.00;[Red]#,##0.00"/>
    <numFmt numFmtId="180" formatCode="#,##0.00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1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7" applyNumberFormat="0" applyFont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6" fillId="0" borderId="19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2" fillId="18" borderId="20" applyNumberFormat="0" applyAlignment="0" applyProtection="0">
      <alignment vertical="center"/>
    </xf>
    <xf numFmtId="0" fontId="23" fillId="18" borderId="16" applyNumberFormat="0" applyAlignment="0" applyProtection="0">
      <alignment vertical="center"/>
    </xf>
    <xf numFmtId="0" fontId="24" fillId="19" borderId="21" applyNumberForma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3" fillId="33" borderId="0" applyNumberFormat="0" applyBorder="0" applyAlignment="0" applyProtection="0">
      <alignment vertical="center"/>
    </xf>
    <xf numFmtId="0" fontId="10" fillId="34" borderId="0" applyNumberFormat="0" applyBorder="0" applyAlignment="0" applyProtection="0">
      <alignment vertical="center"/>
    </xf>
    <xf numFmtId="0" fontId="13" fillId="35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0" fillId="37" borderId="0" applyNumberFormat="0" applyBorder="0" applyAlignment="0" applyProtection="0">
      <alignment vertical="center"/>
    </xf>
    <xf numFmtId="0" fontId="13" fillId="38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36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3" fillId="2" borderId="0" xfId="0" applyFont="1" applyFill="1" applyBorder="1" applyAlignment="1">
      <alignment vertical="center"/>
    </xf>
    <xf numFmtId="0" fontId="3" fillId="2" borderId="0" xfId="0" applyNumberFormat="1" applyFont="1" applyFill="1" applyBorder="1" applyAlignment="1">
      <alignment horizontal="left" vertical="center"/>
    </xf>
    <xf numFmtId="0" fontId="3" fillId="0" borderId="4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3" fillId="0" borderId="12" xfId="0" applyFont="1" applyFill="1" applyBorder="1" applyAlignment="1">
      <alignment vertical="center"/>
    </xf>
    <xf numFmtId="0" fontId="3" fillId="2" borderId="13" xfId="0" applyFont="1" applyFill="1" applyBorder="1" applyAlignment="1">
      <alignment horizontal="left" vertical="center"/>
    </xf>
    <xf numFmtId="58" fontId="3" fillId="2" borderId="13" xfId="0" applyNumberFormat="1" applyFont="1" applyFill="1" applyBorder="1" applyAlignment="1">
      <alignment horizontal="left" vertical="center"/>
    </xf>
    <xf numFmtId="0" fontId="3" fillId="0" borderId="14" xfId="0" applyFont="1" applyFill="1" applyBorder="1" applyAlignment="1">
      <alignment vertical="center"/>
    </xf>
    <xf numFmtId="0" fontId="4" fillId="0" borderId="15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15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178" fontId="3" fillId="3" borderId="15" xfId="50" applyNumberFormat="1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179" fontId="4" fillId="0" borderId="15" xfId="50" applyNumberFormat="1" applyFont="1" applyBorder="1" applyAlignment="1">
      <alignment horizontal="center" vertical="center"/>
    </xf>
    <xf numFmtId="180" fontId="4" fillId="3" borderId="15" xfId="50" applyNumberFormat="1" applyFont="1" applyFill="1" applyBorder="1" applyAlignment="1">
      <alignment horizontal="center" vertical="center"/>
    </xf>
    <xf numFmtId="14" fontId="3" fillId="2" borderId="0" xfId="50" applyNumberFormat="1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5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2" xfId="50" applyFont="1" applyFill="1" applyBorder="1" applyAlignment="1">
      <alignment horizontal="center" vertical="center"/>
    </xf>
    <xf numFmtId="0" fontId="3" fillId="2" borderId="13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4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15" xfId="50" applyFont="1" applyFill="1" applyBorder="1" applyAlignment="1">
      <alignment vertical="center"/>
    </xf>
    <xf numFmtId="179" fontId="4" fillId="0" borderId="6" xfId="50" applyNumberFormat="1" applyFont="1" applyBorder="1" applyAlignment="1">
      <alignment horizontal="center" vertical="center"/>
    </xf>
    <xf numFmtId="179" fontId="4" fillId="0" borderId="7" xfId="50" applyNumberFormat="1" applyFont="1" applyBorder="1" applyAlignment="1">
      <alignment horizontal="center" vertical="center"/>
    </xf>
    <xf numFmtId="0" fontId="4" fillId="0" borderId="15" xfId="50" applyFont="1" applyBorder="1" applyAlignment="1">
      <alignment vertical="center"/>
    </xf>
    <xf numFmtId="180" fontId="3" fillId="0" borderId="0" xfId="50" applyNumberFormat="1" applyFont="1" applyBorder="1" applyAlignment="1">
      <alignment horizontal="left" vertical="center"/>
    </xf>
    <xf numFmtId="176" fontId="4" fillId="0" borderId="15" xfId="50" applyNumberFormat="1" applyFont="1" applyBorder="1" applyAlignment="1">
      <alignment horizontal="center" vertical="center"/>
    </xf>
    <xf numFmtId="0" fontId="3" fillId="3" borderId="15" xfId="50" applyFont="1" applyFill="1" applyBorder="1" applyAlignment="1">
      <alignment horizontal="center" vertical="center" wrapText="1"/>
    </xf>
    <xf numFmtId="0" fontId="3" fillId="3" borderId="15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7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15" xfId="0" applyFill="1" applyBorder="1" applyAlignment="1">
      <alignment horizontal="center" vertical="center"/>
    </xf>
    <xf numFmtId="0" fontId="7" fillId="5" borderId="15" xfId="0" applyFont="1" applyFill="1" applyBorder="1" applyAlignment="1">
      <alignment horizontal="center" vertical="center"/>
    </xf>
    <xf numFmtId="176" fontId="7" fillId="6" borderId="15" xfId="0" applyNumberFormat="1" applyFont="1" applyFill="1" applyBorder="1" applyAlignment="1">
      <alignment horizontal="center" vertical="center"/>
    </xf>
    <xf numFmtId="176" fontId="7" fillId="7" borderId="15" xfId="0" applyNumberFormat="1" applyFont="1" applyFill="1" applyBorder="1" applyAlignment="1">
      <alignment horizontal="center" vertical="center"/>
    </xf>
    <xf numFmtId="177" fontId="7" fillId="6" borderId="15" xfId="0" applyNumberFormat="1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177" fontId="0" fillId="0" borderId="15" xfId="0" applyNumberFormat="1" applyBorder="1" applyAlignment="1">
      <alignment horizontal="right" vertical="center"/>
    </xf>
    <xf numFmtId="0" fontId="0" fillId="0" borderId="15" xfId="0" applyBorder="1" applyAlignment="1">
      <alignment horizontal="right" vertical="center"/>
    </xf>
    <xf numFmtId="0" fontId="6" fillId="8" borderId="15" xfId="0" applyFont="1" applyFill="1" applyBorder="1" applyAlignment="1">
      <alignment horizontal="center" vertical="center"/>
    </xf>
    <xf numFmtId="0" fontId="8" fillId="8" borderId="15" xfId="0" applyFont="1" applyFill="1" applyBorder="1" applyAlignment="1">
      <alignment horizontal="center" vertical="center"/>
    </xf>
    <xf numFmtId="177" fontId="6" fillId="8" borderId="15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77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177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77" fontId="0" fillId="0" borderId="9" xfId="0" applyNumberFormat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5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8" borderId="15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0" fillId="0" borderId="15" xfId="0" applyFill="1" applyBorder="1">
      <alignment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7" borderId="11" xfId="0" applyFont="1" applyFill="1" applyBorder="1" applyAlignment="1">
      <alignment horizontal="center" vertical="center"/>
    </xf>
    <xf numFmtId="180" fontId="8" fillId="3" borderId="6" xfId="0" applyNumberFormat="1" applyFont="1" applyFill="1" applyBorder="1" applyAlignment="1">
      <alignment horizontal="center" vertical="center"/>
    </xf>
    <xf numFmtId="180" fontId="8" fillId="3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77" fontId="6" fillId="0" borderId="0" xfId="0" applyNumberFormat="1" applyFont="1" applyAlignment="1">
      <alignment horizontal="center" vertical="center"/>
    </xf>
    <xf numFmtId="0" fontId="9" fillId="0" borderId="15" xfId="0" applyFont="1" applyBorder="1">
      <alignment vertical="center"/>
    </xf>
    <xf numFmtId="0" fontId="7" fillId="9" borderId="15" xfId="0" applyFont="1" applyFill="1" applyBorder="1" applyAlignment="1">
      <alignment horizontal="center" vertical="center"/>
    </xf>
    <xf numFmtId="176" fontId="8" fillId="0" borderId="15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12395" y="19050"/>
          <a:ext cx="1210310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0</xdr:row>
      <xdr:rowOff>228600</xdr:rowOff>
    </xdr:from>
    <xdr:to>
      <xdr:col>4</xdr:col>
      <xdr:colOff>9525</xdr:colOff>
      <xdr:row>4</xdr:row>
      <xdr:rowOff>0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4630" y="228600"/>
          <a:ext cx="1209675" cy="71056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77"/>
  <sheetViews>
    <sheetView tabSelected="1" zoomScale="70" zoomScaleNormal="70" topLeftCell="A61" workbookViewId="0">
      <selection activeCell="N35" sqref="N35"/>
    </sheetView>
  </sheetViews>
  <sheetFormatPr defaultColWidth="9" defaultRowHeight="21" customHeight="1"/>
  <cols>
    <col min="1" max="1" width="9" style="86"/>
    <col min="2" max="2" width="16.75" customWidth="1"/>
    <col min="3" max="3" width="14.1111111111111" style="87" customWidth="1"/>
    <col min="5" max="5" width="12.9537037037037" customWidth="1"/>
    <col min="6" max="6" width="12.8518518518519" customWidth="1"/>
    <col min="7" max="7" width="11.8888888888889"/>
    <col min="8" max="8" width="15.8888888888889" customWidth="1"/>
    <col min="9" max="9" width="24.8796296296296" customWidth="1"/>
    <col min="10" max="10" width="39.5" customWidth="1"/>
  </cols>
  <sheetData>
    <row r="2" customHeight="1" spans="3:12">
      <c r="C2" s="35" t="s">
        <v>0</v>
      </c>
      <c r="D2" s="35"/>
      <c r="E2" s="35"/>
      <c r="F2" s="35"/>
      <c r="G2" s="35"/>
      <c r="H2" s="35"/>
      <c r="I2" s="112"/>
      <c r="J2" s="112"/>
      <c r="K2" s="112"/>
      <c r="L2" s="112"/>
    </row>
    <row r="4" customHeight="1" spans="8:10">
      <c r="H4" s="88" t="s">
        <v>1</v>
      </c>
      <c r="I4" s="88"/>
      <c r="J4" s="88" t="s">
        <v>2</v>
      </c>
    </row>
    <row r="5" customHeight="1" spans="8:10">
      <c r="H5" s="89"/>
      <c r="I5" s="89"/>
      <c r="J5" s="89"/>
    </row>
    <row r="6" customHeight="1" spans="1:10">
      <c r="A6" s="90" t="s">
        <v>3</v>
      </c>
      <c r="B6" s="91" t="s">
        <v>4</v>
      </c>
      <c r="C6" s="92" t="s">
        <v>5</v>
      </c>
      <c r="D6" s="92"/>
      <c r="E6" s="92"/>
      <c r="F6" s="93" t="s">
        <v>6</v>
      </c>
      <c r="G6" s="93"/>
      <c r="H6" s="93"/>
      <c r="I6" s="93"/>
      <c r="J6" s="91" t="s">
        <v>7</v>
      </c>
    </row>
    <row r="7" customHeight="1" spans="1:10">
      <c r="A7" s="90"/>
      <c r="B7" s="91"/>
      <c r="C7" s="94" t="s">
        <v>8</v>
      </c>
      <c r="D7" s="95" t="s">
        <v>9</v>
      </c>
      <c r="E7" s="92" t="s">
        <v>10</v>
      </c>
      <c r="F7" s="93" t="s">
        <v>11</v>
      </c>
      <c r="G7" s="93" t="s">
        <v>12</v>
      </c>
      <c r="H7" s="93" t="s">
        <v>13</v>
      </c>
      <c r="I7" s="93" t="s">
        <v>14</v>
      </c>
      <c r="J7" s="91"/>
    </row>
    <row r="8" customHeight="1" spans="1:10">
      <c r="A8" s="96">
        <v>1</v>
      </c>
      <c r="B8" s="97" t="s">
        <v>15</v>
      </c>
      <c r="C8" s="98">
        <v>0</v>
      </c>
      <c r="D8" s="99"/>
      <c r="E8" s="98">
        <f>C8*D8</f>
        <v>0</v>
      </c>
      <c r="F8" s="98">
        <v>2302</v>
      </c>
      <c r="G8" s="98">
        <v>0</v>
      </c>
      <c r="H8" s="98">
        <f>F8+G8</f>
        <v>2302</v>
      </c>
      <c r="I8" s="113" t="s">
        <v>16</v>
      </c>
      <c r="J8" s="114" t="s">
        <v>17</v>
      </c>
    </row>
    <row r="9" customHeight="1" spans="1:10">
      <c r="A9" s="96"/>
      <c r="B9" s="97"/>
      <c r="C9" s="98"/>
      <c r="D9" s="99"/>
      <c r="E9" s="98"/>
      <c r="F9" s="98">
        <v>0</v>
      </c>
      <c r="G9" s="98">
        <v>0</v>
      </c>
      <c r="H9" s="98">
        <f>F9+G9</f>
        <v>0</v>
      </c>
      <c r="I9" s="113"/>
      <c r="J9" s="115"/>
    </row>
    <row r="10" s="85" customFormat="1" customHeight="1" spans="1:10">
      <c r="A10" s="100"/>
      <c r="B10" s="101" t="s">
        <v>18</v>
      </c>
      <c r="C10" s="102">
        <f>SUM(C8)</f>
        <v>0</v>
      </c>
      <c r="D10" s="102">
        <f>SUM(D8)</f>
        <v>0</v>
      </c>
      <c r="E10" s="102">
        <f>SUM(E8)</f>
        <v>0</v>
      </c>
      <c r="F10" s="102">
        <f>SUM(F8:F9)</f>
        <v>2302</v>
      </c>
      <c r="G10" s="102">
        <f>SUM(G8:G9)</f>
        <v>0</v>
      </c>
      <c r="H10" s="102">
        <f>SUM(H8:H9)</f>
        <v>2302</v>
      </c>
      <c r="I10" s="116"/>
      <c r="J10" s="117"/>
    </row>
    <row r="11" customHeight="1" spans="1:10">
      <c r="A11" s="103">
        <v>2</v>
      </c>
      <c r="B11" s="104" t="s">
        <v>19</v>
      </c>
      <c r="C11" s="105">
        <v>0</v>
      </c>
      <c r="D11" s="103"/>
      <c r="E11" s="105">
        <f>C11*D11</f>
        <v>0</v>
      </c>
      <c r="F11" s="98">
        <v>0</v>
      </c>
      <c r="G11" s="98">
        <v>0</v>
      </c>
      <c r="H11" s="98">
        <f>F11+G11</f>
        <v>0</v>
      </c>
      <c r="I11" s="113"/>
      <c r="J11" s="114" t="s">
        <v>20</v>
      </c>
    </row>
    <row r="12" customHeight="1" spans="1:10">
      <c r="A12" s="106"/>
      <c r="B12" s="107"/>
      <c r="C12" s="108"/>
      <c r="D12" s="106"/>
      <c r="E12" s="108"/>
      <c r="F12" s="98">
        <v>0</v>
      </c>
      <c r="G12" s="98">
        <v>0</v>
      </c>
      <c r="H12" s="98">
        <f t="shared" ref="H12" si="0">F12+G12</f>
        <v>0</v>
      </c>
      <c r="I12" s="113"/>
      <c r="J12" s="115"/>
    </row>
    <row r="13" s="85" customFormat="1" customHeight="1" spans="1:10">
      <c r="A13" s="100"/>
      <c r="B13" s="101" t="s">
        <v>21</v>
      </c>
      <c r="C13" s="102">
        <f>SUM(C11)</f>
        <v>0</v>
      </c>
      <c r="D13" s="102">
        <f>SUM(D11)</f>
        <v>0</v>
      </c>
      <c r="E13" s="102">
        <f>SUM(E11)</f>
        <v>0</v>
      </c>
      <c r="F13" s="102">
        <f>SUM(F11:F12)</f>
        <v>0</v>
      </c>
      <c r="G13" s="102">
        <f>SUM(G11:G12)</f>
        <v>0</v>
      </c>
      <c r="H13" s="102">
        <f>SUM(H11:H12)</f>
        <v>0</v>
      </c>
      <c r="I13" s="116"/>
      <c r="J13" s="117"/>
    </row>
    <row r="14" customHeight="1" spans="1:10">
      <c r="A14" s="96">
        <v>3</v>
      </c>
      <c r="B14" s="97" t="s">
        <v>22</v>
      </c>
      <c r="C14" s="98">
        <v>0</v>
      </c>
      <c r="D14" s="99"/>
      <c r="E14" s="98">
        <f>C14*D14</f>
        <v>0</v>
      </c>
      <c r="F14" s="98"/>
      <c r="G14" s="98">
        <v>175</v>
      </c>
      <c r="H14" s="98">
        <f>F14+G14</f>
        <v>175</v>
      </c>
      <c r="I14" s="113" t="s">
        <v>23</v>
      </c>
      <c r="J14" s="118" t="s">
        <v>24</v>
      </c>
    </row>
    <row r="15" customHeight="1" spans="1:10">
      <c r="A15" s="96"/>
      <c r="B15" s="97"/>
      <c r="C15" s="98"/>
      <c r="D15" s="99"/>
      <c r="E15" s="98"/>
      <c r="F15" s="98">
        <v>50</v>
      </c>
      <c r="G15" s="98"/>
      <c r="H15" s="98">
        <v>50</v>
      </c>
      <c r="I15" s="113" t="s">
        <v>25</v>
      </c>
      <c r="J15" s="119"/>
    </row>
    <row r="16" customHeight="1" spans="1:10">
      <c r="A16" s="96"/>
      <c r="B16" s="97"/>
      <c r="C16" s="98"/>
      <c r="D16" s="99"/>
      <c r="E16" s="98"/>
      <c r="F16" s="98">
        <v>3320</v>
      </c>
      <c r="G16" s="98"/>
      <c r="H16" s="98">
        <v>3320</v>
      </c>
      <c r="I16" s="113" t="s">
        <v>26</v>
      </c>
      <c r="J16" s="119"/>
    </row>
    <row r="17" customHeight="1" spans="1:10">
      <c r="A17" s="96"/>
      <c r="B17" s="97"/>
      <c r="C17" s="98"/>
      <c r="D17" s="99"/>
      <c r="E17" s="98"/>
      <c r="F17" s="98">
        <v>167.6</v>
      </c>
      <c r="G17" s="98"/>
      <c r="H17" s="98">
        <v>167.6</v>
      </c>
      <c r="I17" s="113" t="s">
        <v>27</v>
      </c>
      <c r="J17" s="119"/>
    </row>
    <row r="18" customHeight="1" spans="1:10">
      <c r="A18" s="96"/>
      <c r="B18" s="97"/>
      <c r="C18" s="98"/>
      <c r="D18" s="99"/>
      <c r="E18" s="98"/>
      <c r="F18" s="98">
        <v>1372</v>
      </c>
      <c r="G18" s="98"/>
      <c r="H18" s="98">
        <v>1372</v>
      </c>
      <c r="I18" s="113" t="s">
        <v>28</v>
      </c>
      <c r="J18" s="119"/>
    </row>
    <row r="19" customHeight="1" spans="1:10">
      <c r="A19" s="96"/>
      <c r="B19" s="97"/>
      <c r="C19" s="98"/>
      <c r="D19" s="99"/>
      <c r="E19" s="98"/>
      <c r="F19" s="98"/>
      <c r="G19" s="98">
        <v>468</v>
      </c>
      <c r="H19" s="98">
        <v>468</v>
      </c>
      <c r="I19" s="113" t="s">
        <v>29</v>
      </c>
      <c r="J19" s="119"/>
    </row>
    <row r="20" customHeight="1" spans="1:10">
      <c r="A20" s="96"/>
      <c r="B20" s="97"/>
      <c r="C20" s="98"/>
      <c r="D20" s="99"/>
      <c r="E20" s="98"/>
      <c r="F20" s="98"/>
      <c r="G20" s="98">
        <v>238</v>
      </c>
      <c r="H20" s="98">
        <v>238</v>
      </c>
      <c r="I20" s="113" t="s">
        <v>30</v>
      </c>
      <c r="J20" s="119"/>
    </row>
    <row r="21" customHeight="1" spans="1:10">
      <c r="A21" s="96"/>
      <c r="B21" s="97"/>
      <c r="C21" s="98"/>
      <c r="D21" s="99"/>
      <c r="E21" s="98"/>
      <c r="F21" s="98"/>
      <c r="G21" s="98">
        <v>381.1</v>
      </c>
      <c r="H21" s="98">
        <v>381.1</v>
      </c>
      <c r="I21" s="113" t="s">
        <v>31</v>
      </c>
      <c r="J21" s="119"/>
    </row>
    <row r="22" customHeight="1" spans="1:10">
      <c r="A22" s="96"/>
      <c r="B22" s="97"/>
      <c r="C22" s="98"/>
      <c r="D22" s="99"/>
      <c r="E22" s="98"/>
      <c r="F22" s="98"/>
      <c r="G22" s="98">
        <v>80</v>
      </c>
      <c r="H22" s="98">
        <f>F22+G22</f>
        <v>80</v>
      </c>
      <c r="I22" s="113" t="s">
        <v>32</v>
      </c>
      <c r="J22" s="119"/>
    </row>
    <row r="23" s="85" customFormat="1" customHeight="1" spans="1:10">
      <c r="A23" s="100"/>
      <c r="B23" s="101" t="s">
        <v>33</v>
      </c>
      <c r="C23" s="102">
        <f>SUM(C14)</f>
        <v>0</v>
      </c>
      <c r="D23" s="102">
        <f t="shared" ref="D23:E23" si="1">SUM(D14)</f>
        <v>0</v>
      </c>
      <c r="E23" s="102">
        <f t="shared" si="1"/>
        <v>0</v>
      </c>
      <c r="F23" s="102">
        <f>SUM(F14:F22)</f>
        <v>4909.6</v>
      </c>
      <c r="G23" s="102">
        <f>SUM(G14:G22)</f>
        <v>1342.1</v>
      </c>
      <c r="H23" s="102">
        <f>SUM(H14:H22)</f>
        <v>6251.7</v>
      </c>
      <c r="I23" s="116"/>
      <c r="J23" s="120"/>
    </row>
    <row r="24" customHeight="1" spans="1:10">
      <c r="A24" s="96">
        <v>4</v>
      </c>
      <c r="B24" s="97" t="s">
        <v>34</v>
      </c>
      <c r="C24" s="98">
        <v>0</v>
      </c>
      <c r="D24" s="99"/>
      <c r="E24" s="98">
        <f>C24*D24</f>
        <v>0</v>
      </c>
      <c r="F24" s="98"/>
      <c r="G24" s="98">
        <v>585</v>
      </c>
      <c r="H24" s="98">
        <f>G24+F24</f>
        <v>585</v>
      </c>
      <c r="I24" s="113" t="s">
        <v>35</v>
      </c>
      <c r="J24" s="118" t="s">
        <v>36</v>
      </c>
    </row>
    <row r="25" customHeight="1" spans="1:10">
      <c r="A25" s="96"/>
      <c r="B25" s="97"/>
      <c r="C25" s="98"/>
      <c r="D25" s="99"/>
      <c r="E25" s="98"/>
      <c r="F25" s="98">
        <v>30</v>
      </c>
      <c r="G25" s="98"/>
      <c r="H25" s="98">
        <v>30</v>
      </c>
      <c r="I25" s="113" t="s">
        <v>37</v>
      </c>
      <c r="J25" s="119"/>
    </row>
    <row r="26" s="85" customFormat="1" customHeight="1" spans="1:10">
      <c r="A26" s="100"/>
      <c r="B26" s="101" t="s">
        <v>38</v>
      </c>
      <c r="C26" s="102">
        <f>SUM(C24)</f>
        <v>0</v>
      </c>
      <c r="D26" s="102">
        <f t="shared" ref="D26:E26" si="2">SUM(D24)</f>
        <v>0</v>
      </c>
      <c r="E26" s="102">
        <f t="shared" si="2"/>
        <v>0</v>
      </c>
      <c r="F26" s="102">
        <f>SUM(F24:F25)</f>
        <v>30</v>
      </c>
      <c r="G26" s="102">
        <f>SUM(G24:G25)</f>
        <v>585</v>
      </c>
      <c r="H26" s="102">
        <f>SUM(H24:H25)</f>
        <v>615</v>
      </c>
      <c r="I26" s="116"/>
      <c r="J26" s="120"/>
    </row>
    <row r="27" customHeight="1" spans="1:10">
      <c r="A27" s="103">
        <v>5</v>
      </c>
      <c r="B27" s="104" t="s">
        <v>39</v>
      </c>
      <c r="C27" s="105"/>
      <c r="D27" s="103"/>
      <c r="E27" s="105">
        <f>C27*D27</f>
        <v>0</v>
      </c>
      <c r="F27" s="98"/>
      <c r="G27" s="98"/>
      <c r="H27" s="98"/>
      <c r="I27" s="113"/>
      <c r="J27" s="114" t="s">
        <v>40</v>
      </c>
    </row>
    <row r="28" s="85" customFormat="1" customHeight="1" spans="1:10">
      <c r="A28" s="100"/>
      <c r="B28" s="101" t="s">
        <v>41</v>
      </c>
      <c r="C28" s="102">
        <f>SUM(C27)</f>
        <v>0</v>
      </c>
      <c r="D28" s="102">
        <f t="shared" ref="D28:E28" si="3">SUM(D27)</f>
        <v>0</v>
      </c>
      <c r="E28" s="102">
        <f t="shared" si="3"/>
        <v>0</v>
      </c>
      <c r="F28" s="102">
        <f>SUM(F27:F27)</f>
        <v>0</v>
      </c>
      <c r="G28" s="102">
        <f>SUM(G27:G27)</f>
        <v>0</v>
      </c>
      <c r="H28" s="102">
        <f>SUM(H27:H27)</f>
        <v>0</v>
      </c>
      <c r="I28" s="116"/>
      <c r="J28" s="117"/>
    </row>
    <row r="29" customHeight="1" spans="1:10">
      <c r="A29" s="96">
        <v>6</v>
      </c>
      <c r="B29" s="97" t="s">
        <v>42</v>
      </c>
      <c r="C29" s="98">
        <v>0</v>
      </c>
      <c r="D29" s="99"/>
      <c r="E29" s="98">
        <f>C29*D29</f>
        <v>0</v>
      </c>
      <c r="F29" s="98">
        <v>0</v>
      </c>
      <c r="G29" s="98">
        <v>0</v>
      </c>
      <c r="H29" s="98">
        <f>F29+G29</f>
        <v>0</v>
      </c>
      <c r="I29" s="113"/>
      <c r="J29" s="114" t="s">
        <v>43</v>
      </c>
    </row>
    <row r="30" s="85" customFormat="1" customHeight="1" spans="1:10">
      <c r="A30" s="100"/>
      <c r="B30" s="101" t="s">
        <v>44</v>
      </c>
      <c r="C30" s="102">
        <f>SUM(C29)</f>
        <v>0</v>
      </c>
      <c r="D30" s="102">
        <f t="shared" ref="D30:E30" si="4">SUM(D29)</f>
        <v>0</v>
      </c>
      <c r="E30" s="102">
        <f t="shared" si="4"/>
        <v>0</v>
      </c>
      <c r="F30" s="102">
        <f>SUM(F29:F29)</f>
        <v>0</v>
      </c>
      <c r="G30" s="102">
        <f>SUM(G29:G29)</f>
        <v>0</v>
      </c>
      <c r="H30" s="102">
        <f>SUM(H29:H29)</f>
        <v>0</v>
      </c>
      <c r="I30" s="116"/>
      <c r="J30" s="120"/>
    </row>
    <row r="31" customHeight="1" spans="1:10">
      <c r="A31" s="96">
        <v>7</v>
      </c>
      <c r="B31" s="97" t="s">
        <v>45</v>
      </c>
      <c r="C31" s="98">
        <v>0</v>
      </c>
      <c r="D31" s="99"/>
      <c r="E31" s="98">
        <f>C31*D31</f>
        <v>0</v>
      </c>
      <c r="F31" s="98">
        <v>1500</v>
      </c>
      <c r="G31" s="98">
        <v>0</v>
      </c>
      <c r="H31" s="98">
        <f>F31+G31</f>
        <v>1500</v>
      </c>
      <c r="I31" s="113" t="s">
        <v>46</v>
      </c>
      <c r="J31" s="121"/>
    </row>
    <row r="32" customHeight="1" spans="1:10">
      <c r="A32" s="96"/>
      <c r="B32" s="97"/>
      <c r="C32" s="98"/>
      <c r="D32" s="99"/>
      <c r="E32" s="98"/>
      <c r="F32" s="98"/>
      <c r="G32" s="98">
        <v>0</v>
      </c>
      <c r="H32" s="98">
        <f>F32+G32</f>
        <v>0</v>
      </c>
      <c r="I32" s="113"/>
      <c r="J32" s="122"/>
    </row>
    <row r="33" s="85" customFormat="1" customHeight="1" spans="1:10">
      <c r="A33" s="100"/>
      <c r="B33" s="101" t="s">
        <v>47</v>
      </c>
      <c r="C33" s="102">
        <f>SUM(C31)</f>
        <v>0</v>
      </c>
      <c r="D33" s="102">
        <f t="shared" ref="D33:E33" si="5">SUM(D31)</f>
        <v>0</v>
      </c>
      <c r="E33" s="102">
        <f t="shared" si="5"/>
        <v>0</v>
      </c>
      <c r="F33" s="102">
        <f>SUM(F31:F32)</f>
        <v>1500</v>
      </c>
      <c r="G33" s="102">
        <f>SUM(G31:G32)</f>
        <v>0</v>
      </c>
      <c r="H33" s="102">
        <f>SUM(H31:H32)</f>
        <v>1500</v>
      </c>
      <c r="I33" s="116"/>
      <c r="J33" s="123"/>
    </row>
    <row r="34" customHeight="1" spans="1:10">
      <c r="A34" s="96">
        <v>8</v>
      </c>
      <c r="B34" s="97" t="s">
        <v>48</v>
      </c>
      <c r="C34" s="98">
        <v>0</v>
      </c>
      <c r="D34" s="99"/>
      <c r="E34" s="98">
        <f>C34*D34</f>
        <v>0</v>
      </c>
      <c r="F34" s="98">
        <v>0</v>
      </c>
      <c r="G34" s="98">
        <v>0</v>
      </c>
      <c r="H34" s="98">
        <f t="shared" ref="H34:H39" si="6">F34+G34</f>
        <v>0</v>
      </c>
      <c r="I34" s="113"/>
      <c r="J34" s="118" t="s">
        <v>49</v>
      </c>
    </row>
    <row r="35" customHeight="1" spans="1:10">
      <c r="A35" s="96"/>
      <c r="B35" s="97"/>
      <c r="C35" s="98"/>
      <c r="D35" s="99"/>
      <c r="E35" s="98"/>
      <c r="F35" s="98">
        <v>0</v>
      </c>
      <c r="G35" s="98">
        <v>0</v>
      </c>
      <c r="H35" s="98">
        <f t="shared" si="6"/>
        <v>0</v>
      </c>
      <c r="I35" s="113"/>
      <c r="J35" s="119"/>
    </row>
    <row r="36" s="85" customFormat="1" customHeight="1" spans="1:10">
      <c r="A36" s="100"/>
      <c r="B36" s="101" t="s">
        <v>50</v>
      </c>
      <c r="C36" s="102">
        <f>SUM(C34)</f>
        <v>0</v>
      </c>
      <c r="D36" s="102">
        <f t="shared" ref="D36:E36" si="7">SUM(D34)</f>
        <v>0</v>
      </c>
      <c r="E36" s="102">
        <f t="shared" si="7"/>
        <v>0</v>
      </c>
      <c r="F36" s="102">
        <f>SUM(F34:F35)</f>
        <v>0</v>
      </c>
      <c r="G36" s="102">
        <f t="shared" ref="G36:H36" si="8">SUM(G34:G35)</f>
        <v>0</v>
      </c>
      <c r="H36" s="102">
        <f t="shared" si="8"/>
        <v>0</v>
      </c>
      <c r="I36" s="116"/>
      <c r="J36" s="120"/>
    </row>
    <row r="37" customHeight="1" spans="1:10">
      <c r="A37" s="96">
        <v>9</v>
      </c>
      <c r="B37" s="97" t="s">
        <v>51</v>
      </c>
      <c r="C37" s="98">
        <v>0</v>
      </c>
      <c r="D37" s="99"/>
      <c r="E37" s="98">
        <f>C37*D37</f>
        <v>0</v>
      </c>
      <c r="F37" s="98">
        <v>0</v>
      </c>
      <c r="G37" s="98">
        <v>0</v>
      </c>
      <c r="H37" s="98">
        <f t="shared" si="6"/>
        <v>0</v>
      </c>
      <c r="I37" s="113"/>
      <c r="J37" s="114" t="s">
        <v>52</v>
      </c>
    </row>
    <row r="38" s="85" customFormat="1" customHeight="1" spans="1:10">
      <c r="A38" s="100"/>
      <c r="B38" s="101" t="s">
        <v>53</v>
      </c>
      <c r="C38" s="102">
        <f>SUM(C37)</f>
        <v>0</v>
      </c>
      <c r="D38" s="102">
        <f t="shared" ref="D38:E38" si="9">SUM(D37)</f>
        <v>0</v>
      </c>
      <c r="E38" s="102">
        <f t="shared" si="9"/>
        <v>0</v>
      </c>
      <c r="F38" s="102">
        <f>SUM(F37:F37)</f>
        <v>0</v>
      </c>
      <c r="G38" s="102">
        <f>SUM(G37:G37)</f>
        <v>0</v>
      </c>
      <c r="H38" s="102">
        <f>SUM(H37:H37)</f>
        <v>0</v>
      </c>
      <c r="I38" s="116"/>
      <c r="J38" s="117"/>
    </row>
    <row r="39" customHeight="1" spans="1:10">
      <c r="A39" s="103">
        <v>10</v>
      </c>
      <c r="B39" s="104" t="s">
        <v>54</v>
      </c>
      <c r="C39" s="105">
        <v>0</v>
      </c>
      <c r="D39" s="103"/>
      <c r="E39" s="105">
        <f>C39*D39</f>
        <v>0</v>
      </c>
      <c r="F39" s="98">
        <v>1490</v>
      </c>
      <c r="G39" s="98">
        <v>0</v>
      </c>
      <c r="H39" s="98">
        <f t="shared" si="6"/>
        <v>1490</v>
      </c>
      <c r="I39" s="113" t="s">
        <v>55</v>
      </c>
      <c r="J39" s="121"/>
    </row>
    <row r="40" customHeight="1" spans="1:10">
      <c r="A40" s="109"/>
      <c r="B40" s="110"/>
      <c r="C40" s="111"/>
      <c r="D40" s="109"/>
      <c r="E40" s="111"/>
      <c r="F40" s="98">
        <v>720</v>
      </c>
      <c r="G40" s="98">
        <v>0</v>
      </c>
      <c r="H40" s="98">
        <f t="shared" ref="H40:H51" si="10">F40+G40</f>
        <v>720</v>
      </c>
      <c r="I40" s="113" t="s">
        <v>56</v>
      </c>
      <c r="J40" s="122"/>
    </row>
    <row r="41" customHeight="1" spans="1:10">
      <c r="A41" s="109"/>
      <c r="B41" s="110"/>
      <c r="C41" s="111"/>
      <c r="D41" s="109"/>
      <c r="E41" s="111"/>
      <c r="F41" s="98">
        <v>3797</v>
      </c>
      <c r="G41" s="98">
        <v>0</v>
      </c>
      <c r="H41" s="98">
        <f t="shared" si="10"/>
        <v>3797</v>
      </c>
      <c r="I41" s="113" t="s">
        <v>57</v>
      </c>
      <c r="J41" s="122"/>
    </row>
    <row r="42" customHeight="1" spans="1:10">
      <c r="A42" s="109"/>
      <c r="B42" s="110"/>
      <c r="C42" s="111"/>
      <c r="D42" s="109"/>
      <c r="E42" s="111"/>
      <c r="F42" s="98">
        <v>1422</v>
      </c>
      <c r="G42" s="98">
        <v>0</v>
      </c>
      <c r="H42" s="98">
        <v>1505</v>
      </c>
      <c r="I42" s="113" t="s">
        <v>58</v>
      </c>
      <c r="J42" s="122"/>
    </row>
    <row r="43" customHeight="1" spans="1:10">
      <c r="A43" s="109"/>
      <c r="B43" s="110"/>
      <c r="C43" s="111"/>
      <c r="D43" s="109"/>
      <c r="E43" s="111"/>
      <c r="F43" s="98">
        <v>1095.5</v>
      </c>
      <c r="G43" s="98">
        <v>0</v>
      </c>
      <c r="H43" s="98">
        <f t="shared" si="10"/>
        <v>1095.5</v>
      </c>
      <c r="I43" s="113" t="s">
        <v>59</v>
      </c>
      <c r="J43" s="122"/>
    </row>
    <row r="44" customHeight="1" spans="1:10">
      <c r="A44" s="109"/>
      <c r="B44" s="110"/>
      <c r="C44" s="111"/>
      <c r="D44" s="109"/>
      <c r="E44" s="111"/>
      <c r="F44" s="98">
        <v>560</v>
      </c>
      <c r="G44" s="98">
        <v>0</v>
      </c>
      <c r="H44" s="98">
        <f t="shared" si="10"/>
        <v>560</v>
      </c>
      <c r="I44" s="113" t="s">
        <v>60</v>
      </c>
      <c r="J44" s="122"/>
    </row>
    <row r="45" customHeight="1" spans="1:10">
      <c r="A45" s="109"/>
      <c r="B45" s="110"/>
      <c r="C45" s="111"/>
      <c r="D45" s="109"/>
      <c r="E45" s="111"/>
      <c r="F45" s="98">
        <v>750</v>
      </c>
      <c r="G45" s="98">
        <v>0</v>
      </c>
      <c r="H45" s="98">
        <f t="shared" si="10"/>
        <v>750</v>
      </c>
      <c r="I45" s="113" t="s">
        <v>61</v>
      </c>
      <c r="J45" s="122"/>
    </row>
    <row r="46" customHeight="1" spans="1:10">
      <c r="A46" s="109"/>
      <c r="B46" s="110"/>
      <c r="C46" s="111"/>
      <c r="D46" s="109"/>
      <c r="E46" s="111"/>
      <c r="F46" s="98">
        <v>300</v>
      </c>
      <c r="G46" s="98">
        <v>0</v>
      </c>
      <c r="H46" s="98">
        <f t="shared" si="10"/>
        <v>300</v>
      </c>
      <c r="I46" s="113" t="s">
        <v>62</v>
      </c>
      <c r="J46" s="122"/>
    </row>
    <row r="47" customHeight="1" spans="1:10">
      <c r="A47" s="109"/>
      <c r="B47" s="110"/>
      <c r="C47" s="111"/>
      <c r="D47" s="109"/>
      <c r="E47" s="111"/>
      <c r="F47" s="98">
        <v>110</v>
      </c>
      <c r="G47" s="98">
        <v>0</v>
      </c>
      <c r="H47" s="98">
        <f t="shared" si="10"/>
        <v>110</v>
      </c>
      <c r="I47" s="124" t="s">
        <v>63</v>
      </c>
      <c r="J47" s="122"/>
    </row>
    <row r="48" customHeight="1" spans="1:10">
      <c r="A48" s="109"/>
      <c r="B48" s="110"/>
      <c r="C48" s="111"/>
      <c r="D48" s="109"/>
      <c r="E48" s="111"/>
      <c r="F48" s="98">
        <v>1350</v>
      </c>
      <c r="G48" s="98">
        <v>0</v>
      </c>
      <c r="H48" s="98">
        <f t="shared" si="10"/>
        <v>1350</v>
      </c>
      <c r="I48" s="113" t="s">
        <v>64</v>
      </c>
      <c r="J48" s="122"/>
    </row>
    <row r="49" customHeight="1" spans="1:10">
      <c r="A49" s="109"/>
      <c r="B49" s="110"/>
      <c r="C49" s="111"/>
      <c r="D49" s="109"/>
      <c r="E49" s="111"/>
      <c r="F49" s="98">
        <v>830</v>
      </c>
      <c r="G49" s="98">
        <v>0</v>
      </c>
      <c r="H49" s="98">
        <f t="shared" si="10"/>
        <v>830</v>
      </c>
      <c r="I49" s="113" t="s">
        <v>65</v>
      </c>
      <c r="J49" s="122"/>
    </row>
    <row r="50" customHeight="1" spans="1:10">
      <c r="A50" s="109"/>
      <c r="B50" s="110"/>
      <c r="C50" s="111"/>
      <c r="D50" s="109"/>
      <c r="E50" s="111"/>
      <c r="F50" s="98">
        <v>498.97</v>
      </c>
      <c r="G50" s="98">
        <v>0</v>
      </c>
      <c r="H50" s="98">
        <f t="shared" ref="H50:H66" si="11">F50+G50</f>
        <v>498.97</v>
      </c>
      <c r="I50" s="113" t="s">
        <v>66</v>
      </c>
      <c r="J50" s="122"/>
    </row>
    <row r="51" customHeight="1" spans="1:10">
      <c r="A51" s="109"/>
      <c r="B51" s="110"/>
      <c r="C51" s="111"/>
      <c r="D51" s="109"/>
      <c r="E51" s="111"/>
      <c r="F51" s="98">
        <v>1794.03</v>
      </c>
      <c r="G51" s="98">
        <v>0</v>
      </c>
      <c r="H51" s="98">
        <f t="shared" si="11"/>
        <v>1794.03</v>
      </c>
      <c r="I51" s="113" t="s">
        <v>67</v>
      </c>
      <c r="J51" s="122"/>
    </row>
    <row r="52" customHeight="1" spans="1:10">
      <c r="A52" s="109"/>
      <c r="B52" s="110"/>
      <c r="C52" s="111"/>
      <c r="D52" s="109"/>
      <c r="E52" s="111"/>
      <c r="F52" s="98">
        <v>185</v>
      </c>
      <c r="G52" s="98">
        <v>0</v>
      </c>
      <c r="H52" s="98">
        <f t="shared" si="11"/>
        <v>185</v>
      </c>
      <c r="I52" s="113" t="s">
        <v>68</v>
      </c>
      <c r="J52" s="122"/>
    </row>
    <row r="53" customHeight="1" spans="1:10">
      <c r="A53" s="109"/>
      <c r="B53" s="110"/>
      <c r="C53" s="111"/>
      <c r="D53" s="109"/>
      <c r="E53" s="111"/>
      <c r="F53" s="98">
        <v>237.98</v>
      </c>
      <c r="G53" s="98">
        <v>0</v>
      </c>
      <c r="H53" s="98">
        <f t="shared" si="11"/>
        <v>237.98</v>
      </c>
      <c r="I53" s="113" t="s">
        <v>69</v>
      </c>
      <c r="J53" s="122"/>
    </row>
    <row r="54" customHeight="1" spans="1:10">
      <c r="A54" s="109"/>
      <c r="B54" s="110"/>
      <c r="C54" s="111"/>
      <c r="D54" s="109"/>
      <c r="E54" s="111"/>
      <c r="F54" s="98">
        <v>551.52</v>
      </c>
      <c r="G54" s="98">
        <v>0</v>
      </c>
      <c r="H54" s="98">
        <f t="shared" si="11"/>
        <v>551.52</v>
      </c>
      <c r="I54" s="113" t="s">
        <v>70</v>
      </c>
      <c r="J54" s="122"/>
    </row>
    <row r="55" customHeight="1" spans="1:10">
      <c r="A55" s="109"/>
      <c r="B55" s="110"/>
      <c r="C55" s="111"/>
      <c r="D55" s="109"/>
      <c r="E55" s="111"/>
      <c r="F55" s="98">
        <v>329.99</v>
      </c>
      <c r="G55" s="98">
        <v>0</v>
      </c>
      <c r="H55" s="98">
        <f t="shared" si="11"/>
        <v>329.99</v>
      </c>
      <c r="I55" s="113" t="s">
        <v>71</v>
      </c>
      <c r="J55" s="122"/>
    </row>
    <row r="56" customHeight="1" spans="1:10">
      <c r="A56" s="109"/>
      <c r="B56" s="110"/>
      <c r="C56" s="111"/>
      <c r="D56" s="109"/>
      <c r="E56" s="111"/>
      <c r="F56" s="98">
        <v>35.79</v>
      </c>
      <c r="G56" s="98">
        <v>0</v>
      </c>
      <c r="H56" s="98">
        <f t="shared" si="11"/>
        <v>35.79</v>
      </c>
      <c r="I56" s="113" t="s">
        <v>72</v>
      </c>
      <c r="J56" s="122"/>
    </row>
    <row r="57" customHeight="1" spans="1:10">
      <c r="A57" s="109"/>
      <c r="B57" s="110"/>
      <c r="C57" s="111"/>
      <c r="D57" s="109"/>
      <c r="E57" s="111"/>
      <c r="F57" s="98">
        <v>2080</v>
      </c>
      <c r="G57" s="98">
        <v>0</v>
      </c>
      <c r="H57" s="98">
        <f t="shared" si="11"/>
        <v>2080</v>
      </c>
      <c r="I57" s="113" t="s">
        <v>73</v>
      </c>
      <c r="J57" s="122"/>
    </row>
    <row r="58" customHeight="1" spans="1:10">
      <c r="A58" s="109"/>
      <c r="B58" s="110"/>
      <c r="C58" s="111"/>
      <c r="D58" s="109"/>
      <c r="E58" s="111"/>
      <c r="F58" s="98">
        <v>80.3</v>
      </c>
      <c r="G58" s="98">
        <v>0</v>
      </c>
      <c r="H58" s="98">
        <f t="shared" si="11"/>
        <v>80.3</v>
      </c>
      <c r="I58" s="113" t="s">
        <v>74</v>
      </c>
      <c r="J58" s="122"/>
    </row>
    <row r="59" customHeight="1" spans="1:10">
      <c r="A59" s="109"/>
      <c r="B59" s="110"/>
      <c r="C59" s="111"/>
      <c r="D59" s="109"/>
      <c r="E59" s="111"/>
      <c r="F59" s="98">
        <v>142.93</v>
      </c>
      <c r="G59" s="98">
        <v>0</v>
      </c>
      <c r="H59" s="98">
        <f t="shared" si="11"/>
        <v>142.93</v>
      </c>
      <c r="I59" s="113" t="s">
        <v>75</v>
      </c>
      <c r="J59" s="122"/>
    </row>
    <row r="60" customHeight="1" spans="1:10">
      <c r="A60" s="109"/>
      <c r="B60" s="110"/>
      <c r="C60" s="111"/>
      <c r="D60" s="109"/>
      <c r="E60" s="111"/>
      <c r="F60" s="98">
        <v>3080</v>
      </c>
      <c r="G60" s="98">
        <v>0</v>
      </c>
      <c r="H60" s="98">
        <f t="shared" si="11"/>
        <v>3080</v>
      </c>
      <c r="I60" s="113" t="s">
        <v>76</v>
      </c>
      <c r="J60" s="122"/>
    </row>
    <row r="61" customHeight="1" spans="1:10">
      <c r="A61" s="109"/>
      <c r="B61" s="110"/>
      <c r="C61" s="111"/>
      <c r="D61" s="109"/>
      <c r="E61" s="111"/>
      <c r="F61" s="98">
        <v>89.89</v>
      </c>
      <c r="G61" s="98">
        <v>0</v>
      </c>
      <c r="H61" s="98">
        <f t="shared" si="11"/>
        <v>89.89</v>
      </c>
      <c r="I61" s="113" t="s">
        <v>77</v>
      </c>
      <c r="J61" s="122"/>
    </row>
    <row r="62" customHeight="1" spans="1:10">
      <c r="A62" s="109"/>
      <c r="B62" s="110"/>
      <c r="C62" s="111"/>
      <c r="D62" s="109"/>
      <c r="E62" s="111"/>
      <c r="F62" s="98">
        <v>374.99</v>
      </c>
      <c r="G62" s="98">
        <v>0</v>
      </c>
      <c r="H62" s="98">
        <f t="shared" si="11"/>
        <v>374.99</v>
      </c>
      <c r="I62" s="113" t="s">
        <v>78</v>
      </c>
      <c r="J62" s="122"/>
    </row>
    <row r="63" customHeight="1" spans="1:10">
      <c r="A63" s="109"/>
      <c r="B63" s="110"/>
      <c r="C63" s="111"/>
      <c r="D63" s="109"/>
      <c r="E63" s="111"/>
      <c r="F63" s="98">
        <v>2464</v>
      </c>
      <c r="G63" s="98">
        <v>0</v>
      </c>
      <c r="H63" s="98">
        <f>F63+G63</f>
        <v>2464</v>
      </c>
      <c r="I63" s="113" t="s">
        <v>79</v>
      </c>
      <c r="J63" s="122"/>
    </row>
    <row r="64" customHeight="1" spans="1:10">
      <c r="A64" s="109"/>
      <c r="B64" s="110"/>
      <c r="C64" s="111"/>
      <c r="D64" s="109"/>
      <c r="E64" s="111"/>
      <c r="F64" s="98">
        <v>399</v>
      </c>
      <c r="G64" s="98">
        <v>0</v>
      </c>
      <c r="H64" s="98">
        <f>F64+G64</f>
        <v>399</v>
      </c>
      <c r="I64" s="113" t="s">
        <v>80</v>
      </c>
      <c r="J64" s="122"/>
    </row>
    <row r="65" customHeight="1" spans="1:10">
      <c r="A65" s="109"/>
      <c r="B65" s="110"/>
      <c r="C65" s="111"/>
      <c r="D65" s="109"/>
      <c r="E65" s="111"/>
      <c r="F65" s="98">
        <v>65.59</v>
      </c>
      <c r="G65" s="98">
        <v>0</v>
      </c>
      <c r="H65" s="98">
        <f>F65+G65</f>
        <v>65.59</v>
      </c>
      <c r="I65" s="113" t="s">
        <v>81</v>
      </c>
      <c r="J65" s="122"/>
    </row>
    <row r="66" customHeight="1" spans="1:10">
      <c r="A66" s="109"/>
      <c r="B66" s="110"/>
      <c r="C66" s="111"/>
      <c r="D66" s="109"/>
      <c r="E66" s="111"/>
      <c r="F66" s="98">
        <v>1474</v>
      </c>
      <c r="G66" s="98">
        <v>0</v>
      </c>
      <c r="H66" s="98">
        <f>F66+G66</f>
        <v>1474</v>
      </c>
      <c r="I66" s="113" t="s">
        <v>82</v>
      </c>
      <c r="J66" s="122"/>
    </row>
    <row r="67" customHeight="1" spans="1:10">
      <c r="A67" s="109"/>
      <c r="B67" s="110"/>
      <c r="C67" s="111"/>
      <c r="D67" s="109"/>
      <c r="E67" s="111"/>
      <c r="F67" s="98">
        <v>315</v>
      </c>
      <c r="G67" s="98">
        <v>0</v>
      </c>
      <c r="H67" s="98">
        <f>F67+G67</f>
        <v>315</v>
      </c>
      <c r="I67" s="113" t="s">
        <v>83</v>
      </c>
      <c r="J67" s="122"/>
    </row>
    <row r="68" customHeight="1" spans="1:10">
      <c r="A68" s="109"/>
      <c r="B68" s="110"/>
      <c r="C68" s="111"/>
      <c r="D68" s="109"/>
      <c r="E68" s="111"/>
      <c r="F68" s="98">
        <v>942</v>
      </c>
      <c r="G68" s="98">
        <v>0</v>
      </c>
      <c r="H68" s="98">
        <v>894</v>
      </c>
      <c r="I68" s="113" t="s">
        <v>84</v>
      </c>
      <c r="J68" s="122"/>
    </row>
    <row r="69" s="85" customFormat="1" customHeight="1" spans="1:10">
      <c r="A69" s="100"/>
      <c r="B69" s="101" t="s">
        <v>85</v>
      </c>
      <c r="C69" s="102">
        <f>SUM(C39)</f>
        <v>0</v>
      </c>
      <c r="D69" s="102">
        <f t="shared" ref="D69:E69" si="12">SUM(D39)</f>
        <v>0</v>
      </c>
      <c r="E69" s="102">
        <f t="shared" si="12"/>
        <v>0</v>
      </c>
      <c r="F69" s="102">
        <f>SUM(F39:F68)</f>
        <v>27565.48</v>
      </c>
      <c r="G69" s="102">
        <f>SUM(G39:G68)</f>
        <v>0</v>
      </c>
      <c r="H69" s="102">
        <f>SUM(H39:H68)</f>
        <v>27600.48</v>
      </c>
      <c r="I69" s="116"/>
      <c r="J69" s="123"/>
    </row>
    <row r="70" customHeight="1" spans="1:10">
      <c r="A70" s="100"/>
      <c r="B70" s="101" t="s">
        <v>86</v>
      </c>
      <c r="C70" s="102">
        <f>SUM(C69,C38,C36,C33,C30,C28,C26,C23,C13,C10)</f>
        <v>0</v>
      </c>
      <c r="D70" s="102">
        <f t="shared" ref="D70:H70" si="13">SUM(D69,D38,D36,D33,D30,D28,D26,D23,D13,D10)</f>
        <v>0</v>
      </c>
      <c r="E70" s="102">
        <f t="shared" si="13"/>
        <v>0</v>
      </c>
      <c r="F70" s="102">
        <f t="shared" si="13"/>
        <v>36307.08</v>
      </c>
      <c r="G70" s="102">
        <f t="shared" si="13"/>
        <v>1927.1</v>
      </c>
      <c r="H70" s="102">
        <f t="shared" si="13"/>
        <v>38269.18</v>
      </c>
      <c r="I70" s="116"/>
      <c r="J70" s="133"/>
    </row>
    <row r="74" customHeight="1" spans="1:9">
      <c r="A74" s="125" t="s">
        <v>87</v>
      </c>
      <c r="B74" s="126"/>
      <c r="C74" s="127" t="s">
        <v>88</v>
      </c>
      <c r="D74" s="127"/>
      <c r="E74" s="127" t="s">
        <v>89</v>
      </c>
      <c r="F74" s="127"/>
      <c r="G74" s="127" t="s">
        <v>90</v>
      </c>
      <c r="H74" s="127"/>
      <c r="I74" s="134" t="s">
        <v>91</v>
      </c>
    </row>
    <row r="75" customHeight="1" spans="1:9">
      <c r="A75" s="128">
        <f>E70</f>
        <v>0</v>
      </c>
      <c r="B75" s="129"/>
      <c r="C75" s="129">
        <f>H70</f>
        <v>38269.18</v>
      </c>
      <c r="D75" s="129"/>
      <c r="E75" s="129">
        <f>F70</f>
        <v>36307.08</v>
      </c>
      <c r="F75" s="129"/>
      <c r="G75" s="129">
        <f>G70</f>
        <v>1927.1</v>
      </c>
      <c r="H75" s="129"/>
      <c r="I75" s="135">
        <f>A75-C75</f>
        <v>-38269.18</v>
      </c>
    </row>
    <row r="77" customHeight="1" spans="1:9">
      <c r="A77" s="130" t="s">
        <v>92</v>
      </c>
      <c r="B77" s="131"/>
      <c r="C77" s="132" t="s">
        <v>93</v>
      </c>
      <c r="D77" s="130"/>
      <c r="E77" s="130" t="s">
        <v>94</v>
      </c>
      <c r="F77" s="130"/>
      <c r="G77" s="130" t="s">
        <v>95</v>
      </c>
      <c r="H77" s="130"/>
      <c r="I77" s="131"/>
    </row>
  </sheetData>
  <mergeCells count="61">
    <mergeCell ref="C2:H2"/>
    <mergeCell ref="C6:E6"/>
    <mergeCell ref="F6:I6"/>
    <mergeCell ref="A74:B74"/>
    <mergeCell ref="C74:D74"/>
    <mergeCell ref="E74:F74"/>
    <mergeCell ref="G74:H74"/>
    <mergeCell ref="A75:B75"/>
    <mergeCell ref="C75:D75"/>
    <mergeCell ref="E75:F75"/>
    <mergeCell ref="G75:H75"/>
    <mergeCell ref="A6:A7"/>
    <mergeCell ref="A8:A9"/>
    <mergeCell ref="A11:A12"/>
    <mergeCell ref="A14:A22"/>
    <mergeCell ref="A24:A25"/>
    <mergeCell ref="A31:A32"/>
    <mergeCell ref="A34:A35"/>
    <mergeCell ref="A39:A68"/>
    <mergeCell ref="B6:B7"/>
    <mergeCell ref="B8:B9"/>
    <mergeCell ref="B11:B12"/>
    <mergeCell ref="B14:B22"/>
    <mergeCell ref="B24:B25"/>
    <mergeCell ref="B31:B32"/>
    <mergeCell ref="B34:B35"/>
    <mergeCell ref="B39:B68"/>
    <mergeCell ref="C8:C9"/>
    <mergeCell ref="C11:C12"/>
    <mergeCell ref="C14:C22"/>
    <mergeCell ref="C24:C25"/>
    <mergeCell ref="C31:C32"/>
    <mergeCell ref="C34:C35"/>
    <mergeCell ref="C39:C68"/>
    <mergeCell ref="D8:D9"/>
    <mergeCell ref="D11:D12"/>
    <mergeCell ref="D14:D22"/>
    <mergeCell ref="D24:D25"/>
    <mergeCell ref="D31:D32"/>
    <mergeCell ref="D34:D35"/>
    <mergeCell ref="D39:D68"/>
    <mergeCell ref="E8:E9"/>
    <mergeCell ref="E11:E12"/>
    <mergeCell ref="E14:E22"/>
    <mergeCell ref="E24:E25"/>
    <mergeCell ref="E31:E32"/>
    <mergeCell ref="E34:E35"/>
    <mergeCell ref="E39:E68"/>
    <mergeCell ref="J4:J5"/>
    <mergeCell ref="J6:J7"/>
    <mergeCell ref="J8:J10"/>
    <mergeCell ref="J11:J13"/>
    <mergeCell ref="J14:J23"/>
    <mergeCell ref="J24:J26"/>
    <mergeCell ref="J27:J28"/>
    <mergeCell ref="J29:J30"/>
    <mergeCell ref="J31:J33"/>
    <mergeCell ref="J34:J36"/>
    <mergeCell ref="J37:J38"/>
    <mergeCell ref="J39:J69"/>
    <mergeCell ref="H4:I5"/>
  </mergeCells>
  <pageMargins left="0.699305555555556" right="0.699305555555556" top="0.75" bottom="0.75" header="0.3" footer="0.3"/>
  <pageSetup paperSize="9" scale="4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K16" sqref="K16"/>
    </sheetView>
  </sheetViews>
  <sheetFormatPr defaultColWidth="9" defaultRowHeight="14.4"/>
  <cols>
    <col min="1" max="1" width="1.5" customWidth="1"/>
    <col min="2" max="3" width="2.25" customWidth="1"/>
    <col min="4" max="4" width="12.1296296296296" customWidth="1"/>
    <col min="5" max="5" width="0.87962962962963" customWidth="1"/>
    <col min="6" max="6" width="18" customWidth="1"/>
    <col min="7" max="7" width="11.6296296296296" customWidth="1"/>
    <col min="8" max="8" width="11.1296296296296" customWidth="1"/>
    <col min="9" max="9" width="1" customWidth="1"/>
    <col min="10" max="10" width="11.8796296296296" customWidth="1"/>
    <col min="11" max="11" width="20.8796296296296" customWidth="1"/>
  </cols>
  <sheetData>
    <row r="1" spans="2:11">
      <c r="B1" s="34"/>
      <c r="C1" s="34"/>
      <c r="D1" s="34"/>
      <c r="E1" s="34"/>
      <c r="F1" s="34"/>
      <c r="G1" s="34"/>
      <c r="H1" s="34"/>
      <c r="I1" s="34"/>
      <c r="J1" s="34"/>
      <c r="K1" s="34"/>
    </row>
    <row r="3" ht="17.4" spans="2:11">
      <c r="B3" s="35" t="s">
        <v>96</v>
      </c>
      <c r="C3" s="35"/>
      <c r="D3" s="35"/>
      <c r="E3" s="35"/>
      <c r="F3" s="35"/>
      <c r="G3" s="35"/>
      <c r="H3" s="35"/>
      <c r="I3" s="35"/>
      <c r="J3" s="35"/>
      <c r="K3" s="35"/>
    </row>
    <row r="4" ht="20.1" customHeight="1" spans="2:11">
      <c r="B4" s="36"/>
      <c r="C4" s="36"/>
      <c r="D4" s="36"/>
      <c r="E4" s="36"/>
      <c r="F4" s="36"/>
      <c r="G4" s="36"/>
      <c r="H4" s="36"/>
      <c r="I4" s="36"/>
      <c r="J4" s="36"/>
      <c r="K4" s="69"/>
    </row>
    <row r="5" ht="20.1" customHeight="1" spans="2:11">
      <c r="B5" s="37"/>
      <c r="C5" s="38"/>
      <c r="D5" s="39" t="s">
        <v>97</v>
      </c>
      <c r="E5" s="39"/>
      <c r="F5" s="40" t="s">
        <v>98</v>
      </c>
      <c r="G5" s="40"/>
      <c r="H5" s="39" t="s">
        <v>99</v>
      </c>
      <c r="I5" s="38"/>
      <c r="J5" s="40"/>
      <c r="K5" s="70"/>
    </row>
    <row r="6" ht="20.1" customHeight="1" spans="2:11">
      <c r="B6" s="41"/>
      <c r="C6" s="42"/>
      <c r="D6" s="43" t="s">
        <v>100</v>
      </c>
      <c r="E6" s="43"/>
      <c r="F6" s="44" t="s">
        <v>101</v>
      </c>
      <c r="G6" s="44"/>
      <c r="H6" s="43" t="s">
        <v>102</v>
      </c>
      <c r="I6" s="42"/>
      <c r="J6" s="44" t="s">
        <v>103</v>
      </c>
      <c r="K6" s="71"/>
    </row>
    <row r="7" ht="20.1" customHeight="1" spans="2:11">
      <c r="B7" s="41"/>
      <c r="C7" s="42"/>
      <c r="D7" s="43" t="s">
        <v>104</v>
      </c>
      <c r="E7" s="43"/>
      <c r="F7" s="45">
        <v>44993</v>
      </c>
      <c r="G7" s="44"/>
      <c r="H7" s="43" t="s">
        <v>105</v>
      </c>
      <c r="I7" s="72"/>
      <c r="J7" s="45">
        <v>44635</v>
      </c>
      <c r="K7" s="71"/>
    </row>
    <row r="8" ht="20.1" customHeight="1" spans="2:11">
      <c r="B8" s="46"/>
      <c r="C8" s="47"/>
      <c r="D8" s="48"/>
      <c r="E8" s="48"/>
      <c r="F8" s="49"/>
      <c r="G8" s="49"/>
      <c r="H8" s="48" t="s">
        <v>106</v>
      </c>
      <c r="I8" s="73"/>
      <c r="J8" s="49" t="s">
        <v>107</v>
      </c>
      <c r="K8" s="74"/>
    </row>
    <row r="9" ht="20.1" customHeight="1" spans="2:11">
      <c r="B9" s="50"/>
      <c r="C9" s="50"/>
      <c r="D9" s="50"/>
      <c r="E9" s="50"/>
      <c r="F9" s="50"/>
      <c r="G9" s="50"/>
      <c r="H9" s="50"/>
      <c r="I9" s="50"/>
      <c r="J9" s="50"/>
      <c r="K9" s="50"/>
    </row>
    <row r="10" ht="20.1" customHeight="1" spans="2:11">
      <c r="B10" s="51" t="s">
        <v>3</v>
      </c>
      <c r="C10" s="52"/>
      <c r="D10" s="53" t="s">
        <v>108</v>
      </c>
      <c r="E10" s="53" t="s">
        <v>109</v>
      </c>
      <c r="F10" s="54"/>
      <c r="G10" s="55" t="s">
        <v>110</v>
      </c>
      <c r="H10" s="54" t="s">
        <v>111</v>
      </c>
      <c r="I10" s="53" t="s">
        <v>112</v>
      </c>
      <c r="J10" s="54"/>
      <c r="K10" s="55" t="s">
        <v>113</v>
      </c>
    </row>
    <row r="11" ht="20.1" customHeight="1" spans="2:11">
      <c r="B11" s="56">
        <v>1</v>
      </c>
      <c r="C11" s="57"/>
      <c r="D11" s="58" t="s">
        <v>114</v>
      </c>
      <c r="E11" s="56" t="s">
        <v>115</v>
      </c>
      <c r="F11" s="57"/>
      <c r="G11" s="59">
        <v>0</v>
      </c>
      <c r="H11" s="59"/>
      <c r="I11" s="75"/>
      <c r="J11" s="76"/>
      <c r="K11" s="77" t="s">
        <v>116</v>
      </c>
    </row>
    <row r="12" ht="20.1" customHeight="1" spans="2:11">
      <c r="B12" s="56">
        <v>2</v>
      </c>
      <c r="C12" s="57"/>
      <c r="D12" s="60"/>
      <c r="E12" s="61" t="s">
        <v>117</v>
      </c>
      <c r="F12" s="61"/>
      <c r="G12" s="59">
        <v>498.49</v>
      </c>
      <c r="H12" s="59">
        <v>498.49</v>
      </c>
      <c r="I12" s="75"/>
      <c r="J12" s="76"/>
      <c r="K12" s="77" t="s">
        <v>118</v>
      </c>
    </row>
    <row r="13" ht="20.1" customHeight="1" spans="2:11">
      <c r="B13" s="56">
        <v>3</v>
      </c>
      <c r="C13" s="57"/>
      <c r="D13" s="60"/>
      <c r="E13" s="56" t="s">
        <v>119</v>
      </c>
      <c r="F13" s="57"/>
      <c r="G13" s="59">
        <v>0</v>
      </c>
      <c r="H13" s="59"/>
      <c r="I13" s="75"/>
      <c r="J13" s="76"/>
      <c r="K13" s="77" t="s">
        <v>116</v>
      </c>
    </row>
    <row r="14" ht="20.1" customHeight="1" spans="2:11">
      <c r="B14" s="56">
        <v>4</v>
      </c>
      <c r="C14" s="57"/>
      <c r="D14" s="60"/>
      <c r="E14" s="56" t="s">
        <v>35</v>
      </c>
      <c r="F14" s="57"/>
      <c r="G14" s="59">
        <v>1111.02</v>
      </c>
      <c r="H14" s="59"/>
      <c r="I14" s="75">
        <v>803.02</v>
      </c>
      <c r="J14" s="76"/>
      <c r="K14" s="77" t="s">
        <v>120</v>
      </c>
    </row>
    <row r="15" ht="20.1" customHeight="1" spans="2:11">
      <c r="B15" s="56">
        <v>5</v>
      </c>
      <c r="C15" s="57"/>
      <c r="D15" s="58" t="s">
        <v>54</v>
      </c>
      <c r="E15" s="61" t="s">
        <v>121</v>
      </c>
      <c r="F15" s="61"/>
      <c r="G15" s="59">
        <v>53.5</v>
      </c>
      <c r="H15" s="59"/>
      <c r="I15" s="75">
        <v>53.5</v>
      </c>
      <c r="J15" s="76"/>
      <c r="K15" s="77" t="s">
        <v>122</v>
      </c>
    </row>
    <row r="16" ht="20.1" customHeight="1" spans="2:11">
      <c r="B16" s="56">
        <v>6</v>
      </c>
      <c r="C16" s="57"/>
      <c r="D16" s="60"/>
      <c r="E16" s="61"/>
      <c r="F16" s="61"/>
      <c r="G16" s="59">
        <v>35</v>
      </c>
      <c r="H16" s="59"/>
      <c r="I16" s="75"/>
      <c r="J16" s="76"/>
      <c r="K16" s="77" t="s">
        <v>123</v>
      </c>
    </row>
    <row r="17" ht="20.1" customHeight="1" spans="2:11">
      <c r="B17" s="56">
        <v>7</v>
      </c>
      <c r="C17" s="57"/>
      <c r="D17" s="62"/>
      <c r="E17" s="61"/>
      <c r="F17" s="61"/>
      <c r="G17" s="59">
        <v>0</v>
      </c>
      <c r="H17" s="59"/>
      <c r="I17" s="75"/>
      <c r="J17" s="76"/>
      <c r="K17" s="77"/>
    </row>
    <row r="18" ht="20.1" customHeight="1" spans="2:11">
      <c r="B18" s="53" t="s">
        <v>86</v>
      </c>
      <c r="C18" s="63"/>
      <c r="D18" s="63"/>
      <c r="E18" s="63"/>
      <c r="F18" s="54"/>
      <c r="G18" s="64">
        <f>SUM(G11:G17)</f>
        <v>1698.01</v>
      </c>
      <c r="H18" s="64">
        <f>SUM(H11:H17)</f>
        <v>498.49</v>
      </c>
      <c r="I18" s="78">
        <f>SUM(I11:J17)</f>
        <v>856.52</v>
      </c>
      <c r="J18" s="79"/>
      <c r="K18" s="80"/>
    </row>
    <row r="19" ht="20.1" customHeight="1" spans="2:11">
      <c r="B19" s="50"/>
      <c r="C19" s="50"/>
      <c r="D19" s="50"/>
      <c r="E19" s="50"/>
      <c r="F19" s="50"/>
      <c r="G19" s="50"/>
      <c r="H19" s="50"/>
      <c r="I19" s="50"/>
      <c r="J19" s="81"/>
      <c r="K19" s="50"/>
    </row>
    <row r="20" ht="20.1" customHeight="1" spans="2:11">
      <c r="B20" s="55" t="s">
        <v>111</v>
      </c>
      <c r="C20" s="55"/>
      <c r="D20" s="55"/>
      <c r="E20" s="55"/>
      <c r="F20" s="55"/>
      <c r="G20" s="55" t="s">
        <v>124</v>
      </c>
      <c r="H20" s="55"/>
      <c r="I20" s="55"/>
      <c r="J20" s="55"/>
      <c r="K20" s="55" t="s">
        <v>125</v>
      </c>
    </row>
    <row r="21" ht="20.1" customHeight="1" spans="2:11">
      <c r="B21" s="65">
        <f>H18</f>
        <v>498.49</v>
      </c>
      <c r="C21" s="65"/>
      <c r="D21" s="65"/>
      <c r="E21" s="65"/>
      <c r="F21" s="65"/>
      <c r="G21" s="65">
        <f>I18</f>
        <v>856.52</v>
      </c>
      <c r="H21" s="65"/>
      <c r="I21" s="65"/>
      <c r="J21" s="65"/>
      <c r="K21" s="82">
        <f>SUM(B21:J21)</f>
        <v>1355.01</v>
      </c>
    </row>
    <row r="22" ht="20.1" customHeight="1" spans="2:11">
      <c r="B22" s="50"/>
      <c r="C22" s="50"/>
      <c r="D22" s="50"/>
      <c r="E22" s="50"/>
      <c r="F22" s="50"/>
      <c r="G22" s="50"/>
      <c r="H22" s="50"/>
      <c r="I22" s="50"/>
      <c r="J22" s="50"/>
      <c r="K22" s="50"/>
    </row>
    <row r="23" ht="20.1" customHeight="1" spans="2:11">
      <c r="B23" s="50" t="s">
        <v>126</v>
      </c>
      <c r="C23" s="50"/>
      <c r="D23" s="50"/>
      <c r="E23" s="50"/>
      <c r="F23" s="50" t="s">
        <v>93</v>
      </c>
      <c r="G23" s="50" t="s">
        <v>127</v>
      </c>
      <c r="H23" s="50"/>
      <c r="I23" s="50"/>
      <c r="J23" s="50" t="s">
        <v>95</v>
      </c>
      <c r="K23" s="50"/>
    </row>
    <row r="26" ht="17.4" spans="1:11">
      <c r="A26" s="35" t="s">
        <v>128</v>
      </c>
      <c r="B26" s="35"/>
      <c r="C26" s="35"/>
      <c r="D26" s="35"/>
      <c r="E26" s="35"/>
      <c r="F26" s="35"/>
      <c r="G26" s="35"/>
      <c r="H26" s="35"/>
      <c r="I26" s="35"/>
      <c r="J26" s="35"/>
      <c r="K26" s="35"/>
    </row>
    <row r="28" ht="20.1" customHeight="1" spans="2:11">
      <c r="B28" s="37"/>
      <c r="C28" s="38"/>
      <c r="D28" s="39" t="s">
        <v>97</v>
      </c>
      <c r="E28" s="39"/>
      <c r="F28" s="40" t="s">
        <v>98</v>
      </c>
      <c r="G28" s="40"/>
      <c r="H28" s="39" t="s">
        <v>99</v>
      </c>
      <c r="I28" s="38"/>
      <c r="J28" s="40"/>
      <c r="K28" s="70"/>
    </row>
    <row r="29" ht="20.1" customHeight="1" spans="2:11">
      <c r="B29" s="41"/>
      <c r="C29" s="42"/>
      <c r="D29" s="43" t="s">
        <v>100</v>
      </c>
      <c r="E29" s="43"/>
      <c r="F29" s="44" t="s">
        <v>101</v>
      </c>
      <c r="G29" s="44"/>
      <c r="H29" s="43" t="s">
        <v>102</v>
      </c>
      <c r="I29" s="42"/>
      <c r="J29" s="44" t="s">
        <v>103</v>
      </c>
      <c r="K29" s="71"/>
    </row>
    <row r="30" ht="20.1" customHeight="1" spans="2:11">
      <c r="B30" s="41"/>
      <c r="C30" s="42"/>
      <c r="D30" s="43" t="s">
        <v>104</v>
      </c>
      <c r="E30" s="43"/>
      <c r="F30" s="66">
        <v>44993</v>
      </c>
      <c r="G30" s="44"/>
      <c r="H30" s="43" t="s">
        <v>105</v>
      </c>
      <c r="I30" s="72"/>
      <c r="J30" s="66">
        <v>45000</v>
      </c>
      <c r="K30" s="71"/>
    </row>
    <row r="31" ht="20.1" customHeight="1" spans="2:11">
      <c r="B31" s="46"/>
      <c r="C31" s="47"/>
      <c r="D31" s="48"/>
      <c r="E31" s="48"/>
      <c r="F31" s="49"/>
      <c r="G31" s="49"/>
      <c r="H31" s="48" t="s">
        <v>106</v>
      </c>
      <c r="I31" s="73"/>
      <c r="J31" s="49" t="s">
        <v>107</v>
      </c>
      <c r="K31" s="74"/>
    </row>
    <row r="32" ht="20.1" customHeight="1"/>
    <row r="33" ht="20.1" customHeight="1" spans="2:11">
      <c r="B33" s="61"/>
      <c r="C33" s="61"/>
      <c r="D33" s="67" t="s">
        <v>129</v>
      </c>
      <c r="E33" s="61" t="s">
        <v>130</v>
      </c>
      <c r="F33" s="61"/>
      <c r="G33" s="59" t="s">
        <v>131</v>
      </c>
      <c r="H33" s="59" t="s">
        <v>132</v>
      </c>
      <c r="I33" s="59" t="s">
        <v>86</v>
      </c>
      <c r="J33" s="59"/>
      <c r="K33" s="83" t="s">
        <v>113</v>
      </c>
    </row>
    <row r="34" ht="20.1" customHeight="1" spans="2:11">
      <c r="B34" s="61">
        <v>1</v>
      </c>
      <c r="C34" s="61"/>
      <c r="D34" s="68" t="s">
        <v>101</v>
      </c>
      <c r="E34" s="61" t="s">
        <v>133</v>
      </c>
      <c r="F34" s="61"/>
      <c r="G34" s="59">
        <v>100</v>
      </c>
      <c r="H34" s="59">
        <v>3</v>
      </c>
      <c r="I34" s="75">
        <f>G34*H34</f>
        <v>300</v>
      </c>
      <c r="J34" s="76"/>
      <c r="K34" s="84"/>
    </row>
    <row r="35" ht="20.1" customHeight="1" spans="2:11">
      <c r="B35" s="56">
        <v>2</v>
      </c>
      <c r="C35" s="57"/>
      <c r="D35" s="68"/>
      <c r="E35" s="56" t="s">
        <v>134</v>
      </c>
      <c r="F35" s="57"/>
      <c r="G35" s="59">
        <v>200</v>
      </c>
      <c r="H35" s="59">
        <v>2</v>
      </c>
      <c r="I35" s="75">
        <f>G35*H35</f>
        <v>400</v>
      </c>
      <c r="J35" s="76"/>
      <c r="K35" s="84"/>
    </row>
    <row r="36" ht="20.1" customHeight="1" spans="2:11">
      <c r="B36" s="61">
        <v>2</v>
      </c>
      <c r="C36" s="61"/>
      <c r="D36" s="68"/>
      <c r="E36" s="61" t="s">
        <v>135</v>
      </c>
      <c r="F36" s="61"/>
      <c r="G36" s="59">
        <v>100</v>
      </c>
      <c r="H36" s="59">
        <v>2</v>
      </c>
      <c r="I36" s="75">
        <f>G36*H36</f>
        <v>200</v>
      </c>
      <c r="J36" s="76"/>
      <c r="K36" s="84"/>
    </row>
    <row r="37" ht="20.1" customHeight="1" spans="2:11">
      <c r="B37" s="53" t="s">
        <v>86</v>
      </c>
      <c r="C37" s="63"/>
      <c r="D37" s="63"/>
      <c r="E37" s="63"/>
      <c r="F37" s="54"/>
      <c r="G37" s="64"/>
      <c r="H37" s="64">
        <f>SUM(H19:H36)</f>
        <v>7</v>
      </c>
      <c r="I37" s="78">
        <f>SUM(I34:J36)</f>
        <v>900</v>
      </c>
      <c r="J37" s="79"/>
      <c r="K37" s="80"/>
    </row>
    <row r="38" ht="20.1" customHeight="1" spans="2:11">
      <c r="B38" s="50" t="s">
        <v>126</v>
      </c>
      <c r="C38" s="50"/>
      <c r="D38" s="50"/>
      <c r="E38" s="50"/>
      <c r="F38" s="50" t="s">
        <v>93</v>
      </c>
      <c r="G38" s="50" t="s">
        <v>127</v>
      </c>
      <c r="H38" s="50"/>
      <c r="I38" s="50"/>
      <c r="J38" s="50" t="s">
        <v>95</v>
      </c>
      <c r="K38" s="50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I35"/>
  <sheetViews>
    <sheetView topLeftCell="A2" workbookViewId="0">
      <selection activeCell="G26" sqref="G26:H26"/>
    </sheetView>
  </sheetViews>
  <sheetFormatPr defaultColWidth="9" defaultRowHeight="14.4"/>
  <cols>
    <col min="1" max="1" width="3.12962962962963" style="1" customWidth="1"/>
    <col min="2" max="2" width="1.5" style="1" customWidth="1"/>
    <col min="3" max="3" width="3" style="1" customWidth="1"/>
    <col min="4" max="4" width="13" style="1" customWidth="1"/>
    <col min="5" max="5" width="2" style="1" customWidth="1"/>
    <col min="6" max="6" width="24.5" style="1" customWidth="1"/>
    <col min="7" max="7" width="13.8796296296296" style="1" customWidth="1"/>
    <col min="8" max="8" width="2.25" style="1" customWidth="1"/>
    <col min="9" max="9" width="36.25" style="1" customWidth="1"/>
    <col min="10" max="16384" width="9" style="1"/>
  </cols>
  <sheetData>
    <row r="1" s="1" customFormat="1" ht="30.75" customHeight="1"/>
    <row r="5" s="1" customFormat="1" ht="27" customHeight="1" spans="2:9">
      <c r="B5" s="2" t="s">
        <v>136</v>
      </c>
      <c r="C5" s="2"/>
      <c r="D5" s="2"/>
      <c r="E5" s="2"/>
      <c r="F5" s="2"/>
      <c r="G5" s="2"/>
      <c r="H5" s="2"/>
      <c r="I5" s="2"/>
    </row>
    <row r="6" s="1" customFormat="1" ht="6" customHeight="1" spans="2:9">
      <c r="B6" s="3"/>
      <c r="C6" s="3"/>
      <c r="D6" s="3"/>
      <c r="E6" s="3"/>
      <c r="F6" s="3"/>
      <c r="G6" s="3"/>
      <c r="H6" s="3"/>
      <c r="I6" s="24"/>
    </row>
    <row r="7" s="1" customFormat="1" spans="2:9">
      <c r="B7" s="4"/>
      <c r="C7" s="5"/>
      <c r="D7" s="5"/>
      <c r="E7" s="5"/>
      <c r="F7" s="5"/>
      <c r="G7" s="5"/>
      <c r="H7" s="5"/>
      <c r="I7" s="25"/>
    </row>
    <row r="8" s="1" customFormat="1" ht="17.25" customHeight="1" spans="2:9">
      <c r="B8" s="6"/>
      <c r="C8" s="7"/>
      <c r="D8" s="8" t="s">
        <v>97</v>
      </c>
      <c r="E8" s="8"/>
      <c r="F8" s="9"/>
      <c r="G8" s="8" t="s">
        <v>99</v>
      </c>
      <c r="H8" s="8"/>
      <c r="I8" s="26"/>
    </row>
    <row r="9" s="1" customFormat="1" ht="17.25" customHeight="1" spans="2:9">
      <c r="B9" s="6"/>
      <c r="C9" s="7"/>
      <c r="D9" s="8" t="s">
        <v>100</v>
      </c>
      <c r="E9" s="8"/>
      <c r="F9" s="9"/>
      <c r="G9" s="8" t="s">
        <v>102</v>
      </c>
      <c r="H9" s="8"/>
      <c r="I9" s="26"/>
    </row>
    <row r="10" s="1" customFormat="1" ht="17.25" customHeight="1" spans="2:9">
      <c r="B10" s="6"/>
      <c r="C10" s="7"/>
      <c r="D10" s="8" t="s">
        <v>104</v>
      </c>
      <c r="E10" s="8"/>
      <c r="F10" s="10"/>
      <c r="G10" s="8" t="s">
        <v>105</v>
      </c>
      <c r="H10" s="8"/>
      <c r="I10" s="27"/>
    </row>
    <row r="11" s="1" customFormat="1" spans="2:9">
      <c r="B11" s="11"/>
      <c r="C11" s="12"/>
      <c r="D11" s="12"/>
      <c r="E11" s="12"/>
      <c r="F11" s="12"/>
      <c r="G11" s="12"/>
      <c r="H11" s="12"/>
      <c r="I11" s="28"/>
    </row>
    <row r="12" s="1" customFormat="1" ht="9" customHeight="1" spans="2:9">
      <c r="B12" s="7"/>
      <c r="C12" s="7"/>
      <c r="D12" s="7"/>
      <c r="E12" s="7"/>
      <c r="F12" s="7"/>
      <c r="G12" s="7"/>
      <c r="H12" s="7"/>
      <c r="I12" s="7"/>
    </row>
    <row r="13" s="1" customFormat="1" ht="21" customHeight="1" spans="2:9">
      <c r="B13" s="13" t="s">
        <v>3</v>
      </c>
      <c r="C13" s="14"/>
      <c r="D13" s="13" t="s">
        <v>108</v>
      </c>
      <c r="E13" s="13" t="s">
        <v>109</v>
      </c>
      <c r="F13" s="14"/>
      <c r="G13" s="13" t="s">
        <v>137</v>
      </c>
      <c r="H13" s="14"/>
      <c r="I13" s="29" t="s">
        <v>113</v>
      </c>
    </row>
    <row r="14" s="1" customFormat="1" ht="21" customHeight="1" spans="2:9">
      <c r="B14" s="15">
        <v>1</v>
      </c>
      <c r="C14" s="16"/>
      <c r="D14" s="17" t="s">
        <v>114</v>
      </c>
      <c r="E14" s="15" t="s">
        <v>115</v>
      </c>
      <c r="F14" s="16"/>
      <c r="G14" s="18"/>
      <c r="H14" s="19"/>
      <c r="I14" s="30" t="s">
        <v>138</v>
      </c>
    </row>
    <row r="15" s="1" customFormat="1" ht="21" customHeight="1" spans="2:9">
      <c r="B15" s="15">
        <v>2</v>
      </c>
      <c r="C15" s="16"/>
      <c r="D15" s="20"/>
      <c r="E15" s="15" t="s">
        <v>117</v>
      </c>
      <c r="F15" s="16"/>
      <c r="G15" s="18"/>
      <c r="H15" s="19"/>
      <c r="I15" s="30" t="s">
        <v>138</v>
      </c>
    </row>
    <row r="16" s="1" customFormat="1" ht="21" customHeight="1" spans="2:9">
      <c r="B16" s="15">
        <v>3</v>
      </c>
      <c r="C16" s="16"/>
      <c r="D16" s="20"/>
      <c r="E16" s="15" t="s">
        <v>119</v>
      </c>
      <c r="F16" s="16"/>
      <c r="G16" s="18"/>
      <c r="H16" s="19"/>
      <c r="I16" s="30" t="s">
        <v>139</v>
      </c>
    </row>
    <row r="17" s="1" customFormat="1" ht="21" customHeight="1" spans="2:9">
      <c r="B17" s="15">
        <v>4</v>
      </c>
      <c r="C17" s="16"/>
      <c r="D17" s="20"/>
      <c r="E17" s="15" t="s">
        <v>35</v>
      </c>
      <c r="F17" s="16"/>
      <c r="G17" s="18"/>
      <c r="H17" s="19"/>
      <c r="I17" s="30" t="s">
        <v>138</v>
      </c>
    </row>
    <row r="18" s="1" customFormat="1" ht="21" customHeight="1" spans="2:9">
      <c r="B18" s="15">
        <v>5</v>
      </c>
      <c r="C18" s="16"/>
      <c r="D18" s="17" t="s">
        <v>140</v>
      </c>
      <c r="E18" s="15" t="s">
        <v>141</v>
      </c>
      <c r="F18" s="16"/>
      <c r="G18" s="18"/>
      <c r="H18" s="19"/>
      <c r="I18" s="30"/>
    </row>
    <row r="19" s="1" customFormat="1" ht="21" customHeight="1" spans="2:9">
      <c r="B19" s="15">
        <v>6</v>
      </c>
      <c r="C19" s="16"/>
      <c r="D19" s="17" t="s">
        <v>142</v>
      </c>
      <c r="E19" s="15" t="s">
        <v>141</v>
      </c>
      <c r="F19" s="16"/>
      <c r="G19" s="18"/>
      <c r="H19" s="19"/>
      <c r="I19" s="30"/>
    </row>
    <row r="20" s="1" customFormat="1" ht="21" customHeight="1" spans="2:9">
      <c r="B20" s="15">
        <v>7</v>
      </c>
      <c r="C20" s="16"/>
      <c r="D20" s="20"/>
      <c r="E20" s="15" t="s">
        <v>35</v>
      </c>
      <c r="F20" s="16"/>
      <c r="G20" s="18"/>
      <c r="H20" s="19"/>
      <c r="I20" s="30" t="s">
        <v>143</v>
      </c>
    </row>
    <row r="21" s="1" customFormat="1" ht="21" customHeight="1" spans="2:9">
      <c r="B21" s="15">
        <v>8</v>
      </c>
      <c r="C21" s="16"/>
      <c r="D21" s="21"/>
      <c r="E21" s="15" t="s">
        <v>144</v>
      </c>
      <c r="F21" s="16"/>
      <c r="G21" s="18"/>
      <c r="H21" s="19"/>
      <c r="I21" s="30" t="s">
        <v>143</v>
      </c>
    </row>
    <row r="22" s="1" customFormat="1" ht="32.1" customHeight="1" spans="2:9">
      <c r="B22" s="15">
        <v>9</v>
      </c>
      <c r="C22" s="16"/>
      <c r="D22" s="22" t="s">
        <v>45</v>
      </c>
      <c r="E22" s="15" t="s">
        <v>145</v>
      </c>
      <c r="F22" s="16"/>
      <c r="G22" s="18"/>
      <c r="H22" s="19"/>
      <c r="I22" s="31"/>
    </row>
    <row r="23" s="1" customFormat="1" ht="21" customHeight="1" spans="2:9">
      <c r="B23" s="15">
        <v>10</v>
      </c>
      <c r="C23" s="16"/>
      <c r="D23" s="22" t="s">
        <v>146</v>
      </c>
      <c r="E23" s="15" t="s">
        <v>147</v>
      </c>
      <c r="F23" s="16"/>
      <c r="G23" s="18"/>
      <c r="H23" s="19"/>
      <c r="I23" s="30"/>
    </row>
    <row r="24" s="1" customFormat="1" ht="21" customHeight="1" spans="2:9">
      <c r="B24" s="15">
        <v>11</v>
      </c>
      <c r="C24" s="16"/>
      <c r="D24" s="22" t="s">
        <v>148</v>
      </c>
      <c r="E24" s="15" t="s">
        <v>149</v>
      </c>
      <c r="F24" s="16"/>
      <c r="G24" s="18"/>
      <c r="H24" s="19"/>
      <c r="I24" s="30"/>
    </row>
    <row r="25" s="1" customFormat="1" ht="21" customHeight="1" spans="2:9">
      <c r="B25" s="15">
        <v>12</v>
      </c>
      <c r="C25" s="16"/>
      <c r="D25" s="22" t="s">
        <v>150</v>
      </c>
      <c r="E25" s="15" t="s">
        <v>151</v>
      </c>
      <c r="F25" s="16"/>
      <c r="G25" s="18"/>
      <c r="H25" s="19"/>
      <c r="I25" s="30"/>
    </row>
    <row r="26" s="1" customFormat="1" ht="21" customHeight="1" spans="2:9">
      <c r="B26" s="15">
        <v>13</v>
      </c>
      <c r="C26" s="16"/>
      <c r="D26" s="15" t="s">
        <v>152</v>
      </c>
      <c r="E26" s="15" t="s">
        <v>153</v>
      </c>
      <c r="F26" s="16"/>
      <c r="G26" s="18"/>
      <c r="H26" s="19"/>
      <c r="I26" s="30"/>
    </row>
    <row r="27" s="1" customFormat="1" ht="21" customHeight="1" spans="2:9">
      <c r="B27" s="15">
        <v>14</v>
      </c>
      <c r="C27" s="16"/>
      <c r="D27" s="17" t="s">
        <v>54</v>
      </c>
      <c r="E27" s="15" t="s">
        <v>154</v>
      </c>
      <c r="F27" s="16"/>
      <c r="G27" s="18"/>
      <c r="H27" s="19"/>
      <c r="I27" s="30" t="s">
        <v>155</v>
      </c>
    </row>
    <row r="28" s="1" customFormat="1" ht="21" customHeight="1" spans="2:9">
      <c r="B28" s="15">
        <v>15</v>
      </c>
      <c r="C28" s="16"/>
      <c r="D28" s="20"/>
      <c r="E28" s="15"/>
      <c r="F28" s="16"/>
      <c r="G28" s="18"/>
      <c r="H28" s="19"/>
      <c r="I28" s="32"/>
    </row>
    <row r="29" s="1" customFormat="1" ht="21" customHeight="1" spans="2:9">
      <c r="B29" s="15">
        <v>16</v>
      </c>
      <c r="C29" s="16"/>
      <c r="D29" s="20"/>
      <c r="E29" s="15"/>
      <c r="F29" s="16"/>
      <c r="G29" s="18"/>
      <c r="H29" s="19"/>
      <c r="I29" s="31"/>
    </row>
    <row r="30" s="1" customFormat="1" ht="21" customHeight="1" spans="2:9">
      <c r="B30" s="15">
        <v>17</v>
      </c>
      <c r="C30" s="16"/>
      <c r="D30" s="20"/>
      <c r="E30" s="15"/>
      <c r="F30" s="16"/>
      <c r="G30" s="18"/>
      <c r="H30" s="19"/>
      <c r="I30" s="30"/>
    </row>
    <row r="31" s="1" customFormat="1" ht="21" customHeight="1" spans="2:9">
      <c r="B31" s="15">
        <v>18</v>
      </c>
      <c r="C31" s="16"/>
      <c r="D31" s="21"/>
      <c r="E31" s="15"/>
      <c r="F31" s="16"/>
      <c r="G31" s="18"/>
      <c r="H31" s="19"/>
      <c r="I31" s="30"/>
    </row>
    <row r="32" s="1" customFormat="1" ht="29.25" customHeight="1" spans="2:9">
      <c r="B32" s="13" t="s">
        <v>86</v>
      </c>
      <c r="C32" s="23"/>
      <c r="D32" s="23"/>
      <c r="E32" s="23"/>
      <c r="F32" s="14"/>
      <c r="G32" s="18">
        <f>SUM(G14:GH29)</f>
        <v>0</v>
      </c>
      <c r="H32" s="19"/>
      <c r="I32" s="33"/>
    </row>
    <row r="33" s="1" customFormat="1" ht="10.5" customHeight="1" spans="2:9">
      <c r="B33" s="7"/>
      <c r="C33" s="7"/>
      <c r="D33" s="7"/>
      <c r="E33" s="7"/>
      <c r="F33" s="7"/>
      <c r="G33" s="7"/>
      <c r="H33" s="7"/>
      <c r="I33" s="7"/>
    </row>
    <row r="34" s="1" customFormat="1" ht="9" customHeight="1" spans="2:9">
      <c r="B34" s="7"/>
      <c r="C34" s="7"/>
      <c r="D34" s="7"/>
      <c r="E34" s="7"/>
      <c r="F34" s="7"/>
      <c r="G34" s="7"/>
      <c r="H34" s="7"/>
      <c r="I34" s="7"/>
    </row>
    <row r="35" s="1" customFormat="1" spans="2:9">
      <c r="B35" s="7" t="s">
        <v>126</v>
      </c>
      <c r="C35" s="7"/>
      <c r="D35" s="7"/>
      <c r="E35" s="7"/>
      <c r="F35" s="7" t="s">
        <v>156</v>
      </c>
      <c r="G35" s="7"/>
      <c r="H35" s="7"/>
      <c r="I35" s="7" t="s">
        <v>157</v>
      </c>
    </row>
  </sheetData>
  <mergeCells count="63">
    <mergeCell ref="B5:I5"/>
    <mergeCell ref="B13:C13"/>
    <mergeCell ref="E13:F13"/>
    <mergeCell ref="G13:H13"/>
    <mergeCell ref="B14:C14"/>
    <mergeCell ref="E14:F14"/>
    <mergeCell ref="G14:H14"/>
    <mergeCell ref="B15:C15"/>
    <mergeCell ref="E15:F15"/>
    <mergeCell ref="G15:H15"/>
    <mergeCell ref="B16:C16"/>
    <mergeCell ref="E16:F16"/>
    <mergeCell ref="G16:H16"/>
    <mergeCell ref="B17:C17"/>
    <mergeCell ref="E17:F17"/>
    <mergeCell ref="G17:H17"/>
    <mergeCell ref="B18:C18"/>
    <mergeCell ref="E18:F18"/>
    <mergeCell ref="G18:H18"/>
    <mergeCell ref="B19:C19"/>
    <mergeCell ref="E19:F19"/>
    <mergeCell ref="G19:H19"/>
    <mergeCell ref="B20:C20"/>
    <mergeCell ref="E20:F20"/>
    <mergeCell ref="G20:H20"/>
    <mergeCell ref="B21:C21"/>
    <mergeCell ref="E21:F21"/>
    <mergeCell ref="G21:H21"/>
    <mergeCell ref="B22:C22"/>
    <mergeCell ref="E22:F22"/>
    <mergeCell ref="G22:H22"/>
    <mergeCell ref="B23:C23"/>
    <mergeCell ref="E23:F23"/>
    <mergeCell ref="G23:H23"/>
    <mergeCell ref="B24:C24"/>
    <mergeCell ref="E24:F24"/>
    <mergeCell ref="G24:H24"/>
    <mergeCell ref="B25:C25"/>
    <mergeCell ref="E25:F25"/>
    <mergeCell ref="G25:H25"/>
    <mergeCell ref="B26:C26"/>
    <mergeCell ref="E26:F26"/>
    <mergeCell ref="G26:H26"/>
    <mergeCell ref="B27:C27"/>
    <mergeCell ref="E27:F27"/>
    <mergeCell ref="G27:H27"/>
    <mergeCell ref="B28:C28"/>
    <mergeCell ref="E28:F28"/>
    <mergeCell ref="G28:H28"/>
    <mergeCell ref="B29:C29"/>
    <mergeCell ref="E29:F29"/>
    <mergeCell ref="G29:H29"/>
    <mergeCell ref="B30:C30"/>
    <mergeCell ref="E30:F30"/>
    <mergeCell ref="G30:H30"/>
    <mergeCell ref="B31:C31"/>
    <mergeCell ref="E31:F31"/>
    <mergeCell ref="G31:H31"/>
    <mergeCell ref="B32:F32"/>
    <mergeCell ref="G32:H32"/>
    <mergeCell ref="D14:D17"/>
    <mergeCell ref="D19:D21"/>
    <mergeCell ref="D27:D31"/>
  </mergeCells>
  <pageMargins left="0.75" right="0.75" top="1" bottom="1" header="0.5" footer="0.5"/>
  <pageSetup paperSize="9" scale="88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行政费用报销单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朝闻道 夕死 亦足</cp:lastModifiedBy>
  <dcterms:created xsi:type="dcterms:W3CDTF">2014-04-15T08:52:00Z</dcterms:created>
  <cp:lastPrinted>2017-09-06T05:53:00Z</cp:lastPrinted>
  <dcterms:modified xsi:type="dcterms:W3CDTF">2023-05-05T06:29:23Z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29A3416184164FC2A29A4F3543A88494</vt:lpwstr>
  </property>
</Properties>
</file>