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<sst xmlns="http://schemas.openxmlformats.org/spreadsheetml/2006/main" count="127" uniqueCount="95">
  <si>
    <t>【员工差旅报销单】</t>
  </si>
  <si>
    <t>姓名:</t>
  </si>
  <si>
    <t>姚艺婷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</si>
  <si>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</si>
  <si>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</si>
  <si>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</si>
  <si>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</si>
  <si>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</si>
  <si>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</si>
  <si>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</si>
  <si>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8.12-8.21</t>
  </si>
  <si>
    <t>报销日期:</t>
  </si>
  <si>
    <t>团号:</t>
  </si>
  <si>
    <t>HMZA-190817-QSK182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</si>
  <si>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</si>
  <si>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</si>
  <si>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</si>
  <si>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</si>
  <si>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</si>
  <si>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</si>
  <si>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</si>
  <si>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餐费</t>
  </si>
  <si>
    <t>8.12 姚艺婷、张羽、于畅、宋双双</t>
  </si>
  <si>
    <t>差旅费</t>
  </si>
  <si>
    <t>8.15 姚艺婷</t>
  </si>
  <si>
    <t>8.21 姚艺婷、张羽、于畅</t>
  </si>
  <si>
    <t>8.18\8.19 姚艺婷</t>
  </si>
  <si>
    <t>8.14 姚艺婷、张羽、于畅</t>
  </si>
  <si>
    <t>市内交通（打车）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</si>
  <si>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</si>
  <si>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</si>
  <si>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</si>
  <si>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</si>
  <si>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</si>
  <si>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</si>
  <si>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</si>
  <si>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</si>
  <si>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</si>
  <si>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</si>
  <si>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</si>
  <si>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</si>
  <si>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</si>
  <si>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</si>
  <si>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</si>
  <si>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8.17 8.18</t>
  </si>
  <si>
    <t>【借款报销单】</t>
  </si>
  <si>
    <t>团号：HMOA-190712-SXY620</t>
  </si>
  <si>
    <t>会议日期：2019.9.24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</si>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</sst>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8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11" borderId="18" applyNumberFormat="0" applyAlignment="0" applyProtection="0">
      <alignment vertical="center"/>
    </xf>
    <xf numFmtId="0" fontId="24" fillId="11" borderId="19" applyNumberFormat="0" applyAlignment="0" applyProtection="0">
      <alignment vertical="center"/>
    </xf>
    <xf numFmtId="0" fontId="26" fillId="28" borderId="22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0"/>
  <sheetViews>
    <sheetView zoomScale="110" zoomScaleNormal="110" topLeftCell="A16" workbookViewId="0">
      <selection activeCell="I20" sqref="I20:J20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6" customWidth="1"/>
  </cols>
  <sheetData>
    <row r="1" spans="2:11">
      <c r="B1" s="60"/>
      <c r="C1" s="60"/>
      <c r="D1" s="60"/>
      <c r="E1" s="60"/>
      <c r="F1" s="60"/>
      <c r="G1" s="60"/>
      <c r="H1" s="60"/>
      <c r="I1" s="60"/>
      <c r="J1" s="60"/>
      <c r="K1" s="6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1"/>
      <c r="C4" s="61"/>
      <c r="D4" s="61"/>
      <c r="E4" s="61"/>
      <c r="F4" s="61"/>
      <c r="G4" s="61"/>
      <c r="H4" s="61"/>
      <c r="I4" s="61"/>
      <c r="J4" s="61"/>
      <c r="K4" s="93"/>
    </row>
    <row r="5" ht="20.1" customHeight="1" spans="2:11">
      <c r="B5" s="62"/>
      <c r="C5" s="63"/>
      <c r="D5" s="64" t="s">
        <v>1</v>
      </c>
      <c r="E5" s="64"/>
      <c r="F5" s="65" t="s">
        <v>2</v>
      </c>
      <c r="G5" s="65"/>
      <c r="H5" s="64" t="s">
        <v>3</v>
      </c>
      <c r="I5" s="63"/>
      <c r="J5" s="65" t="s">
        <v>4</v>
      </c>
      <c r="K5" s="94"/>
    </row>
    <row r="6" ht="20.1" customHeight="1" spans="2:11">
      <c r="B6" s="66"/>
      <c r="C6" s="67"/>
      <c r="D6" s="68" t="s">
        <v>5</v>
      </c>
      <c r="E6" s="68"/>
      <c r="F6" s="69" t="s">
        <v>6</v>
      </c>
      <c r="G6" s="69"/>
      <c r="H6" s="68" t="s">
        <v>7</v>
      </c>
      <c r="I6" s="67"/>
      <c r="J6" s="69" t="s">
        <v>8</v>
      </c>
      <c r="K6" s="95"/>
    </row>
    <row r="7" ht="20.1" customHeight="1" spans="2:11">
      <c r="B7" s="66"/>
      <c r="C7" s="67"/>
      <c r="D7" s="68" t="s">
        <v>9</v>
      </c>
      <c r="E7" s="68"/>
      <c r="F7" s="69" t="s">
        <v>10</v>
      </c>
      <c r="G7" s="69"/>
      <c r="H7" s="68" t="s">
        <v>11</v>
      </c>
      <c r="I7" s="96"/>
      <c r="J7" s="97">
        <v>43334</v>
      </c>
      <c r="K7" s="95"/>
    </row>
    <row r="8" ht="20.1" customHeight="1" spans="2:11">
      <c r="B8" s="70"/>
      <c r="C8" s="71"/>
      <c r="D8" s="72"/>
      <c r="E8" s="72"/>
      <c r="F8" s="73"/>
      <c r="G8" s="73"/>
      <c r="H8" s="72" t="s">
        <v>12</v>
      </c>
      <c r="I8" s="98"/>
      <c r="J8" s="99" t="s">
        <v>13</v>
      </c>
      <c r="K8" s="100"/>
    </row>
    <row r="9" ht="20.1" customHeight="1" spans="2:11">
      <c r="B9" s="74"/>
      <c r="C9" s="74"/>
      <c r="D9" s="74"/>
      <c r="E9" s="74"/>
      <c r="F9" s="74"/>
      <c r="G9" s="74"/>
      <c r="H9" s="74"/>
      <c r="I9" s="74"/>
      <c r="J9" s="74"/>
      <c r="K9" s="74"/>
    </row>
    <row r="10" ht="20.1" customHeight="1" spans="2:11">
      <c r="B10" s="75" t="s">
        <v>14</v>
      </c>
      <c r="C10" s="76"/>
      <c r="D10" s="77" t="s">
        <v>15</v>
      </c>
      <c r="E10" s="77" t="s">
        <v>16</v>
      </c>
      <c r="F10" s="78"/>
      <c r="G10" s="79" t="s">
        <v>17</v>
      </c>
      <c r="H10" s="78" t="s">
        <v>18</v>
      </c>
      <c r="I10" s="77" t="s">
        <v>19</v>
      </c>
      <c r="J10" s="78"/>
      <c r="K10" s="79" t="s">
        <v>20</v>
      </c>
    </row>
    <row r="11" ht="20.1" customHeight="1" spans="2:11">
      <c r="B11" s="80">
        <v>1</v>
      </c>
      <c r="C11" s="81"/>
      <c r="D11" s="82"/>
      <c r="E11" s="83" t="s">
        <v>21</v>
      </c>
      <c r="F11" s="83"/>
      <c r="G11" s="84">
        <v>205.64</v>
      </c>
      <c r="H11" s="84">
        <f>G11</f>
        <v>205.64</v>
      </c>
      <c r="I11" s="77"/>
      <c r="J11" s="78"/>
      <c r="K11" s="101" t="s">
        <v>22</v>
      </c>
    </row>
    <row r="12" spans="2:11">
      <c r="B12" s="80">
        <v>2</v>
      </c>
      <c r="C12" s="81"/>
      <c r="D12" s="85" t="s">
        <v>23</v>
      </c>
      <c r="E12" s="83" t="s">
        <v>21</v>
      </c>
      <c r="F12" s="83"/>
      <c r="G12" s="84">
        <v>32</v>
      </c>
      <c r="H12" s="84">
        <f>G12</f>
        <v>32</v>
      </c>
      <c r="I12" s="102"/>
      <c r="J12" s="103"/>
      <c r="K12" s="104" t="s">
        <v>24</v>
      </c>
    </row>
    <row r="13" spans="2:11">
      <c r="B13" s="80">
        <v>3</v>
      </c>
      <c r="C13" s="81"/>
      <c r="D13" s="85"/>
      <c r="E13" s="83" t="s">
        <v>21</v>
      </c>
      <c r="F13" s="83"/>
      <c r="G13" s="84">
        <v>40.5</v>
      </c>
      <c r="H13" s="84">
        <f>G13</f>
        <v>40.5</v>
      </c>
      <c r="I13" s="102"/>
      <c r="J13" s="103"/>
      <c r="K13" s="104" t="s">
        <v>25</v>
      </c>
    </row>
    <row r="14" spans="2:11">
      <c r="B14" s="80">
        <v>4</v>
      </c>
      <c r="C14" s="81"/>
      <c r="D14" s="85"/>
      <c r="E14" s="83" t="s">
        <v>21</v>
      </c>
      <c r="F14" s="83"/>
      <c r="G14" s="84">
        <v>84</v>
      </c>
      <c r="H14" s="84"/>
      <c r="I14" s="102">
        <f>G14</f>
        <v>84</v>
      </c>
      <c r="J14" s="103"/>
      <c r="K14" s="104" t="s">
        <v>26</v>
      </c>
    </row>
    <row r="15" spans="2:11">
      <c r="B15" s="80">
        <v>5</v>
      </c>
      <c r="C15" s="81"/>
      <c r="D15" s="85"/>
      <c r="E15" s="83" t="s">
        <v>21</v>
      </c>
      <c r="F15" s="83"/>
      <c r="G15" s="84">
        <v>128.7</v>
      </c>
      <c r="H15" s="84">
        <f>G15</f>
        <v>128.7</v>
      </c>
      <c r="I15" s="102"/>
      <c r="J15" s="103"/>
      <c r="K15" s="104" t="s">
        <v>27</v>
      </c>
    </row>
    <row r="16" spans="2:11">
      <c r="B16" s="80">
        <v>6</v>
      </c>
      <c r="C16" s="81"/>
      <c r="D16" s="85"/>
      <c r="E16" s="83" t="s">
        <v>28</v>
      </c>
      <c r="F16" s="83"/>
      <c r="G16" s="84"/>
      <c r="H16" s="84"/>
      <c r="I16" s="102"/>
      <c r="J16" s="103"/>
      <c r="K16" s="104"/>
    </row>
    <row r="17" spans="2:11">
      <c r="B17" s="80">
        <v>7</v>
      </c>
      <c r="C17" s="81"/>
      <c r="D17" s="86" t="s">
        <v>29</v>
      </c>
      <c r="E17" s="83" t="s">
        <v>30</v>
      </c>
      <c r="F17" s="83"/>
      <c r="G17" s="84">
        <v>0</v>
      </c>
      <c r="H17" s="84">
        <f>G17</f>
        <v>0</v>
      </c>
      <c r="I17" s="102">
        <v>0</v>
      </c>
      <c r="J17" s="103"/>
      <c r="K17" s="104"/>
    </row>
    <row r="18" ht="20.1" customHeight="1" spans="2:11">
      <c r="B18" s="80">
        <v>8</v>
      </c>
      <c r="C18" s="81"/>
      <c r="D18" s="85"/>
      <c r="E18" s="83"/>
      <c r="F18" s="83"/>
      <c r="G18" s="84">
        <f ca="1" t="shared" ref="G18:G19" si="0">H18+I18</f>
        <v>0</v>
      </c>
      <c r="H18" s="84">
        <f ca="1">G18</f>
        <v>0</v>
      </c>
      <c r="I18" s="102">
        <v>0</v>
      </c>
      <c r="J18" s="103"/>
      <c r="K18" s="105"/>
    </row>
    <row r="19" ht="20.1" customHeight="1" spans="2:11">
      <c r="B19" s="80">
        <v>9</v>
      </c>
      <c r="C19" s="81"/>
      <c r="D19" s="87"/>
      <c r="E19" s="83"/>
      <c r="F19" s="83"/>
      <c r="G19" s="84">
        <f ca="1" t="shared" si="0"/>
        <v>0</v>
      </c>
      <c r="H19" s="84">
        <f ca="1">G19</f>
        <v>0</v>
      </c>
      <c r="I19" s="102">
        <v>0</v>
      </c>
      <c r="J19" s="103"/>
      <c r="K19" s="105"/>
    </row>
    <row r="20" ht="20.1" customHeight="1" spans="2:11">
      <c r="B20" s="77" t="s">
        <v>31</v>
      </c>
      <c r="C20" s="88"/>
      <c r="D20" s="88"/>
      <c r="E20" s="88"/>
      <c r="F20" s="78"/>
      <c r="G20" s="89">
        <f>SUM(G11:G16)</f>
        <v>490.84</v>
      </c>
      <c r="H20" s="89">
        <f>SUM(H11:H17)</f>
        <v>406.84</v>
      </c>
      <c r="I20" s="106">
        <f>SUM(I12:J19)</f>
        <v>84</v>
      </c>
      <c r="J20" s="107"/>
      <c r="K20" s="108"/>
    </row>
    <row r="21" ht="20.1" customHeight="1" spans="2:11">
      <c r="B21" s="74"/>
      <c r="C21" s="74"/>
      <c r="D21" s="74"/>
      <c r="E21" s="74"/>
      <c r="F21" s="74"/>
      <c r="G21" s="74"/>
      <c r="H21" s="74"/>
      <c r="I21" s="74"/>
      <c r="J21" s="109"/>
      <c r="K21" s="74"/>
    </row>
    <row r="22" ht="20.1" customHeight="1" spans="2:11">
      <c r="B22" s="79" t="s">
        <v>18</v>
      </c>
      <c r="C22" s="79"/>
      <c r="D22" s="79"/>
      <c r="E22" s="79"/>
      <c r="F22" s="79"/>
      <c r="G22" s="79" t="s">
        <v>32</v>
      </c>
      <c r="H22" s="79"/>
      <c r="I22" s="79"/>
      <c r="J22" s="79"/>
      <c r="K22" s="79" t="s">
        <v>33</v>
      </c>
    </row>
    <row r="23" ht="20.1" customHeight="1" spans="2:11">
      <c r="B23" s="90">
        <f>H20</f>
        <v>406.84</v>
      </c>
      <c r="C23" s="90"/>
      <c r="D23" s="90"/>
      <c r="E23" s="90"/>
      <c r="F23" s="90"/>
      <c r="G23" s="90">
        <f>I20</f>
        <v>84</v>
      </c>
      <c r="H23" s="90"/>
      <c r="I23" s="90"/>
      <c r="J23" s="90"/>
      <c r="K23" s="110">
        <f>SUM(B23:J23)</f>
        <v>490.84</v>
      </c>
    </row>
    <row r="24" ht="20.1" customHeight="1" spans="2:11">
      <c r="B24" s="74"/>
      <c r="C24" s="74"/>
      <c r="D24" s="74"/>
      <c r="E24" s="74"/>
      <c r="F24" s="74"/>
      <c r="G24" s="74"/>
      <c r="H24" s="74"/>
      <c r="I24" s="74"/>
      <c r="J24" s="74"/>
      <c r="K24" s="74"/>
    </row>
    <row r="25" ht="20.1" customHeight="1" spans="2:11">
      <c r="B25" s="74" t="s">
        <v>34</v>
      </c>
      <c r="C25" s="74"/>
      <c r="D25" s="74"/>
      <c r="E25" s="74"/>
      <c r="F25" s="74" t="s">
        <v>35</v>
      </c>
      <c r="G25" s="74" t="s">
        <v>36</v>
      </c>
      <c r="H25" s="74"/>
      <c r="I25" s="74"/>
      <c r="J25" s="74" t="s">
        <v>37</v>
      </c>
      <c r="K25" s="74"/>
    </row>
    <row r="28" ht="18" spans="1:11">
      <c r="A28" s="4" t="s">
        <v>38</v>
      </c>
      <c r="B28" s="4"/>
      <c r="C28" s="4"/>
      <c r="D28" s="4"/>
      <c r="E28" s="4"/>
      <c r="F28" s="4"/>
      <c r="G28" s="4"/>
      <c r="H28" s="4"/>
      <c r="I28" s="4"/>
      <c r="J28" s="4"/>
      <c r="K28" s="4"/>
    </row>
    <row r="30" ht="20.1" customHeight="1" spans="2:11">
      <c r="B30" s="62"/>
      <c r="C30" s="63"/>
      <c r="D30" s="64" t="s">
        <v>1</v>
      </c>
      <c r="E30" s="64"/>
      <c r="F30" s="65" t="str">
        <f>F5</f>
        <v>姚艺婷</v>
      </c>
      <c r="G30" s="65"/>
      <c r="H30" s="64" t="s">
        <v>3</v>
      </c>
      <c r="I30" s="63"/>
      <c r="J30" s="65" t="str">
        <f>J5</f>
        <v>助理</v>
      </c>
      <c r="K30" s="94"/>
    </row>
    <row r="31" ht="20.1" customHeight="1" spans="2:11">
      <c r="B31" s="66"/>
      <c r="C31" s="67"/>
      <c r="D31" s="68" t="s">
        <v>5</v>
      </c>
      <c r="E31" s="68"/>
      <c r="F31" s="69" t="s">
        <v>39</v>
      </c>
      <c r="G31" s="69"/>
      <c r="H31" s="68" t="s">
        <v>7</v>
      </c>
      <c r="I31" s="67"/>
      <c r="J31" s="69" t="str">
        <f>J6</f>
        <v>上海事业部</v>
      </c>
      <c r="K31" s="95"/>
    </row>
    <row r="32" ht="20.1" customHeight="1" spans="2:11">
      <c r="B32" s="66"/>
      <c r="C32" s="67"/>
      <c r="D32" s="68" t="s">
        <v>9</v>
      </c>
      <c r="E32" s="68"/>
      <c r="F32" s="69" t="str">
        <f>F7</f>
        <v>8.12-8.21</v>
      </c>
      <c r="G32" s="69"/>
      <c r="H32" s="68" t="s">
        <v>11</v>
      </c>
      <c r="I32" s="96"/>
      <c r="J32" s="97">
        <f>J7</f>
        <v>43334</v>
      </c>
      <c r="K32" s="95"/>
    </row>
    <row r="33" ht="20.1" customHeight="1" spans="2:11">
      <c r="B33" s="70"/>
      <c r="C33" s="71"/>
      <c r="D33" s="72"/>
      <c r="E33" s="72"/>
      <c r="F33" s="73"/>
      <c r="G33" s="73"/>
      <c r="H33" s="72" t="s">
        <v>12</v>
      </c>
      <c r="I33" s="98"/>
      <c r="J33" s="73" t="str">
        <f>J8</f>
        <v>HMZA-190817-QSK182</v>
      </c>
      <c r="K33" s="100"/>
    </row>
    <row r="34" ht="20.1" customHeight="1"/>
    <row r="35" ht="20.1" customHeight="1" spans="2:11">
      <c r="B35" s="83"/>
      <c r="C35" s="83"/>
      <c r="D35" s="91" t="s">
        <v>40</v>
      </c>
      <c r="E35" s="83" t="s">
        <v>41</v>
      </c>
      <c r="F35" s="83"/>
      <c r="G35" s="84" t="s">
        <v>42</v>
      </c>
      <c r="H35" s="84" t="s">
        <v>43</v>
      </c>
      <c r="I35" s="84" t="s">
        <v>31</v>
      </c>
      <c r="J35" s="84"/>
      <c r="K35" s="111" t="s">
        <v>20</v>
      </c>
    </row>
    <row r="36" spans="2:11">
      <c r="B36" s="83">
        <v>1</v>
      </c>
      <c r="C36" s="83"/>
      <c r="D36" s="91" t="s">
        <v>6</v>
      </c>
      <c r="E36" s="83" t="s">
        <v>10</v>
      </c>
      <c r="F36" s="83"/>
      <c r="G36" s="84">
        <v>100</v>
      </c>
      <c r="H36" s="84">
        <v>10</v>
      </c>
      <c r="I36" s="102">
        <f>G36*H36</f>
        <v>1000</v>
      </c>
      <c r="J36" s="103"/>
      <c r="K36" s="111" t="str">
        <f>E36</f>
        <v>8.12-8.21</v>
      </c>
    </row>
    <row r="37" ht="20.1" customHeight="1" spans="2:11">
      <c r="B37" s="83">
        <v>2</v>
      </c>
      <c r="C37" s="83"/>
      <c r="D37" s="91" t="s">
        <v>6</v>
      </c>
      <c r="E37" s="83" t="s">
        <v>44</v>
      </c>
      <c r="F37" s="83"/>
      <c r="G37" s="84">
        <v>100</v>
      </c>
      <c r="H37" s="84">
        <v>2</v>
      </c>
      <c r="I37" s="102">
        <f>G37*H37</f>
        <v>200</v>
      </c>
      <c r="J37" s="103"/>
      <c r="K37" s="111" t="str">
        <f>E37</f>
        <v>8.17 8.18</v>
      </c>
    </row>
    <row r="38" ht="20.1" customHeight="1" spans="2:11">
      <c r="B38" s="83">
        <v>3</v>
      </c>
      <c r="C38" s="83"/>
      <c r="D38" s="92"/>
      <c r="E38" s="83"/>
      <c r="F38" s="83"/>
      <c r="G38" s="84"/>
      <c r="H38" s="84"/>
      <c r="I38" s="102"/>
      <c r="J38" s="103"/>
      <c r="K38" s="104"/>
    </row>
    <row r="39" ht="20.1" customHeight="1" spans="2:11">
      <c r="B39" s="77" t="s">
        <v>31</v>
      </c>
      <c r="C39" s="88"/>
      <c r="D39" s="88"/>
      <c r="E39" s="88"/>
      <c r="F39" s="78"/>
      <c r="G39" s="89"/>
      <c r="H39" s="89"/>
      <c r="I39" s="106">
        <f>SUM(I36:J38)</f>
        <v>1200</v>
      </c>
      <c r="J39" s="107"/>
      <c r="K39" s="108"/>
    </row>
    <row r="40" ht="20.1" customHeight="1" spans="2:11">
      <c r="B40" s="74" t="s">
        <v>34</v>
      </c>
      <c r="C40" s="74"/>
      <c r="D40" s="74"/>
      <c r="E40" s="74"/>
      <c r="F40" s="74" t="s">
        <v>35</v>
      </c>
      <c r="G40" s="74" t="s">
        <v>36</v>
      </c>
      <c r="H40" s="74"/>
      <c r="I40" s="74"/>
      <c r="J40" s="74" t="s">
        <v>37</v>
      </c>
      <c r="K40" s="74"/>
    </row>
  </sheetData>
  <mergeCells count="6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J33:K33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2:D15"/>
    <mergeCell ref="D17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topLeftCell="A49" workbookViewId="0">
      <selection activeCell="I21" sqref="I2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45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46</v>
      </c>
      <c r="I4" s="5"/>
      <c r="J4" s="5" t="s">
        <v>47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48</v>
      </c>
      <c r="C6" s="9" t="s">
        <v>49</v>
      </c>
      <c r="D6" s="9"/>
      <c r="E6" s="9"/>
      <c r="F6" s="10" t="s">
        <v>50</v>
      </c>
      <c r="G6" s="10"/>
      <c r="H6" s="10"/>
      <c r="I6" s="10"/>
      <c r="J6" s="8" t="s">
        <v>51</v>
      </c>
    </row>
    <row r="7" customHeight="1" spans="1:10">
      <c r="A7" s="7"/>
      <c r="B7" s="8"/>
      <c r="C7" s="11" t="s">
        <v>52</v>
      </c>
      <c r="D7" s="12" t="s">
        <v>53</v>
      </c>
      <c r="E7" s="9" t="s">
        <v>54</v>
      </c>
      <c r="F7" s="10" t="s">
        <v>55</v>
      </c>
      <c r="G7" s="10" t="s">
        <v>56</v>
      </c>
      <c r="H7" s="10" t="s">
        <v>57</v>
      </c>
      <c r="I7" s="10" t="s">
        <v>58</v>
      </c>
      <c r="J7" s="8"/>
    </row>
    <row r="8" customHeight="1" spans="1:10">
      <c r="A8" s="13">
        <v>1</v>
      </c>
      <c r="B8" s="14" t="s">
        <v>59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2"/>
      <c r="J8" s="43" t="s">
        <v>60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2"/>
      <c r="J10" s="44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4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4"/>
    </row>
    <row r="13" s="1" customFormat="1" customHeight="1" spans="1:10">
      <c r="A13" s="17"/>
      <c r="B13" s="18" t="s">
        <v>61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5"/>
      <c r="J13" s="46"/>
    </row>
    <row r="14" customHeight="1" spans="1:10">
      <c r="A14" s="21">
        <v>2</v>
      </c>
      <c r="B14" s="22" t="s">
        <v>62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3" t="s">
        <v>63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4"/>
    </row>
    <row r="16" s="1" customFormat="1" customHeight="1" spans="1:10">
      <c r="A16" s="17"/>
      <c r="B16" s="18" t="s">
        <v>64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5"/>
      <c r="J16" s="46"/>
    </row>
    <row r="17" customHeight="1" spans="1:10">
      <c r="A17" s="27">
        <v>3</v>
      </c>
      <c r="B17" s="28" t="s">
        <v>65</v>
      </c>
      <c r="C17" s="29">
        <v>0</v>
      </c>
      <c r="D17" s="27">
        <v>0</v>
      </c>
      <c r="E17" s="29">
        <f>C17*D17</f>
        <v>0</v>
      </c>
      <c r="F17" s="15">
        <v>173</v>
      </c>
      <c r="G17" s="15">
        <v>0</v>
      </c>
      <c r="H17" s="15">
        <f t="shared" ref="H17:H23" si="2">F17+G17</f>
        <v>173</v>
      </c>
      <c r="I17" s="42" t="s">
        <v>66</v>
      </c>
      <c r="J17" s="47" t="s">
        <v>67</v>
      </c>
    </row>
    <row r="18" customHeight="1" spans="1:10">
      <c r="A18" s="30"/>
      <c r="B18" s="31"/>
      <c r="C18" s="32"/>
      <c r="D18" s="30"/>
      <c r="E18" s="32"/>
      <c r="F18" s="15">
        <v>326</v>
      </c>
      <c r="G18" s="15">
        <v>0</v>
      </c>
      <c r="H18" s="15">
        <f t="shared" si="2"/>
        <v>326</v>
      </c>
      <c r="I18" s="42" t="s">
        <v>66</v>
      </c>
      <c r="J18" s="48"/>
    </row>
    <row r="19" customHeight="1" spans="1:10">
      <c r="A19" s="30"/>
      <c r="B19" s="31"/>
      <c r="C19" s="32"/>
      <c r="D19" s="30"/>
      <c r="E19" s="32"/>
      <c r="F19" s="15">
        <v>462</v>
      </c>
      <c r="G19" s="15">
        <v>0</v>
      </c>
      <c r="H19" s="15">
        <f t="shared" si="2"/>
        <v>462</v>
      </c>
      <c r="I19" s="42" t="s">
        <v>66</v>
      </c>
      <c r="J19" s="48"/>
    </row>
    <row r="20" customHeight="1" spans="1:10">
      <c r="A20" s="30"/>
      <c r="B20" s="31"/>
      <c r="C20" s="32"/>
      <c r="D20" s="30"/>
      <c r="E20" s="32"/>
      <c r="F20" s="15">
        <v>880</v>
      </c>
      <c r="G20" s="15">
        <v>0</v>
      </c>
      <c r="H20" s="15">
        <f t="shared" si="2"/>
        <v>880</v>
      </c>
      <c r="I20" s="42" t="s">
        <v>66</v>
      </c>
      <c r="J20" s="48"/>
    </row>
    <row r="21" customFormat="1" customHeight="1" spans="1:10">
      <c r="A21" s="30"/>
      <c r="B21" s="31"/>
      <c r="C21" s="32"/>
      <c r="D21" s="30"/>
      <c r="E21" s="32"/>
      <c r="F21" s="15">
        <v>597</v>
      </c>
      <c r="G21" s="15">
        <v>0</v>
      </c>
      <c r="H21" s="15">
        <f t="shared" si="2"/>
        <v>597</v>
      </c>
      <c r="I21" s="42" t="s">
        <v>66</v>
      </c>
      <c r="J21" s="48"/>
    </row>
    <row r="22" customFormat="1" customHeight="1" spans="1:10">
      <c r="A22" s="30"/>
      <c r="B22" s="31"/>
      <c r="C22" s="32"/>
      <c r="D22" s="30"/>
      <c r="E22" s="32"/>
      <c r="F22" s="15">
        <v>332</v>
      </c>
      <c r="G22" s="15">
        <v>0</v>
      </c>
      <c r="H22" s="15">
        <f t="shared" si="2"/>
        <v>332</v>
      </c>
      <c r="I22" s="42" t="s">
        <v>66</v>
      </c>
      <c r="J22" s="48"/>
    </row>
    <row r="23" customFormat="1" customHeight="1" spans="1:10">
      <c r="A23" s="30"/>
      <c r="B23" s="31"/>
      <c r="C23" s="32"/>
      <c r="D23" s="30"/>
      <c r="E23" s="32"/>
      <c r="F23" s="15">
        <v>336</v>
      </c>
      <c r="G23" s="15">
        <v>0</v>
      </c>
      <c r="H23" s="15">
        <f>F23+G23</f>
        <v>336</v>
      </c>
      <c r="I23" s="42" t="s">
        <v>66</v>
      </c>
      <c r="J23" s="49"/>
    </row>
    <row r="24" s="1" customFormat="1" customHeight="1" spans="1:10">
      <c r="A24" s="17"/>
      <c r="B24" s="18" t="s">
        <v>68</v>
      </c>
      <c r="C24" s="19">
        <f>SUM(C17)</f>
        <v>0</v>
      </c>
      <c r="D24" s="20">
        <f t="shared" ref="D24:E24" si="3">SUM(D17)</f>
        <v>0</v>
      </c>
      <c r="E24" s="20">
        <f t="shared" si="3"/>
        <v>0</v>
      </c>
      <c r="F24" s="19">
        <f>SUM(F17:F23)</f>
        <v>3106</v>
      </c>
      <c r="G24" s="19">
        <f>SUM(G17:G20)</f>
        <v>0</v>
      </c>
      <c r="H24" s="19">
        <f>SUM(H17:H23)</f>
        <v>3106</v>
      </c>
      <c r="I24" s="45"/>
      <c r="J24" s="50"/>
    </row>
    <row r="25" customHeight="1" spans="1:10">
      <c r="A25" s="13">
        <v>4</v>
      </c>
      <c r="B25" s="14" t="s">
        <v>69</v>
      </c>
      <c r="C25" s="15">
        <v>0</v>
      </c>
      <c r="D25" s="13">
        <v>0</v>
      </c>
      <c r="E25" s="16">
        <f t="shared" ref="E24:E44" si="4">C25*D25</f>
        <v>0</v>
      </c>
      <c r="F25" s="15">
        <v>0</v>
      </c>
      <c r="G25" s="15">
        <v>0</v>
      </c>
      <c r="H25" s="15">
        <f t="shared" ref="H24:H46" si="5">F25+G25</f>
        <v>0</v>
      </c>
      <c r="I25" s="42"/>
      <c r="J25" s="47" t="s">
        <v>70</v>
      </c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5"/>
        <v>0</v>
      </c>
      <c r="I26" s="42"/>
      <c r="J26" s="48"/>
    </row>
    <row r="27" s="1" customFormat="1" customHeight="1" spans="1:10">
      <c r="A27" s="17"/>
      <c r="B27" s="18" t="s">
        <v>71</v>
      </c>
      <c r="C27" s="19">
        <f>C25</f>
        <v>0</v>
      </c>
      <c r="D27" s="20">
        <f>D25</f>
        <v>0</v>
      </c>
      <c r="E27" s="20">
        <f>E25</f>
        <v>0</v>
      </c>
      <c r="F27" s="19">
        <f>SUM(F25:F26)</f>
        <v>0</v>
      </c>
      <c r="G27" s="19">
        <f t="shared" ref="G27:H27" si="6">SUM(G25:G26)</f>
        <v>0</v>
      </c>
      <c r="H27" s="19">
        <f t="shared" si="6"/>
        <v>0</v>
      </c>
      <c r="I27" s="45"/>
      <c r="J27" s="50"/>
    </row>
    <row r="28" customHeight="1" spans="1:10">
      <c r="A28" s="21">
        <v>5</v>
      </c>
      <c r="B28" s="22" t="s">
        <v>72</v>
      </c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si="5"/>
        <v>0</v>
      </c>
      <c r="I28" s="42"/>
      <c r="J28" s="51" t="s">
        <v>73</v>
      </c>
    </row>
    <row r="29" customHeight="1" spans="1:10">
      <c r="A29" s="24"/>
      <c r="B29" s="25"/>
      <c r="C29" s="15">
        <v>0</v>
      </c>
      <c r="D29" s="13">
        <v>0</v>
      </c>
      <c r="E29" s="16">
        <v>0</v>
      </c>
      <c r="F29" s="15">
        <v>0</v>
      </c>
      <c r="G29" s="15">
        <v>0</v>
      </c>
      <c r="H29" s="15">
        <f t="shared" ref="H29" si="7">F29+G29</f>
        <v>0</v>
      </c>
      <c r="I29" s="42"/>
      <c r="J29" s="52"/>
    </row>
    <row r="30" s="1" customFormat="1" customHeight="1" spans="1:10">
      <c r="A30" s="17"/>
      <c r="B30" s="18" t="s">
        <v>74</v>
      </c>
      <c r="C30" s="19">
        <f>SUM(C28)</f>
        <v>0</v>
      </c>
      <c r="D30" s="20">
        <f t="shared" ref="D30" si="8">SUM(D28)</f>
        <v>0</v>
      </c>
      <c r="E30" s="20">
        <f>E28</f>
        <v>0</v>
      </c>
      <c r="F30" s="19">
        <f>SUM(F28:F29)</f>
        <v>0</v>
      </c>
      <c r="G30" s="19">
        <v>0</v>
      </c>
      <c r="H30" s="19">
        <v>0</v>
      </c>
      <c r="I30" s="45"/>
      <c r="J30" s="53"/>
    </row>
    <row r="31" customHeight="1" spans="1:10">
      <c r="A31" s="13">
        <v>6</v>
      </c>
      <c r="B31" s="14" t="s">
        <v>75</v>
      </c>
      <c r="C31" s="15">
        <v>0</v>
      </c>
      <c r="D31" s="13">
        <v>0</v>
      </c>
      <c r="E31" s="16">
        <f t="shared" si="4"/>
        <v>0</v>
      </c>
      <c r="F31" s="15">
        <v>0</v>
      </c>
      <c r="G31" s="15">
        <v>0</v>
      </c>
      <c r="H31" s="15">
        <f t="shared" si="5"/>
        <v>0</v>
      </c>
      <c r="I31" s="42"/>
      <c r="J31" s="43" t="s">
        <v>76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42"/>
      <c r="J32" s="48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42"/>
      <c r="J33" s="48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42"/>
      <c r="J34" s="48"/>
    </row>
    <row r="35" s="1" customFormat="1" customHeight="1" spans="1:10">
      <c r="A35" s="17"/>
      <c r="B35" s="18" t="s">
        <v>77</v>
      </c>
      <c r="C35" s="19">
        <f>SUM(C31)</f>
        <v>0</v>
      </c>
      <c r="D35" s="20">
        <f t="shared" ref="D35:E35" si="9">SUM(D31)</f>
        <v>0</v>
      </c>
      <c r="E35" s="20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45"/>
      <c r="J35" s="50"/>
    </row>
    <row r="36" customHeight="1" spans="1:10">
      <c r="A36" s="13">
        <v>7</v>
      </c>
      <c r="B36" s="14" t="s">
        <v>78</v>
      </c>
      <c r="C36" s="15">
        <v>0</v>
      </c>
      <c r="D36" s="13">
        <v>0</v>
      </c>
      <c r="E36" s="16">
        <f t="shared" si="4"/>
        <v>0</v>
      </c>
      <c r="F36" s="15">
        <v>0</v>
      </c>
      <c r="G36" s="15">
        <v>0</v>
      </c>
      <c r="H36" s="15">
        <f t="shared" si="5"/>
        <v>0</v>
      </c>
      <c r="I36" s="42"/>
      <c r="J36" s="54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42"/>
      <c r="J37" s="55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42"/>
      <c r="J38" s="55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42"/>
      <c r="J39" s="55"/>
    </row>
    <row r="40" s="1" customFormat="1" customHeight="1" spans="1:10">
      <c r="A40" s="17"/>
      <c r="B40" s="18" t="s">
        <v>79</v>
      </c>
      <c r="C40" s="19">
        <f>SUM(C36)</f>
        <v>0</v>
      </c>
      <c r="D40" s="20">
        <f t="shared" ref="D40:E40" si="11">SUM(D36)</f>
        <v>0</v>
      </c>
      <c r="E40" s="20">
        <f t="shared" si="11"/>
        <v>0</v>
      </c>
      <c r="F40" s="19">
        <f>SUM(F36:F39)</f>
        <v>0</v>
      </c>
      <c r="G40" s="19">
        <f t="shared" ref="G40:H40" si="12">SUM(G36:G39)</f>
        <v>0</v>
      </c>
      <c r="H40" s="19">
        <f t="shared" si="12"/>
        <v>0</v>
      </c>
      <c r="I40" s="45"/>
      <c r="J40" s="56"/>
    </row>
    <row r="41" customHeight="1" spans="1:10">
      <c r="A41" s="13">
        <v>8</v>
      </c>
      <c r="B41" s="14" t="s">
        <v>80</v>
      </c>
      <c r="C41" s="15">
        <v>0</v>
      </c>
      <c r="D41" s="13">
        <v>0</v>
      </c>
      <c r="E41" s="16">
        <f t="shared" si="4"/>
        <v>0</v>
      </c>
      <c r="F41" s="15">
        <v>0</v>
      </c>
      <c r="G41" s="15">
        <v>0</v>
      </c>
      <c r="H41" s="15">
        <f t="shared" si="5"/>
        <v>0</v>
      </c>
      <c r="I41" s="42"/>
      <c r="J41" s="47" t="s">
        <v>81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5"/>
        <v>0</v>
      </c>
      <c r="I42" s="42"/>
      <c r="J42" s="48"/>
    </row>
    <row r="43" s="1" customFormat="1" customHeight="1" spans="1:10">
      <c r="A43" s="17"/>
      <c r="B43" s="18" t="s">
        <v>82</v>
      </c>
      <c r="C43" s="19">
        <f>SUM(C41)</f>
        <v>0</v>
      </c>
      <c r="D43" s="20">
        <f t="shared" ref="D43:E43" si="13">SUM(D41)</f>
        <v>0</v>
      </c>
      <c r="E43" s="20">
        <f t="shared" si="13"/>
        <v>0</v>
      </c>
      <c r="F43" s="19">
        <f>SUM(F41:F42)</f>
        <v>0</v>
      </c>
      <c r="G43" s="19">
        <f t="shared" ref="G43:H43" si="14">SUM(G41:G42)</f>
        <v>0</v>
      </c>
      <c r="H43" s="19">
        <f t="shared" si="14"/>
        <v>0</v>
      </c>
      <c r="I43" s="45"/>
      <c r="J43" s="50"/>
    </row>
    <row r="44" customHeight="1" spans="1:10">
      <c r="A44" s="13">
        <v>9</v>
      </c>
      <c r="B44" s="14" t="s">
        <v>83</v>
      </c>
      <c r="C44" s="15">
        <v>0</v>
      </c>
      <c r="D44" s="13">
        <v>0</v>
      </c>
      <c r="E44" s="16">
        <f t="shared" si="4"/>
        <v>0</v>
      </c>
      <c r="F44" s="15">
        <v>0</v>
      </c>
      <c r="G44" s="15">
        <v>0</v>
      </c>
      <c r="H44" s="15">
        <f t="shared" si="5"/>
        <v>0</v>
      </c>
      <c r="I44" s="42"/>
      <c r="J44" s="43" t="s">
        <v>84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42"/>
      <c r="J45" s="44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42"/>
      <c r="J46" s="44"/>
    </row>
    <row r="47" s="1" customFormat="1" customHeight="1" spans="1:10">
      <c r="A47" s="17"/>
      <c r="B47" s="18" t="s">
        <v>85</v>
      </c>
      <c r="C47" s="19">
        <f>SUM(C44)</f>
        <v>0</v>
      </c>
      <c r="D47" s="20">
        <f t="shared" ref="D47:E47" si="15">SUM(D44)</f>
        <v>0</v>
      </c>
      <c r="E47" s="20">
        <f t="shared" si="15"/>
        <v>0</v>
      </c>
      <c r="F47" s="19">
        <f>SUM(F44:F46)</f>
        <v>0</v>
      </c>
      <c r="G47" s="19">
        <f t="shared" ref="G47:H47" si="16">SUM(G44:G46)</f>
        <v>0</v>
      </c>
      <c r="H47" s="19">
        <f t="shared" si="16"/>
        <v>0</v>
      </c>
      <c r="I47" s="45"/>
      <c r="J47" s="46"/>
    </row>
    <row r="48" customHeight="1" spans="1:10">
      <c r="A48" s="24">
        <v>10</v>
      </c>
      <c r="B48" s="14" t="s">
        <v>86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6">
        <v>0</v>
      </c>
      <c r="I48" s="42"/>
      <c r="J48" s="55"/>
    </row>
    <row r="49" s="1" customFormat="1" customHeight="1" spans="1:10">
      <c r="A49" s="17"/>
      <c r="B49" s="18" t="s">
        <v>87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H48</f>
        <v>0</v>
      </c>
      <c r="I49" s="45"/>
      <c r="J49" s="56"/>
    </row>
    <row r="50" customHeight="1" spans="1:10">
      <c r="A50" s="17"/>
      <c r="B50" s="18" t="s">
        <v>31</v>
      </c>
      <c r="C50" s="19">
        <f>SUM(C49,C47,C43,C40,C35,C30,C27,C24,C16,C13)</f>
        <v>0</v>
      </c>
      <c r="D50" s="20">
        <f>SUM(D49,D47,D43,D40,D35,D30,D27,D24,D16,D13)</f>
        <v>0</v>
      </c>
      <c r="E50" s="20">
        <f>SUM(E49,E47,E43,E40,E35,E30,E27,E24,E16,E13)</f>
        <v>0</v>
      </c>
      <c r="F50" s="19">
        <f>SUM(F49,F47,F43,F40,F35,F30,F27,F24,F16,F13)</f>
        <v>3106</v>
      </c>
      <c r="G50" s="19">
        <f>SUM(G49,G47,G43,G40,G35,G30,G27,G24,G16,G13)</f>
        <v>0</v>
      </c>
      <c r="H50" s="19">
        <f>H13+H24+H16+H27+H30+H35+H40+H43+H47+H49</f>
        <v>3106</v>
      </c>
      <c r="I50" s="45"/>
      <c r="J50" s="57"/>
    </row>
    <row r="54" customHeight="1" spans="1:9">
      <c r="A54" s="33" t="s">
        <v>88</v>
      </c>
      <c r="B54" s="34"/>
      <c r="C54" s="35" t="s">
        <v>89</v>
      </c>
      <c r="D54" s="35"/>
      <c r="E54" s="35" t="s">
        <v>90</v>
      </c>
      <c r="F54" s="35"/>
      <c r="G54" s="35" t="s">
        <v>91</v>
      </c>
      <c r="H54" s="35"/>
      <c r="I54" s="58" t="s">
        <v>92</v>
      </c>
    </row>
    <row r="55" customHeight="1" spans="1:9">
      <c r="A55" s="36">
        <f>E50</f>
        <v>0</v>
      </c>
      <c r="B55" s="37"/>
      <c r="C55" s="37">
        <f>H50</f>
        <v>3106</v>
      </c>
      <c r="D55" s="37"/>
      <c r="E55" s="37">
        <f>F50</f>
        <v>3106</v>
      </c>
      <c r="F55" s="37"/>
      <c r="G55" s="37">
        <f>G50</f>
        <v>0</v>
      </c>
      <c r="H55" s="37"/>
      <c r="I55" s="59">
        <f>A55-C55</f>
        <v>-3106</v>
      </c>
    </row>
    <row r="57" customHeight="1" spans="1:9">
      <c r="A57" s="38" t="s">
        <v>93</v>
      </c>
      <c r="B57" s="39"/>
      <c r="C57" s="40" t="s">
        <v>35</v>
      </c>
      <c r="D57" s="38"/>
      <c r="E57" s="38" t="s">
        <v>94</v>
      </c>
      <c r="F57" s="38"/>
      <c r="G57" s="38" t="s">
        <v>37</v>
      </c>
      <c r="H57" s="38"/>
      <c r="I57" s="39"/>
    </row>
  </sheetData>
  <mergeCells count="68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3"/>
    <mergeCell ref="A25:A26"/>
    <mergeCell ref="A28:A29"/>
    <mergeCell ref="A31:A34"/>
    <mergeCell ref="A36:A39"/>
    <mergeCell ref="A41:A42"/>
    <mergeCell ref="A44:A46"/>
    <mergeCell ref="B6:B7"/>
    <mergeCell ref="B8:B12"/>
    <mergeCell ref="B14:B15"/>
    <mergeCell ref="B17:B23"/>
    <mergeCell ref="B25:B26"/>
    <mergeCell ref="B28:B29"/>
    <mergeCell ref="B31:B34"/>
    <mergeCell ref="B36:B39"/>
    <mergeCell ref="B41:B42"/>
    <mergeCell ref="B44:B46"/>
    <mergeCell ref="C8:C12"/>
    <mergeCell ref="C14:C15"/>
    <mergeCell ref="C17:C23"/>
    <mergeCell ref="C25:C26"/>
    <mergeCell ref="C31:C34"/>
    <mergeCell ref="C36:C39"/>
    <mergeCell ref="C41:C42"/>
    <mergeCell ref="C44:C46"/>
    <mergeCell ref="D8:D12"/>
    <mergeCell ref="D14:D15"/>
    <mergeCell ref="D17:D23"/>
    <mergeCell ref="D25:D26"/>
    <mergeCell ref="D31:D34"/>
    <mergeCell ref="D36:D39"/>
    <mergeCell ref="D41:D42"/>
    <mergeCell ref="D44:D46"/>
    <mergeCell ref="E8:E12"/>
    <mergeCell ref="E14:E15"/>
    <mergeCell ref="E17:E23"/>
    <mergeCell ref="E25:E26"/>
    <mergeCell ref="E31:E34"/>
    <mergeCell ref="E36:E39"/>
    <mergeCell ref="E41:E42"/>
    <mergeCell ref="E44:E46"/>
    <mergeCell ref="J4:J5"/>
    <mergeCell ref="J6:J7"/>
    <mergeCell ref="J8:J13"/>
    <mergeCell ref="J14:J16"/>
    <mergeCell ref="J17:J24"/>
    <mergeCell ref="J25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2019-09-24T03:38:28Z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