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I40" i="2"/>
  <c r="I39"/>
  <c r="I38"/>
  <c r="J33"/>
  <c r="J32"/>
  <c r="F33"/>
  <c r="F32"/>
  <c r="H41"/>
  <c r="I41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6" l="1"/>
  <c r="H52"/>
  <c r="C53"/>
  <c r="H24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<sst xmlns="http://schemas.openxmlformats.org/spreadsheetml/2006/main" count="115" uniqueCount="100">
  <si>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</si>
  <si>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</si>
  <si>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</si>
  <si>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</si>
  <si>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</si>
  <si>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</si>
  <si>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</si>
  <si>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</si>
  <si>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</si>
  <si>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</si>
  <si>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</si>
  <si>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</si>
  <si>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</si>
  <si>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</si>
  <si>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</si>
  <si>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</si>
  <si>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</si>
  <si>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</si>
  <si>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</si>
  <si>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</si>
  <si>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</si>
  <si>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</si>
  <si>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</si>
  <si>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</si>
  <si>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</si>
  <si>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</si>
  <si>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</si>
  <si>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</si>
  <si>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</si>
  <si>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</si>
  <si>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</si>
  <si>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</si>
  <si>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</si>
  <si>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</si>
  <si>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</si>
  <si>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</si>
  <si>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</si>
  <si>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</si>
  <si>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</si>
  <si>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</si>
  <si>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</si>
  <si>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</si>
  <si>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</si>
  <si>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</si>
  <si>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</si>
  <si>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</si>
  <si>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</si>
  <si>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</si>
  <si>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</si>
  <si>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</si>
  <si>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</si>
  <si>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</si>
  <si>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</si>
  <si>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</si>
  <si>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</si>
  <si>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</si>
  <si>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</si>
  <si>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</si>
  <si>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</si>
  <si>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</si>
  <si>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</si>
  <si>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</si>
  <si>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</si>
  <si>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</si>
  <si>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</si>
  <si>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</si>
  <si>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</si>
  <si>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</si>
  <si>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</si>
  <si>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</si>
  <si>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</si>
  <si>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</si>
  <si>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</si>
  <si>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</si>
  <si>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</si>
  <si>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</si>
  <si>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</si>
  <si>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</si>
  <si>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</si>
  <si>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</si>
  <si>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</si>
  <si>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</si>
  <si>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</si>
  <si>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</si>
  <si>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</si>
  <si>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</si>
  <si>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</si>
  <si>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</si>
  <si>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</si>
  <si>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</si>
  <si>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</si>
  <si>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</si>
  <si>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</si>
  <si>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2018.3.30</t>
    <phoneticPr fontId="1" type="noConversion"/>
  </si>
  <si>
    <t>HMIA-180401-LSH911</t>
    <phoneticPr fontId="1" type="noConversion"/>
  </si>
  <si>
    <t>会议日期：2018.4.8</t>
    <phoneticPr fontId="1" type="noConversion"/>
  </si>
  <si>
    <t>团号：HMIA-180401-LSH911</t>
    <phoneticPr fontId="1" type="noConversion"/>
  </si>
  <si>
    <t>瑞士签证费*2</t>
    <phoneticPr fontId="1" type="noConversion"/>
  </si>
  <si>
    <t>闪送</t>
    <phoneticPr fontId="1" type="noConversion"/>
  </si>
  <si>
    <t>签证费=475*2+174*2+251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</si>
</sst>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0" workbookViewId="0">
      <selection activeCell="G48" sqref="G4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5" t="s">
        <v>76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>
      <c r="H4" s="85" t="s">
        <v>96</v>
      </c>
      <c r="I4" s="85"/>
      <c r="J4" s="85" t="s">
        <v>95</v>
      </c>
    </row>
    <row r="5" spans="1:12" ht="21" customHeight="1">
      <c r="H5" s="86"/>
      <c r="I5" s="86"/>
      <c r="J5" s="86"/>
    </row>
    <row r="6" spans="1:12" ht="21" customHeight="1">
      <c r="A6" s="59" t="s">
        <v>48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75</v>
      </c>
    </row>
    <row r="9" spans="1:12" ht="21" customHeight="1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82">
        <v>2</v>
      </c>
      <c r="B14" s="64" t="s">
        <v>51</v>
      </c>
      <c r="C14" s="80">
        <v>0</v>
      </c>
      <c r="D14" s="82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83"/>
      <c r="B15" s="65"/>
      <c r="C15" s="81"/>
      <c r="D15" s="83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1">
        <v>3</v>
      </c>
      <c r="B17" s="60" t="s">
        <v>53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68</v>
      </c>
    </row>
    <row r="18" spans="1:10" ht="21" customHeight="1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69</v>
      </c>
    </row>
    <row r="23" spans="1:10" ht="21" customHeight="1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82">
        <v>5</v>
      </c>
      <c r="B25" s="64" t="s">
        <v>56</v>
      </c>
      <c r="C25" s="80">
        <v>0</v>
      </c>
      <c r="D25" s="82"/>
      <c r="E25" s="8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83"/>
      <c r="B26" s="65"/>
      <c r="C26" s="81"/>
      <c r="D26" s="83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61">
        <v>6</v>
      </c>
      <c r="B28" s="60" t="s">
        <v>57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61">
        <v>7</v>
      </c>
      <c r="B33" s="60" t="s">
        <v>58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61">
        <v>9</v>
      </c>
      <c r="B41" s="60" t="s">
        <v>60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82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1549</v>
      </c>
      <c r="G45" s="36">
        <v>0</v>
      </c>
      <c r="H45" s="36">
        <f t="shared" si="0"/>
        <v>1549</v>
      </c>
      <c r="I45" s="2" t="s">
        <v>97</v>
      </c>
      <c r="J45" s="69" t="s">
        <v>99</v>
      </c>
    </row>
    <row r="46" spans="1:10" ht="21" customHeight="1">
      <c r="A46" s="87"/>
      <c r="B46" s="60"/>
      <c r="C46" s="62"/>
      <c r="D46" s="63"/>
      <c r="E46" s="62"/>
      <c r="F46" s="36">
        <v>66</v>
      </c>
      <c r="G46" s="36">
        <v>0</v>
      </c>
      <c r="H46" s="36">
        <f t="shared" ref="H46:H51" si="19">F46+G46</f>
        <v>66</v>
      </c>
      <c r="I46" s="2" t="s">
        <v>98</v>
      </c>
      <c r="J46" s="70"/>
    </row>
    <row r="47" spans="1:10" ht="21" customHeight="1">
      <c r="A47" s="87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7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7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7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83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1615</v>
      </c>
      <c r="G52" s="37">
        <f t="shared" ref="G52:H52" si="21">SUM(G45:G51)</f>
        <v>0</v>
      </c>
      <c r="H52" s="37">
        <f t="shared" si="21"/>
        <v>1615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1615</v>
      </c>
      <c r="G53" s="37">
        <f t="shared" si="22"/>
        <v>0</v>
      </c>
      <c r="H53" s="37">
        <f t="shared" si="22"/>
        <v>1615</v>
      </c>
      <c r="I53" s="35"/>
      <c r="J53" s="39"/>
    </row>
    <row r="57" spans="1:10" ht="21" customHeight="1">
      <c r="A57" s="78" t="s">
        <v>12</v>
      </c>
      <c r="B57" s="79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75">
        <f>E53</f>
        <v>0</v>
      </c>
      <c r="B58" s="76"/>
      <c r="C58" s="76">
        <f>H53</f>
        <v>1615</v>
      </c>
      <c r="D58" s="76"/>
      <c r="E58" s="76">
        <f>F53</f>
        <v>1615</v>
      </c>
      <c r="F58" s="76"/>
      <c r="G58" s="76">
        <f>G53</f>
        <v>0</v>
      </c>
      <c r="H58" s="76"/>
      <c r="I58" s="33">
        <f>A58-C58</f>
        <v>-1615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opLeftCell="A7" workbookViewId="0">
      <selection activeCell="F16" sqref="F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5" t="s">
        <v>74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89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/>
      <c r="G7" s="107"/>
      <c r="H7" s="11" t="s">
        <v>24</v>
      </c>
      <c r="I7" s="12"/>
      <c r="J7" s="109" t="s">
        <v>93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8" t="s">
        <v>94</v>
      </c>
      <c r="K8" s="8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00000000000001" customHeight="1">
      <c r="B12" s="94">
        <v>2</v>
      </c>
      <c r="C12" s="95"/>
      <c r="D12" s="101"/>
      <c r="E12" s="90" t="s">
        <v>35</v>
      </c>
      <c r="F12" s="90"/>
      <c r="G12" s="19">
        <v>20</v>
      </c>
      <c r="H12" s="54">
        <v>20</v>
      </c>
      <c r="I12" s="92"/>
      <c r="J12" s="93"/>
      <c r="K12" s="20" t="s">
        <v>36</v>
      </c>
    </row>
    <row r="13" spans="2:11" ht="20.100000000000001" customHeight="1">
      <c r="B13" s="52"/>
      <c r="C13" s="53"/>
      <c r="D13" s="101"/>
      <c r="E13" s="52"/>
      <c r="F13" s="53"/>
      <c r="G13" s="54">
        <v>20</v>
      </c>
      <c r="H13" s="54">
        <v>20</v>
      </c>
      <c r="I13" s="50"/>
      <c r="J13" s="51"/>
      <c r="K13" s="20"/>
    </row>
    <row r="14" spans="2:11" ht="20.100000000000001" customHeight="1">
      <c r="B14" s="52"/>
      <c r="C14" s="53"/>
      <c r="D14" s="101"/>
      <c r="E14" s="52"/>
      <c r="F14" s="53"/>
      <c r="G14" s="54">
        <v>25</v>
      </c>
      <c r="H14" s="54">
        <v>25</v>
      </c>
      <c r="I14" s="50"/>
      <c r="J14" s="51"/>
      <c r="K14" s="20"/>
    </row>
    <row r="15" spans="2:11" ht="20.100000000000001" customHeight="1">
      <c r="B15" s="52"/>
      <c r="C15" s="53"/>
      <c r="D15" s="101"/>
      <c r="E15" s="52"/>
      <c r="F15" s="53"/>
      <c r="G15" s="54">
        <v>17</v>
      </c>
      <c r="H15" s="54">
        <v>17</v>
      </c>
      <c r="I15" s="50"/>
      <c r="J15" s="51"/>
      <c r="K15" s="20"/>
    </row>
    <row r="16" spans="2:11" ht="20.100000000000001" customHeight="1">
      <c r="B16" s="52"/>
      <c r="C16" s="53"/>
      <c r="D16" s="101"/>
      <c r="E16" s="52"/>
      <c r="F16" s="53"/>
      <c r="G16" s="54"/>
      <c r="H16" s="54"/>
      <c r="I16" s="50"/>
      <c r="J16" s="51"/>
      <c r="K16" s="20"/>
    </row>
    <row r="17" spans="1:11" ht="20.100000000000001" customHeight="1">
      <c r="B17" s="94">
        <v>3</v>
      </c>
      <c r="C17" s="95"/>
      <c r="D17" s="101"/>
      <c r="E17" s="94" t="s">
        <v>37</v>
      </c>
      <c r="F17" s="95"/>
      <c r="G17" s="19">
        <v>0</v>
      </c>
      <c r="H17" s="19"/>
      <c r="I17" s="92"/>
      <c r="J17" s="93"/>
      <c r="K17" s="20" t="s">
        <v>34</v>
      </c>
    </row>
    <row r="18" spans="1:11" ht="20.100000000000001" customHeight="1">
      <c r="B18" s="94">
        <v>4</v>
      </c>
      <c r="C18" s="95"/>
      <c r="D18" s="101"/>
      <c r="E18" s="94" t="s">
        <v>38</v>
      </c>
      <c r="F18" s="95"/>
      <c r="G18" s="19">
        <v>0</v>
      </c>
      <c r="H18" s="19">
        <v>0</v>
      </c>
      <c r="I18" s="92"/>
      <c r="J18" s="93"/>
      <c r="K18" s="20" t="s">
        <v>39</v>
      </c>
    </row>
    <row r="19" spans="1:11" ht="20.100000000000001" customHeight="1">
      <c r="B19" s="94">
        <v>5</v>
      </c>
      <c r="C19" s="95"/>
      <c r="D19" s="100" t="s">
        <v>40</v>
      </c>
      <c r="E19" s="90"/>
      <c r="F19" s="90"/>
      <c r="G19" s="19">
        <v>0</v>
      </c>
      <c r="H19" s="19"/>
      <c r="I19" s="92"/>
      <c r="J19" s="93"/>
      <c r="K19" s="20"/>
    </row>
    <row r="20" spans="1:11" ht="20.100000000000001" customHeight="1">
      <c r="B20" s="94">
        <v>6</v>
      </c>
      <c r="C20" s="95"/>
      <c r="D20" s="101"/>
      <c r="E20" s="90"/>
      <c r="F20" s="90"/>
      <c r="G20" s="19">
        <v>0</v>
      </c>
      <c r="H20" s="19"/>
      <c r="I20" s="92"/>
      <c r="J20" s="93"/>
      <c r="K20" s="20"/>
    </row>
    <row r="21" spans="1:11" ht="20.100000000000001" customHeight="1">
      <c r="B21" s="94">
        <v>7</v>
      </c>
      <c r="C21" s="95"/>
      <c r="D21" s="111"/>
      <c r="E21" s="90"/>
      <c r="F21" s="90"/>
      <c r="G21" s="19">
        <v>0</v>
      </c>
      <c r="H21" s="19"/>
      <c r="I21" s="92"/>
      <c r="J21" s="93"/>
      <c r="K21" s="20"/>
    </row>
    <row r="22" spans="1:11" ht="20.100000000000001" customHeight="1">
      <c r="B22" s="96" t="s">
        <v>41</v>
      </c>
      <c r="C22" s="102"/>
      <c r="D22" s="102"/>
      <c r="E22" s="102"/>
      <c r="F22" s="97"/>
      <c r="G22" s="21">
        <f>SUM(G11:G21)</f>
        <v>82</v>
      </c>
      <c r="H22" s="21">
        <f>SUM(H11:H21)</f>
        <v>82</v>
      </c>
      <c r="I22" s="103">
        <f>SUM(I11:J21)</f>
        <v>0</v>
      </c>
      <c r="J22" s="104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13" t="s">
        <v>29</v>
      </c>
      <c r="C24" s="113"/>
      <c r="D24" s="113"/>
      <c r="E24" s="113"/>
      <c r="F24" s="113"/>
      <c r="G24" s="113" t="s">
        <v>42</v>
      </c>
      <c r="H24" s="113"/>
      <c r="I24" s="113"/>
      <c r="J24" s="113"/>
      <c r="K24" s="17" t="s">
        <v>43</v>
      </c>
    </row>
    <row r="25" spans="1:11" ht="20.100000000000001" customHeight="1">
      <c r="B25" s="112">
        <f>H22</f>
        <v>82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24">
        <f>SUM(B25:J25)</f>
        <v>82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44</v>
      </c>
      <c r="C27" s="15"/>
      <c r="D27" s="15"/>
      <c r="E27" s="15"/>
      <c r="F27" s="15" t="s">
        <v>45</v>
      </c>
      <c r="G27" s="15" t="s">
        <v>46</v>
      </c>
      <c r="H27" s="15"/>
      <c r="I27" s="15"/>
      <c r="J27" s="15" t="s">
        <v>47</v>
      </c>
      <c r="K27" s="15"/>
    </row>
    <row r="30" spans="1:11" ht="18.75">
      <c r="A30" s="55" t="s">
        <v>82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2" spans="1:11" ht="20.100000000000001" customHeight="1">
      <c r="B32" s="7"/>
      <c r="C32" s="8"/>
      <c r="D32" s="46" t="s">
        <v>19</v>
      </c>
      <c r="E32" s="46"/>
      <c r="F32" s="105" t="str">
        <f>F5</f>
        <v>董超</v>
      </c>
      <c r="G32" s="105"/>
      <c r="H32" s="46" t="s">
        <v>20</v>
      </c>
      <c r="I32" s="8"/>
      <c r="J32" s="105" t="str">
        <f>J5</f>
        <v>助理</v>
      </c>
      <c r="K32" s="106"/>
    </row>
    <row r="33" spans="2:11" ht="20.100000000000001" customHeight="1">
      <c r="B33" s="9"/>
      <c r="C33" s="10"/>
      <c r="D33" s="11" t="s">
        <v>21</v>
      </c>
      <c r="E33" s="11"/>
      <c r="F33" s="107" t="str">
        <f>F6</f>
        <v>北京</v>
      </c>
      <c r="G33" s="107"/>
      <c r="H33" s="11" t="s">
        <v>22</v>
      </c>
      <c r="I33" s="10"/>
      <c r="J33" s="107" t="str">
        <f>J6</f>
        <v>签证部</v>
      </c>
      <c r="K33" s="108"/>
    </row>
    <row r="34" spans="2:11" ht="20.100000000000001" customHeight="1">
      <c r="B34" s="9"/>
      <c r="C34" s="10"/>
      <c r="D34" s="11" t="s">
        <v>23</v>
      </c>
      <c r="E34" s="11"/>
      <c r="F34" s="109"/>
      <c r="G34" s="107"/>
      <c r="H34" s="11" t="s">
        <v>24</v>
      </c>
      <c r="I34" s="12"/>
      <c r="J34" s="109"/>
      <c r="K34" s="108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81</v>
      </c>
      <c r="I35" s="49"/>
      <c r="J35" s="88"/>
      <c r="K35" s="89"/>
    </row>
    <row r="36" spans="2:11" ht="20.100000000000001" customHeight="1"/>
    <row r="37" spans="2:11" ht="20.100000000000001" customHeight="1">
      <c r="B37" s="90"/>
      <c r="C37" s="90"/>
      <c r="D37" s="44" t="s">
        <v>87</v>
      </c>
      <c r="E37" s="90" t="s">
        <v>88</v>
      </c>
      <c r="F37" s="90"/>
      <c r="G37" s="19" t="s">
        <v>86</v>
      </c>
      <c r="H37" s="19" t="s">
        <v>84</v>
      </c>
      <c r="I37" s="110" t="s">
        <v>85</v>
      </c>
      <c r="J37" s="110"/>
      <c r="K37" s="45" t="s">
        <v>83</v>
      </c>
    </row>
    <row r="38" spans="2:11" ht="20.100000000000001" customHeight="1">
      <c r="B38" s="90">
        <v>1</v>
      </c>
      <c r="C38" s="90"/>
      <c r="D38" s="43" t="s">
        <v>89</v>
      </c>
      <c r="E38" s="91">
        <v>0</v>
      </c>
      <c r="F38" s="90"/>
      <c r="G38" s="19">
        <v>0</v>
      </c>
      <c r="H38" s="19">
        <v>0</v>
      </c>
      <c r="I38" s="92">
        <f>G38*H38</f>
        <v>0</v>
      </c>
      <c r="J38" s="93"/>
      <c r="K38" s="25"/>
    </row>
    <row r="39" spans="2:11" ht="20.100000000000001" customHeight="1">
      <c r="B39" s="90">
        <v>2</v>
      </c>
      <c r="C39" s="90"/>
      <c r="D39" s="43"/>
      <c r="E39" s="90"/>
      <c r="F39" s="90"/>
      <c r="G39" s="19">
        <v>0</v>
      </c>
      <c r="H39" s="19">
        <v>0</v>
      </c>
      <c r="I39" s="92">
        <f t="shared" ref="I39:I40" si="0">G39*H39</f>
        <v>0</v>
      </c>
      <c r="J39" s="93"/>
      <c r="K39" s="25"/>
    </row>
    <row r="40" spans="2:11" ht="20.100000000000001" customHeight="1">
      <c r="B40" s="90">
        <v>3</v>
      </c>
      <c r="C40" s="90"/>
      <c r="D40" s="43"/>
      <c r="E40" s="90"/>
      <c r="F40" s="90"/>
      <c r="G40" s="19">
        <v>0</v>
      </c>
      <c r="H40" s="19">
        <v>0</v>
      </c>
      <c r="I40" s="92">
        <f t="shared" si="0"/>
        <v>0</v>
      </c>
      <c r="J40" s="93"/>
      <c r="K40" s="25"/>
    </row>
    <row r="41" spans="2:11" ht="20.100000000000001" customHeight="1">
      <c r="B41" s="96" t="s">
        <v>41</v>
      </c>
      <c r="C41" s="102"/>
      <c r="D41" s="102"/>
      <c r="E41" s="102"/>
      <c r="F41" s="97"/>
      <c r="G41" s="21"/>
      <c r="H41" s="21">
        <f>SUM(H23:H40)</f>
        <v>0</v>
      </c>
      <c r="I41" s="103">
        <f>SUM(I38:J40)</f>
        <v>0</v>
      </c>
      <c r="J41" s="104"/>
      <c r="K41" s="22"/>
    </row>
    <row r="42" spans="2:11" ht="20.100000000000001" customHeight="1">
      <c r="B42" s="15" t="s">
        <v>44</v>
      </c>
      <c r="C42" s="15"/>
      <c r="D42" s="15"/>
      <c r="E42" s="15"/>
      <c r="F42" s="15" t="s">
        <v>45</v>
      </c>
      <c r="G42" s="15" t="s">
        <v>46</v>
      </c>
      <c r="H42" s="15"/>
      <c r="I42" s="15"/>
      <c r="J42" s="15" t="s">
        <v>47</v>
      </c>
      <c r="K42" s="15"/>
    </row>
  </sheetData>
  <mergeCells count="6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A30:K3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2018-03-30T06:24:43Z</cp:lastPrinted>
  <dcterms:created xsi:type="dcterms:W3CDTF">2014-04-15T08:52:03Z</dcterms:created>
  <dcterms:modified xsi:type="dcterms:W3CDTF">2018-03-30T06:27:12Z</dcterms:modified>
</cp:coreProperties>
</file>