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<sst xmlns="http://schemas.openxmlformats.org/spreadsheetml/2006/main" count="115" uniqueCount="93">
  <si>
    <t>【借款报销单】</t>
  </si>
  <si>
    <t>团号：HMZA-230605-ZJT806</t>
  </si>
  <si>
    <t>会议日期：2023.6.5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</si>
  <si>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</si>
  <si>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</si>
  <si>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</si>
  <si>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</si>
  <si>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</si>
  <si>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</si>
  <si>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</si>
  <si>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</si>
  <si>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</si>
  <si>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</si>
  <si>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</si>
  <si>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</si>
  <si>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</si>
  <si>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</si>
  <si>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</si>
  <si>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</si>
  <si>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</si>
  <si>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</si>
  <si>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</si>
  <si>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</si>
  <si>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</si>
  <si>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</si>
  <si>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</si>
  <si>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</si>
  <si>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</si>
  <si>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</si>
  <si>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</si>
  <si>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</si>
  <si>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</si>
  <si>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</si>
  <si>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</si>
  <si>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</si>
  <si>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</si>
  <si>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</si>
  <si>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</si>
  <si>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</si>
  <si>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</si>
  <si>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</si>
  <si>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</si>
  <si>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星巴克</t>
  </si>
  <si>
    <t>拉面</t>
  </si>
  <si>
    <t>外卖</t>
  </si>
  <si>
    <t>过路费</t>
  </si>
  <si>
    <t>滴滴</t>
  </si>
  <si>
    <t>美团外卖</t>
  </si>
  <si>
    <t>美团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</si>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</sst>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43" workbookViewId="0">
      <selection activeCell="I55" sqref="I55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5"/>
      <c r="J8" s="96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5"/>
      <c r="J9" s="97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5"/>
      <c r="J10" s="97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5"/>
      <c r="J11" s="97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5"/>
      <c r="J12" s="97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8"/>
      <c r="J13" s="99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5"/>
      <c r="J14" s="96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5"/>
      <c r="J15" s="97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8"/>
      <c r="J16" s="99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5"/>
      <c r="J17" s="100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5"/>
      <c r="J18" s="101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5"/>
      <c r="J19" s="101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5"/>
      <c r="J20" s="101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8"/>
      <c r="J21" s="102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5"/>
      <c r="J22" s="100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5"/>
      <c r="J23" s="101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8"/>
      <c r="J24" s="102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5"/>
      <c r="J25" s="96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5"/>
      <c r="J26" s="97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5"/>
      <c r="J27" s="97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5"/>
      <c r="J28" s="97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8"/>
      <c r="J29" s="99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5"/>
      <c r="J30" s="96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5"/>
      <c r="J31" s="101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5"/>
      <c r="J32" s="101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5"/>
      <c r="J33" s="101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8"/>
      <c r="J34" s="102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5"/>
      <c r="J35" s="103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5"/>
      <c r="J36" s="104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5"/>
      <c r="J37" s="104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5"/>
      <c r="J38" s="104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8"/>
      <c r="J39" s="105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5"/>
      <c r="J40" s="100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5"/>
      <c r="J41" s="101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8"/>
      <c r="J42" s="102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5"/>
      <c r="J43" s="96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5"/>
      <c r="J44" s="97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5"/>
      <c r="J45" s="97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8"/>
      <c r="J46" s="99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114</v>
      </c>
      <c r="G47" s="70">
        <v>0</v>
      </c>
      <c r="H47" s="70">
        <f t="shared" si="0"/>
        <v>114</v>
      </c>
      <c r="I47" s="95" t="s">
        <v>42</v>
      </c>
      <c r="J47" s="103"/>
    </row>
    <row r="48" customHeight="1" spans="1:10">
      <c r="A48" s="82"/>
      <c r="B48" s="69"/>
      <c r="C48" s="70"/>
      <c r="D48" s="71"/>
      <c r="E48" s="70"/>
      <c r="F48" s="70">
        <v>35</v>
      </c>
      <c r="G48" s="70">
        <v>0</v>
      </c>
      <c r="H48" s="70">
        <f t="shared" ref="H48:H55" si="16">F48+G48</f>
        <v>35</v>
      </c>
      <c r="I48" s="95" t="s">
        <v>43</v>
      </c>
      <c r="J48" s="104"/>
    </row>
    <row r="49" customHeight="1" spans="1:10">
      <c r="A49" s="82"/>
      <c r="B49" s="69"/>
      <c r="C49" s="70"/>
      <c r="D49" s="71"/>
      <c r="E49" s="70"/>
      <c r="F49" s="70">
        <v>31.16</v>
      </c>
      <c r="G49" s="70">
        <v>0</v>
      </c>
      <c r="H49" s="70">
        <f t="shared" si="16"/>
        <v>31.16</v>
      </c>
      <c r="I49" s="95" t="s">
        <v>44</v>
      </c>
      <c r="J49" s="104"/>
    </row>
    <row r="50" customHeight="1" spans="1:10">
      <c r="A50" s="82"/>
      <c r="B50" s="69"/>
      <c r="C50" s="70"/>
      <c r="D50" s="71"/>
      <c r="E50" s="70"/>
      <c r="F50" s="70">
        <v>10</v>
      </c>
      <c r="G50" s="70">
        <v>0</v>
      </c>
      <c r="H50" s="70">
        <f t="shared" si="16"/>
        <v>10</v>
      </c>
      <c r="I50" s="95" t="s">
        <v>45</v>
      </c>
      <c r="J50" s="104"/>
    </row>
    <row r="51" customHeight="1" spans="1:10">
      <c r="A51" s="82"/>
      <c r="B51" s="69"/>
      <c r="C51" s="70"/>
      <c r="D51" s="71"/>
      <c r="E51" s="70"/>
      <c r="F51" s="70">
        <v>86.97</v>
      </c>
      <c r="G51" s="70">
        <v>0</v>
      </c>
      <c r="H51" s="70">
        <f t="shared" si="16"/>
        <v>86.97</v>
      </c>
      <c r="I51" s="95" t="s">
        <v>46</v>
      </c>
      <c r="J51" s="104"/>
    </row>
    <row r="52" customHeight="1" spans="1:10">
      <c r="A52" s="82"/>
      <c r="B52" s="69"/>
      <c r="C52" s="70"/>
      <c r="D52" s="71"/>
      <c r="E52" s="70"/>
      <c r="F52" s="70">
        <v>133</v>
      </c>
      <c r="G52" s="70">
        <v>0</v>
      </c>
      <c r="H52" s="70">
        <f t="shared" si="16"/>
        <v>133</v>
      </c>
      <c r="I52" s="95" t="s">
        <v>47</v>
      </c>
      <c r="J52" s="104"/>
    </row>
    <row r="53" customHeight="1" spans="1:10">
      <c r="A53" s="85"/>
      <c r="B53" s="69"/>
      <c r="C53" s="70"/>
      <c r="D53" s="71"/>
      <c r="E53" s="70"/>
      <c r="F53" s="70">
        <v>156.9</v>
      </c>
      <c r="G53" s="70">
        <v>0</v>
      </c>
      <c r="H53" s="70">
        <f t="shared" si="16"/>
        <v>156.9</v>
      </c>
      <c r="I53" s="95" t="s">
        <v>47</v>
      </c>
      <c r="J53" s="104"/>
    </row>
    <row r="54" customHeight="1" spans="1:10">
      <c r="A54" s="85"/>
      <c r="B54" s="69"/>
      <c r="C54" s="70"/>
      <c r="D54" s="71"/>
      <c r="E54" s="70"/>
      <c r="F54" s="70">
        <v>145</v>
      </c>
      <c r="G54" s="70">
        <v>0</v>
      </c>
      <c r="H54" s="70">
        <f t="shared" si="16"/>
        <v>145</v>
      </c>
      <c r="I54" s="95" t="s">
        <v>47</v>
      </c>
      <c r="J54" s="104"/>
    </row>
    <row r="55" customHeight="1" spans="1:10">
      <c r="A55" s="85"/>
      <c r="B55" s="69"/>
      <c r="C55" s="70"/>
      <c r="D55" s="71"/>
      <c r="E55" s="70"/>
      <c r="F55" s="70">
        <v>117.22</v>
      </c>
      <c r="G55" s="70">
        <v>0</v>
      </c>
      <c r="H55" s="70">
        <f t="shared" si="16"/>
        <v>117.22</v>
      </c>
      <c r="I55" s="95" t="s">
        <v>48</v>
      </c>
      <c r="J55" s="104"/>
    </row>
    <row r="56" s="57" customFormat="1" customHeight="1" spans="1:10">
      <c r="A56" s="72"/>
      <c r="B56" s="73" t="s">
        <v>49</v>
      </c>
      <c r="C56" s="74">
        <f>SUM(C47)</f>
        <v>0</v>
      </c>
      <c r="D56" s="74">
        <f t="shared" ref="D56:E56" si="17">SUM(D47)</f>
        <v>0</v>
      </c>
      <c r="E56" s="74">
        <f t="shared" si="17"/>
        <v>0</v>
      </c>
      <c r="F56" s="74">
        <f>SUM(F47:F55)</f>
        <v>829.25</v>
      </c>
      <c r="G56" s="74">
        <f>SUM(G47:G55)</f>
        <v>0</v>
      </c>
      <c r="H56" s="74">
        <f>SUM(H47:H55)</f>
        <v>829.25</v>
      </c>
      <c r="I56" s="98"/>
      <c r="J56" s="105"/>
    </row>
    <row r="57" customHeight="1" spans="1:10">
      <c r="A57" s="72"/>
      <c r="B57" s="73" t="s">
        <v>50</v>
      </c>
      <c r="C57" s="74">
        <f t="shared" ref="C57:H57" si="18">SUM(C56,C46,C42,C39,C34,C29,C24,C21,C16,C13)</f>
        <v>0</v>
      </c>
      <c r="D57" s="74">
        <f t="shared" si="18"/>
        <v>0</v>
      </c>
      <c r="E57" s="74">
        <f t="shared" si="18"/>
        <v>0</v>
      </c>
      <c r="F57" s="74">
        <f t="shared" si="18"/>
        <v>829.25</v>
      </c>
      <c r="G57" s="74">
        <f t="shared" si="18"/>
        <v>0</v>
      </c>
      <c r="H57" s="74">
        <f t="shared" si="18"/>
        <v>829.25</v>
      </c>
      <c r="I57" s="98"/>
      <c r="J57" s="106"/>
    </row>
    <row r="61" customHeight="1" spans="1:9">
      <c r="A61" s="86" t="s">
        <v>51</v>
      </c>
      <c r="B61" s="87"/>
      <c r="C61" s="88" t="s">
        <v>52</v>
      </c>
      <c r="D61" s="88"/>
      <c r="E61" s="88" t="s">
        <v>53</v>
      </c>
      <c r="F61" s="88"/>
      <c r="G61" s="88" t="s">
        <v>54</v>
      </c>
      <c r="H61" s="88"/>
      <c r="I61" s="107" t="s">
        <v>55</v>
      </c>
    </row>
    <row r="62" customHeight="1" spans="1:9">
      <c r="A62" s="89">
        <f>E57</f>
        <v>0</v>
      </c>
      <c r="B62" s="90"/>
      <c r="C62" s="90">
        <f>H57</f>
        <v>829.25</v>
      </c>
      <c r="D62" s="90"/>
      <c r="E62" s="90">
        <f>F57</f>
        <v>829.25</v>
      </c>
      <c r="F62" s="90"/>
      <c r="G62" s="90">
        <f>G57</f>
        <v>0</v>
      </c>
      <c r="H62" s="90"/>
      <c r="I62" s="108">
        <f>A62-C62</f>
        <v>-829.25</v>
      </c>
    </row>
    <row r="64" customHeight="1" spans="1:9">
      <c r="A64" s="91" t="s">
        <v>56</v>
      </c>
      <c r="B64" s="92"/>
      <c r="C64" s="93" t="s">
        <v>57</v>
      </c>
      <c r="D64" s="91"/>
      <c r="E64" s="91" t="s">
        <v>58</v>
      </c>
      <c r="F64" s="91"/>
      <c r="G64" s="91" t="s">
        <v>59</v>
      </c>
      <c r="H64" s="91"/>
      <c r="I64" s="9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5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5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5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5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5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41"/>
    </row>
    <row r="6" ht="20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 t="s">
        <v>67</v>
      </c>
      <c r="K6" s="42"/>
    </row>
    <row r="7" ht="20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70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" customHeight="1" spans="2:11">
      <c r="B11" s="22">
        <v>1</v>
      </c>
      <c r="C11" s="23"/>
      <c r="D11" s="24" t="s">
        <v>77</v>
      </c>
      <c r="E11" s="25" t="s">
        <v>78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79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80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81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82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50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74</v>
      </c>
      <c r="C32" s="21"/>
      <c r="D32" s="21"/>
      <c r="E32" s="21"/>
      <c r="F32" s="21"/>
      <c r="G32" s="21" t="s">
        <v>83</v>
      </c>
      <c r="H32" s="21"/>
      <c r="I32" s="21"/>
      <c r="J32" s="21"/>
      <c r="K32" s="21" t="s">
        <v>84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85</v>
      </c>
      <c r="C35" s="16"/>
      <c r="D35" s="16" t="s">
        <v>86</v>
      </c>
      <c r="E35" s="16"/>
      <c r="F35" s="16" t="s">
        <v>57</v>
      </c>
      <c r="G35" s="16" t="s">
        <v>87</v>
      </c>
      <c r="H35" s="16"/>
      <c r="I35" s="16"/>
      <c r="J35" s="16" t="s">
        <v>59</v>
      </c>
      <c r="K35" s="16"/>
    </row>
    <row r="38" ht="17.5" spans="1:11">
      <c r="A38" s="2" t="s">
        <v>88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61</v>
      </c>
      <c r="E40" s="6"/>
      <c r="F40" s="7" t="str">
        <f>F5</f>
        <v>郭燕雷</v>
      </c>
      <c r="G40" s="7"/>
      <c r="H40" s="6" t="s">
        <v>63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65</v>
      </c>
      <c r="E41" s="10"/>
      <c r="F41" s="11"/>
      <c r="G41" s="11"/>
      <c r="H41" s="10" t="s">
        <v>66</v>
      </c>
      <c r="I41" s="9"/>
      <c r="J41" s="11"/>
      <c r="K41" s="42"/>
    </row>
    <row r="42" ht="20" customHeight="1" spans="2:11">
      <c r="B42" s="8"/>
      <c r="C42" s="9"/>
      <c r="D42" s="10" t="s">
        <v>68</v>
      </c>
      <c r="E42" s="10"/>
      <c r="F42" s="11"/>
      <c r="G42" s="11"/>
      <c r="H42" s="10" t="s">
        <v>69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70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89</v>
      </c>
      <c r="E45" s="33" t="s">
        <v>90</v>
      </c>
      <c r="F45" s="33"/>
      <c r="G45" s="27" t="s">
        <v>91</v>
      </c>
      <c r="H45" s="27" t="s">
        <v>92</v>
      </c>
      <c r="I45" s="27" t="s">
        <v>50</v>
      </c>
      <c r="J45" s="27"/>
      <c r="K45" s="55" t="s">
        <v>76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50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85</v>
      </c>
      <c r="C49" s="16"/>
      <c r="D49" s="16"/>
      <c r="E49" s="16"/>
      <c r="F49" s="16" t="s">
        <v>57</v>
      </c>
      <c r="G49" s="16" t="s">
        <v>87</v>
      </c>
      <c r="H49" s="16"/>
      <c r="I49" s="16"/>
      <c r="J49" s="16" t="s">
        <v>59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2023-06-14T07:22:12Z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A2193A15444148499F73D2DC9C3FC51C_13</vt:lpwstr>
  </property>
</Properties>
</file>