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<sst xmlns="http://schemas.openxmlformats.org/spreadsheetml/2006/main" count="116" uniqueCount="92">
  <si>
    <t>【借款报销单】</t>
  </si>
  <si>
    <t>团号：HMJB-250101-NND460</t>
  </si>
  <si>
    <t>会议日期：2024.11.24-27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</si>
  <si>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</si>
  <si>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</si>
  <si>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</si>
  <si>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</si>
  <si>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</si>
  <si>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</si>
  <si>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</si>
  <si>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</si>
  <si>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</si>
  <si>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</si>
  <si>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</si>
  <si>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</si>
  <si>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</si>
  <si>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</si>
  <si>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</si>
  <si>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</si>
  <si>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</si>
  <si>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</si>
  <si>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</si>
  <si>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</si>
  <si>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</si>
  <si>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</si>
  <si>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</si>
  <si>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</si>
  <si>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</si>
  <si>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</si>
  <si>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</si>
  <si>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</si>
  <si>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</si>
  <si>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</si>
  <si>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</si>
  <si>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</si>
  <si>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</si>
  <si>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</si>
  <si>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</si>
  <si>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</si>
  <si>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</si>
  <si>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</si>
  <si>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</si>
  <si>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月结改现付，快递费微信付快递员</t>
  </si>
  <si>
    <t>快递费</t>
  </si>
  <si>
    <t>垫付客户茶歇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</si>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</sst>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8" xfId="0" applyBorder="1">
      <alignment vertical="center"/>
    </xf>
    <xf numFmtId="0" fontId="9" fillId="0" borderId="8" xfId="0" applyFont="1" applyBorder="1">
      <alignment vertical="center"/>
    </xf>
    <xf numFmtId="58" fontId="0" fillId="0" borderId="0" xfId="0" applyNumberFormat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3" workbookViewId="0">
      <selection activeCell="J56" sqref="J56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28.8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363</v>
      </c>
      <c r="G45" s="65">
        <v>0</v>
      </c>
      <c r="H45" s="65">
        <f t="shared" ref="H45:H49" si="19">F45+G45</f>
        <v>363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419</v>
      </c>
      <c r="G46" s="65">
        <v>0</v>
      </c>
      <c r="H46" s="65">
        <f t="shared" si="19"/>
        <v>419</v>
      </c>
      <c r="I46" s="86" t="s">
        <v>43</v>
      </c>
      <c r="J46" s="96"/>
    </row>
    <row r="47" customHeight="1" spans="1:10">
      <c r="A47" s="76"/>
      <c r="B47" s="63"/>
      <c r="C47" s="64"/>
      <c r="D47" s="62"/>
      <c r="E47" s="64"/>
      <c r="F47" s="65">
        <v>12</v>
      </c>
      <c r="G47" s="65">
        <v>0</v>
      </c>
      <c r="H47" s="65">
        <f t="shared" si="19"/>
        <v>12</v>
      </c>
      <c r="I47" s="86" t="s">
        <v>43</v>
      </c>
      <c r="J47" s="96"/>
    </row>
    <row r="48" customHeight="1" spans="1:10">
      <c r="A48" s="76"/>
      <c r="B48" s="63"/>
      <c r="C48" s="64"/>
      <c r="D48" s="62"/>
      <c r="E48" s="64"/>
      <c r="F48" s="65">
        <v>263</v>
      </c>
      <c r="G48" s="65">
        <v>0</v>
      </c>
      <c r="H48" s="65">
        <f t="shared" si="19"/>
        <v>263</v>
      </c>
      <c r="I48" s="86" t="s">
        <v>43</v>
      </c>
      <c r="J48" s="96"/>
    </row>
    <row r="49" customHeight="1" spans="1:10">
      <c r="A49" s="76"/>
      <c r="B49" s="63"/>
      <c r="C49" s="64"/>
      <c r="D49" s="62"/>
      <c r="E49" s="64"/>
      <c r="F49" s="65">
        <v>2730</v>
      </c>
      <c r="G49" s="65">
        <v>0</v>
      </c>
      <c r="H49" s="65">
        <f t="shared" si="19"/>
        <v>2730</v>
      </c>
      <c r="I49" s="99" t="s">
        <v>44</v>
      </c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>F50+G50</f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>F51+G51</f>
        <v>0</v>
      </c>
      <c r="I51" s="86"/>
      <c r="J51" s="96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3787</v>
      </c>
      <c r="G52" s="69">
        <f>SUM(G45:G51)</f>
        <v>0</v>
      </c>
      <c r="H52" s="69">
        <f>SUM(H45:H51)</f>
        <v>3787</v>
      </c>
      <c r="I52" s="89"/>
      <c r="J52" s="97"/>
    </row>
    <row r="53" customHeight="1" spans="1:10">
      <c r="A53" s="66"/>
      <c r="B53" s="67" t="s">
        <v>46</v>
      </c>
      <c r="C53" s="68">
        <f>SUM(C52,C44,C40,C37,C32,C27,C24,C21,C16,C13)</f>
        <v>0</v>
      </c>
      <c r="D53" s="68">
        <f t="shared" ref="D53:H53" si="21">SUM(D52,D44,D40,D37,D32,D27,D24,D21,D16,D13)</f>
        <v>9</v>
      </c>
      <c r="E53" s="68">
        <f t="shared" si="21"/>
        <v>0</v>
      </c>
      <c r="F53" s="69">
        <f t="shared" si="21"/>
        <v>3787</v>
      </c>
      <c r="G53" s="69">
        <f t="shared" si="21"/>
        <v>0</v>
      </c>
      <c r="H53" s="69">
        <f t="shared" si="21"/>
        <v>3787</v>
      </c>
      <c r="I53" s="89"/>
      <c r="J53" s="100"/>
    </row>
    <row r="54" customHeight="1" spans="9:9">
      <c r="I54" s="101"/>
    </row>
    <row r="55" customHeight="1" spans="9:9">
      <c r="I55" s="101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102" t="s">
        <v>51</v>
      </c>
    </row>
    <row r="58" customHeight="1" spans="1:9">
      <c r="A58" s="80">
        <f>E53</f>
        <v>0</v>
      </c>
      <c r="B58" s="81"/>
      <c r="C58" s="81">
        <f>H53</f>
        <v>3787</v>
      </c>
      <c r="D58" s="81"/>
      <c r="E58" s="81">
        <f>F53</f>
        <v>3787</v>
      </c>
      <c r="F58" s="81"/>
      <c r="G58" s="81">
        <f>G53</f>
        <v>0</v>
      </c>
      <c r="H58" s="81"/>
      <c r="I58" s="103">
        <f>A58-C58</f>
        <v>-3787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41</v>
      </c>
      <c r="E15" s="28" t="s">
        <v>82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7.4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2024-12-18T12:10:02Z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21D37F31BECF44CAA414AD0052A88822_12</vt:lpwstr>
  </property>
</Properties>
</file>