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王凤雨\Desktop\2022.09.08抖音电商珠宝潮奢峰会-杭州\"/>
    </mc:Choice>
  </mc:AlternateContent>
  <xr:revisionPtr revIDLastSave="0" documentId="13_ncr:1_{07BB7A1B-AF67-402F-BFA5-00BDBCBDD697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G32" i="2" s="1"/>
  <c r="H29" i="2"/>
  <c r="B32" i="2" s="1"/>
  <c r="G29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G53" i="3"/>
  <c r="G58" i="3" s="1"/>
  <c r="H44" i="3"/>
  <c r="H53" i="3" s="1"/>
  <c r="C58" i="3" s="1"/>
  <c r="E53" i="3"/>
  <c r="A58" i="3" s="1"/>
  <c r="C53" i="3"/>
  <c r="K32" i="2"/>
  <c r="I58" i="3" l="1"/>
</calcChain>
</file>

<file path=xl/sharedStrings.xml><?xml version="1.0" encoding="utf-8"?>
<sst xmlns="http://schemas.openxmlformats.org/spreadsheetml/2006/main" count="106" uniqueCount="97">
  <si>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</si>
  <si>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</si>
  <si>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</si>
  <si>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</si>
  <si>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</si>
  <si>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</si>
  <si>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</si>
  <si>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</si>
  <si>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</si>
  <si>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</si>
  <si>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</si>
  <si>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</si>
  <si>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</si>
  <si>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</si>
  <si>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</si>
  <si>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</si>
  <si>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</si>
  <si>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</si>
  <si>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</si>
  <si>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</si>
  <si>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</si>
  <si>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</si>
  <si>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</si>
  <si>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</si>
  <si>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</si>
  <si>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</si>
  <si>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</si>
  <si>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</si>
  <si>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</si>
  <si>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</si>
  <si>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</si>
  <si>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</si>
  <si>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</si>
  <si>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</si>
  <si>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</si>
  <si>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</si>
  <si>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</si>
  <si>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</si>
  <si>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</si>
  <si>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</si>
  <si>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</si>
  <si>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</si>
  <si>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</si>
  <si>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</si>
  <si>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</si>
  <si>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</si>
  <si>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</si>
  <si>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</si>
  <si>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</si>
  <si>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</si>
  <si>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</si>
  <si>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</si>
  <si>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</si>
  <si>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</si>
  <si>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</si>
  <si>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</si>
  <si>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</si>
  <si>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</si>
  <si>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</si>
  <si>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</si>
  <si>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</si>
  <si>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</si>
  <si>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</si>
  <si>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</si>
  <si>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</si>
  <si>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</si>
  <si>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</si>
  <si>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</si>
  <si>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</si>
  <si>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</si>
  <si>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</si>
  <si>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</si>
  <si>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</si>
  <si>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</si>
  <si>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</si>
  <si>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</si>
  <si>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</si>
  <si>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</si>
  <si>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</si>
  <si>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团号：</t>
    <phoneticPr fontId="12" type="noConversion"/>
  </si>
  <si>
    <t>会议日期：</t>
    <phoneticPr fontId="12" type="noConversion"/>
  </si>
  <si>
    <t>09.7-9</t>
    <phoneticPr fontId="12" type="noConversion"/>
  </si>
  <si>
    <t>9.7-9张慧住宿杭州新城万豪</t>
    <phoneticPr fontId="12" type="noConversion"/>
  </si>
  <si>
    <t>9.7日</t>
    <phoneticPr fontId="12" type="noConversion"/>
  </si>
  <si>
    <t>9.8日</t>
    <phoneticPr fontId="12" type="noConversion"/>
  </si>
  <si>
    <t>9.9日</t>
    <phoneticPr fontId="12" type="noConversion"/>
  </si>
  <si>
    <t>9.9杭州-北京高铁退票费</t>
    <phoneticPr fontId="12" type="noConversion"/>
  </si>
  <si>
    <t>杭州打车，详见行程单</t>
    <phoneticPr fontId="12" type="noConversion"/>
  </si>
  <si>
    <t>HMZA-220801-CZH690</t>
    <phoneticPr fontId="12" type="noConversion"/>
  </si>
  <si>
    <t>9.8日马未都清真</t>
    <phoneticPr fontId="12" type="noConversion"/>
  </si>
  <si>
    <t>9.8日客户活动星巴克</t>
    <phoneticPr fontId="12" type="noConversion"/>
  </si>
  <si>
    <t>马未都团队机场-酒店GL8</t>
    <phoneticPr fontId="12" type="noConversion"/>
  </si>
  <si>
    <t>9.9日机场-家</t>
    <phoneticPr fontId="12" type="noConversion"/>
  </si>
  <si>
    <t>杭州踩点打车</t>
    <phoneticPr fontId="12" type="noConversion"/>
  </si>
  <si>
    <t>9.7-9康辉工作人员杭州当地</t>
    <phoneticPr fontId="12" type="noConversion"/>
  </si>
  <si>
    <t>9月8日柏悦酒店会议茶歇</t>
    <phoneticPr fontId="12" type="noConversion"/>
  </si>
  <si>
    <t>9.7-9嘉宾住宿杭州柏悦酒店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</si>
</sst>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5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  <xf numFmtId="178" fontId="3" fillId="0" borderId="6" xfId="2" applyNumberFormat="1" applyFont="1" applyFill="1" applyBorder="1" applyAlignment="1">
      <alignment horizontal="center" vertical="center"/>
    </xf>
    <xf numFmtId="178" fontId="3" fillId="0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5" sqref="I45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34"/>
      <c r="J2" s="34"/>
      <c r="K2" s="34"/>
      <c r="L2" s="34"/>
    </row>
    <row r="4" spans="1:12" ht="21" customHeight="1" x14ac:dyDescent="0.3">
      <c r="H4" s="78" t="s">
        <v>79</v>
      </c>
      <c r="I4" s="78"/>
      <c r="J4" s="78" t="s">
        <v>80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64">
        <v>1</v>
      </c>
      <c r="E8" s="69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72" t="s">
        <v>14</v>
      </c>
    </row>
    <row r="9" spans="1:12" ht="21" customHeight="1" x14ac:dyDescent="0.3">
      <c r="A9" s="64"/>
      <c r="B9" s="58"/>
      <c r="C9" s="69"/>
      <c r="D9" s="64"/>
      <c r="E9" s="69"/>
      <c r="F9" s="28">
        <v>0</v>
      </c>
      <c r="G9" s="28">
        <v>0</v>
      </c>
      <c r="H9" s="28">
        <f t="shared" si="0"/>
        <v>0</v>
      </c>
      <c r="I9" s="35"/>
      <c r="J9" s="73"/>
    </row>
    <row r="10" spans="1:12" ht="21" customHeight="1" x14ac:dyDescent="0.3">
      <c r="A10" s="64"/>
      <c r="B10" s="58"/>
      <c r="C10" s="69"/>
      <c r="D10" s="64"/>
      <c r="E10" s="69"/>
      <c r="F10" s="28">
        <v>0</v>
      </c>
      <c r="G10" s="28">
        <v>0</v>
      </c>
      <c r="H10" s="28">
        <f t="shared" si="0"/>
        <v>0</v>
      </c>
      <c r="I10" s="35"/>
      <c r="J10" s="73"/>
    </row>
    <row r="11" spans="1:12" ht="21" customHeight="1" x14ac:dyDescent="0.3">
      <c r="A11" s="64"/>
      <c r="B11" s="58"/>
      <c r="C11" s="69"/>
      <c r="D11" s="64"/>
      <c r="E11" s="69"/>
      <c r="F11" s="28">
        <v>0</v>
      </c>
      <c r="G11" s="28">
        <v>0</v>
      </c>
      <c r="H11" s="28">
        <f t="shared" si="0"/>
        <v>0</v>
      </c>
      <c r="I11" s="35"/>
      <c r="J11" s="73"/>
    </row>
    <row r="12" spans="1:12" ht="21" customHeight="1" x14ac:dyDescent="0.3">
      <c r="A12" s="64"/>
      <c r="B12" s="58"/>
      <c r="C12" s="69"/>
      <c r="D12" s="64"/>
      <c r="E12" s="69"/>
      <c r="F12" s="28">
        <v>0</v>
      </c>
      <c r="G12" s="28">
        <v>0</v>
      </c>
      <c r="H12" s="28">
        <f t="shared" si="0"/>
        <v>0</v>
      </c>
      <c r="I12" s="35"/>
      <c r="J12" s="73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74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>
        <v>1</v>
      </c>
      <c r="E14" s="70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2" t="s">
        <v>17</v>
      </c>
    </row>
    <row r="15" spans="1:12" ht="21" customHeight="1" x14ac:dyDescent="0.3">
      <c r="A15" s="66"/>
      <c r="B15" s="60"/>
      <c r="C15" s="71"/>
      <c r="D15" s="66"/>
      <c r="E15" s="71"/>
      <c r="F15" s="28">
        <v>0</v>
      </c>
      <c r="G15" s="28">
        <v>0</v>
      </c>
      <c r="H15" s="28">
        <f t="shared" ref="H15" si="3">F15+G15</f>
        <v>0</v>
      </c>
      <c r="I15" s="35"/>
      <c r="J15" s="73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74"/>
    </row>
    <row r="17" spans="1:10" ht="21" customHeight="1" x14ac:dyDescent="0.3">
      <c r="A17" s="64">
        <v>3</v>
      </c>
      <c r="B17" s="58" t="s">
        <v>19</v>
      </c>
      <c r="C17" s="69">
        <v>0</v>
      </c>
      <c r="D17" s="64"/>
      <c r="E17" s="69">
        <f t="shared" si="2"/>
        <v>0</v>
      </c>
      <c r="F17" s="28">
        <v>0</v>
      </c>
      <c r="G17" s="28">
        <v>0</v>
      </c>
      <c r="H17" s="28">
        <f t="shared" si="0"/>
        <v>0</v>
      </c>
      <c r="I17" s="35"/>
      <c r="J17" s="80" t="s">
        <v>20</v>
      </c>
    </row>
    <row r="18" spans="1:10" ht="21" customHeight="1" x14ac:dyDescent="0.3">
      <c r="A18" s="64"/>
      <c r="B18" s="58"/>
      <c r="C18" s="69"/>
      <c r="D18" s="64"/>
      <c r="E18" s="69"/>
      <c r="F18" s="28">
        <v>0</v>
      </c>
      <c r="G18" s="28">
        <v>0</v>
      </c>
      <c r="H18" s="28">
        <f t="shared" si="0"/>
        <v>0</v>
      </c>
      <c r="I18" s="35"/>
      <c r="J18" s="81"/>
    </row>
    <row r="19" spans="1:10" ht="21" customHeight="1" x14ac:dyDescent="0.3">
      <c r="A19" s="64"/>
      <c r="B19" s="58"/>
      <c r="C19" s="69"/>
      <c r="D19" s="64"/>
      <c r="E19" s="69"/>
      <c r="F19" s="28">
        <v>0</v>
      </c>
      <c r="G19" s="28">
        <v>0</v>
      </c>
      <c r="H19" s="28">
        <f t="shared" si="0"/>
        <v>0</v>
      </c>
      <c r="I19" s="35"/>
      <c r="J19" s="81"/>
    </row>
    <row r="20" spans="1:10" ht="21" customHeight="1" x14ac:dyDescent="0.3">
      <c r="A20" s="64"/>
      <c r="B20" s="58"/>
      <c r="C20" s="69"/>
      <c r="D20" s="64"/>
      <c r="E20" s="69"/>
      <c r="F20" s="28">
        <v>0</v>
      </c>
      <c r="G20" s="28">
        <v>0</v>
      </c>
      <c r="H20" s="28">
        <f t="shared" si="0"/>
        <v>0</v>
      </c>
      <c r="I20" s="35"/>
      <c r="J20" s="81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2"/>
    </row>
    <row r="22" spans="1:10" ht="21" customHeight="1" x14ac:dyDescent="0.3">
      <c r="A22" s="64">
        <v>4</v>
      </c>
      <c r="B22" s="58" t="s">
        <v>22</v>
      </c>
      <c r="C22" s="69">
        <v>0</v>
      </c>
      <c r="D22" s="64">
        <v>1</v>
      </c>
      <c r="E22" s="69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80" t="s">
        <v>23</v>
      </c>
    </row>
    <row r="23" spans="1:10" ht="21" customHeight="1" x14ac:dyDescent="0.3">
      <c r="A23" s="64"/>
      <c r="B23" s="58"/>
      <c r="C23" s="69"/>
      <c r="D23" s="64"/>
      <c r="E23" s="69"/>
      <c r="F23" s="28">
        <v>0</v>
      </c>
      <c r="G23" s="28">
        <v>0</v>
      </c>
      <c r="H23" s="28">
        <f t="shared" si="0"/>
        <v>0</v>
      </c>
      <c r="I23" s="35"/>
      <c r="J23" s="81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82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72" t="s">
        <v>26</v>
      </c>
    </row>
    <row r="26" spans="1:10" ht="21" customHeight="1" x14ac:dyDescent="0.3">
      <c r="A26" s="66"/>
      <c r="B26" s="60"/>
      <c r="C26" s="71"/>
      <c r="D26" s="66"/>
      <c r="E26" s="71"/>
      <c r="F26" s="28">
        <v>0</v>
      </c>
      <c r="G26" s="28">
        <v>0</v>
      </c>
      <c r="H26" s="28">
        <f t="shared" ref="H26" si="8">F26+G26</f>
        <v>0</v>
      </c>
      <c r="I26" s="35"/>
      <c r="J26" s="73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74"/>
    </row>
    <row r="28" spans="1:10" ht="21" customHeight="1" x14ac:dyDescent="0.3">
      <c r="A28" s="64">
        <v>6</v>
      </c>
      <c r="B28" s="58" t="s">
        <v>28</v>
      </c>
      <c r="C28" s="69">
        <v>0</v>
      </c>
      <c r="D28" s="64">
        <v>1</v>
      </c>
      <c r="E28" s="69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72" t="s">
        <v>29</v>
      </c>
    </row>
    <row r="29" spans="1:10" ht="21" customHeight="1" x14ac:dyDescent="0.3">
      <c r="A29" s="64"/>
      <c r="B29" s="58"/>
      <c r="C29" s="69"/>
      <c r="D29" s="64"/>
      <c r="E29" s="69"/>
      <c r="F29" s="28">
        <v>0</v>
      </c>
      <c r="G29" s="28">
        <v>0</v>
      </c>
      <c r="H29" s="28">
        <f t="shared" si="0"/>
        <v>0</v>
      </c>
      <c r="I29" s="35"/>
      <c r="J29" s="81"/>
    </row>
    <row r="30" spans="1:10" ht="21" customHeight="1" x14ac:dyDescent="0.3">
      <c r="A30" s="64"/>
      <c r="B30" s="58"/>
      <c r="C30" s="69"/>
      <c r="D30" s="64"/>
      <c r="E30" s="69"/>
      <c r="F30" s="28">
        <v>0</v>
      </c>
      <c r="G30" s="28">
        <v>0</v>
      </c>
      <c r="H30" s="28">
        <f t="shared" si="0"/>
        <v>0</v>
      </c>
      <c r="I30" s="35"/>
      <c r="J30" s="81"/>
    </row>
    <row r="31" spans="1:10" ht="21" customHeight="1" x14ac:dyDescent="0.3">
      <c r="A31" s="64"/>
      <c r="B31" s="58"/>
      <c r="C31" s="69"/>
      <c r="D31" s="64"/>
      <c r="E31" s="69"/>
      <c r="F31" s="28">
        <v>0</v>
      </c>
      <c r="G31" s="28">
        <v>0</v>
      </c>
      <c r="H31" s="28">
        <f t="shared" si="0"/>
        <v>0</v>
      </c>
      <c r="I31" s="35"/>
      <c r="J31" s="81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82"/>
    </row>
    <row r="33" spans="1:10" ht="21" customHeight="1" x14ac:dyDescent="0.3">
      <c r="A33" s="64">
        <v>7</v>
      </c>
      <c r="B33" s="58" t="s">
        <v>31</v>
      </c>
      <c r="C33" s="69">
        <v>0</v>
      </c>
      <c r="D33" s="64">
        <v>1</v>
      </c>
      <c r="E33" s="69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75"/>
    </row>
    <row r="34" spans="1:10" ht="21" customHeight="1" x14ac:dyDescent="0.3">
      <c r="A34" s="64"/>
      <c r="B34" s="58"/>
      <c r="C34" s="69"/>
      <c r="D34" s="64"/>
      <c r="E34" s="69"/>
      <c r="F34" s="28">
        <v>0</v>
      </c>
      <c r="G34" s="28">
        <v>0</v>
      </c>
      <c r="H34" s="28">
        <f t="shared" si="0"/>
        <v>0</v>
      </c>
      <c r="I34" s="35"/>
      <c r="J34" s="76"/>
    </row>
    <row r="35" spans="1:10" ht="21" customHeight="1" x14ac:dyDescent="0.3">
      <c r="A35" s="64"/>
      <c r="B35" s="58"/>
      <c r="C35" s="69"/>
      <c r="D35" s="64"/>
      <c r="E35" s="69"/>
      <c r="F35" s="28">
        <v>0</v>
      </c>
      <c r="G35" s="28">
        <v>0</v>
      </c>
      <c r="H35" s="28">
        <f t="shared" si="0"/>
        <v>0</v>
      </c>
      <c r="I35" s="35"/>
      <c r="J35" s="76"/>
    </row>
    <row r="36" spans="1:10" ht="21" customHeight="1" x14ac:dyDescent="0.3">
      <c r="A36" s="64"/>
      <c r="B36" s="58"/>
      <c r="C36" s="69"/>
      <c r="D36" s="64"/>
      <c r="E36" s="69"/>
      <c r="F36" s="28">
        <v>0</v>
      </c>
      <c r="G36" s="28">
        <v>0</v>
      </c>
      <c r="H36" s="28">
        <f t="shared" si="0"/>
        <v>0</v>
      </c>
      <c r="I36" s="35"/>
      <c r="J36" s="76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77"/>
    </row>
    <row r="38" spans="1:10" ht="21" customHeight="1" x14ac:dyDescent="0.3">
      <c r="A38" s="64">
        <v>8</v>
      </c>
      <c r="B38" s="58" t="s">
        <v>33</v>
      </c>
      <c r="C38" s="69">
        <v>0</v>
      </c>
      <c r="D38" s="64">
        <v>1</v>
      </c>
      <c r="E38" s="69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80" t="s">
        <v>34</v>
      </c>
    </row>
    <row r="39" spans="1:10" ht="21" customHeight="1" x14ac:dyDescent="0.3">
      <c r="A39" s="64"/>
      <c r="B39" s="58"/>
      <c r="C39" s="69"/>
      <c r="D39" s="64"/>
      <c r="E39" s="69"/>
      <c r="F39" s="28">
        <v>0</v>
      </c>
      <c r="G39" s="28">
        <v>0</v>
      </c>
      <c r="H39" s="28">
        <f t="shared" si="0"/>
        <v>0</v>
      </c>
      <c r="I39" s="35"/>
      <c r="J39" s="81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82"/>
    </row>
    <row r="41" spans="1:10" ht="21" customHeight="1" x14ac:dyDescent="0.3">
      <c r="A41" s="64">
        <v>9</v>
      </c>
      <c r="B41" s="58" t="s">
        <v>36</v>
      </c>
      <c r="C41" s="69">
        <v>0</v>
      </c>
      <c r="D41" s="64">
        <v>1</v>
      </c>
      <c r="E41" s="69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72" t="s">
        <v>37</v>
      </c>
    </row>
    <row r="42" spans="1:10" ht="21" customHeight="1" x14ac:dyDescent="0.3">
      <c r="A42" s="64"/>
      <c r="B42" s="58"/>
      <c r="C42" s="69"/>
      <c r="D42" s="64"/>
      <c r="E42" s="69"/>
      <c r="F42" s="28">
        <v>0</v>
      </c>
      <c r="G42" s="28">
        <v>0</v>
      </c>
      <c r="H42" s="28">
        <f t="shared" si="0"/>
        <v>0</v>
      </c>
      <c r="I42" s="35"/>
      <c r="J42" s="73"/>
    </row>
    <row r="43" spans="1:10" ht="21" customHeight="1" x14ac:dyDescent="0.3">
      <c r="A43" s="64"/>
      <c r="B43" s="58"/>
      <c r="C43" s="69"/>
      <c r="D43" s="64"/>
      <c r="E43" s="69"/>
      <c r="F43" s="28">
        <v>0</v>
      </c>
      <c r="G43" s="28">
        <v>0</v>
      </c>
      <c r="H43" s="28">
        <f t="shared" si="0"/>
        <v>0</v>
      </c>
      <c r="I43" s="35"/>
      <c r="J43" s="73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74"/>
    </row>
    <row r="45" spans="1:10" ht="13.5" x14ac:dyDescent="0.3">
      <c r="A45" s="65">
        <v>10</v>
      </c>
      <c r="B45" s="58" t="s">
        <v>39</v>
      </c>
      <c r="C45" s="69">
        <v>0</v>
      </c>
      <c r="D45" s="64">
        <v>1</v>
      </c>
      <c r="E45" s="69">
        <f t="shared" si="2"/>
        <v>0</v>
      </c>
      <c r="F45" s="28">
        <v>0</v>
      </c>
      <c r="G45" s="28">
        <v>0</v>
      </c>
      <c r="H45" s="28">
        <f>F45+G45</f>
        <v>0</v>
      </c>
      <c r="I45" s="40"/>
      <c r="J45" s="75"/>
    </row>
    <row r="46" spans="1:10" ht="21" customHeight="1" x14ac:dyDescent="0.3">
      <c r="A46" s="67"/>
      <c r="B46" s="58"/>
      <c r="C46" s="69"/>
      <c r="D46" s="64"/>
      <c r="E46" s="69"/>
      <c r="F46" s="28">
        <v>0</v>
      </c>
      <c r="G46" s="28">
        <v>0</v>
      </c>
      <c r="H46" s="28">
        <f t="shared" ref="H46:H51" si="19">F46+G46</f>
        <v>0</v>
      </c>
      <c r="I46" s="35"/>
      <c r="J46" s="76"/>
    </row>
    <row r="47" spans="1:10" ht="21" customHeight="1" x14ac:dyDescent="0.3">
      <c r="A47" s="67"/>
      <c r="B47" s="58"/>
      <c r="C47" s="69"/>
      <c r="D47" s="64"/>
      <c r="E47" s="69"/>
      <c r="F47" s="28">
        <v>0</v>
      </c>
      <c r="G47" s="28">
        <v>0</v>
      </c>
      <c r="H47" s="28">
        <f t="shared" si="19"/>
        <v>0</v>
      </c>
      <c r="I47" s="35"/>
      <c r="J47" s="76"/>
    </row>
    <row r="48" spans="1:10" ht="21" customHeight="1" x14ac:dyDescent="0.3">
      <c r="A48" s="67"/>
      <c r="B48" s="58"/>
      <c r="C48" s="69"/>
      <c r="D48" s="64"/>
      <c r="E48" s="69"/>
      <c r="F48" s="28">
        <v>0</v>
      </c>
      <c r="G48" s="28">
        <v>0</v>
      </c>
      <c r="H48" s="28">
        <f t="shared" si="19"/>
        <v>0</v>
      </c>
      <c r="I48" s="35"/>
      <c r="J48" s="76"/>
    </row>
    <row r="49" spans="1:10" ht="21" customHeight="1" x14ac:dyDescent="0.3">
      <c r="A49" s="67"/>
      <c r="B49" s="58"/>
      <c r="C49" s="69"/>
      <c r="D49" s="64"/>
      <c r="E49" s="69"/>
      <c r="F49" s="28">
        <v>0</v>
      </c>
      <c r="G49" s="28">
        <v>0</v>
      </c>
      <c r="H49" s="28">
        <f t="shared" si="19"/>
        <v>0</v>
      </c>
      <c r="I49" s="35"/>
      <c r="J49" s="76"/>
    </row>
    <row r="50" spans="1:10" ht="21" customHeight="1" x14ac:dyDescent="0.3">
      <c r="A50" s="67"/>
      <c r="B50" s="58"/>
      <c r="C50" s="69"/>
      <c r="D50" s="64"/>
      <c r="E50" s="69"/>
      <c r="F50" s="28">
        <v>0</v>
      </c>
      <c r="G50" s="28">
        <v>0</v>
      </c>
      <c r="H50" s="28">
        <f t="shared" si="19"/>
        <v>0</v>
      </c>
      <c r="I50" s="35"/>
      <c r="J50" s="76"/>
    </row>
    <row r="51" spans="1:10" ht="21" customHeight="1" x14ac:dyDescent="0.3">
      <c r="A51" s="66"/>
      <c r="B51" s="58"/>
      <c r="C51" s="69"/>
      <c r="D51" s="64"/>
      <c r="E51" s="69"/>
      <c r="F51" s="28">
        <v>0</v>
      </c>
      <c r="G51" s="28">
        <v>0</v>
      </c>
      <c r="H51" s="28">
        <f t="shared" si="19"/>
        <v>0</v>
      </c>
      <c r="I51" s="35"/>
      <c r="J51" s="76"/>
    </row>
    <row r="52" spans="1:10" s="23" customFormat="1" ht="21" customHeight="1" x14ac:dyDescent="0.3">
      <c r="A52" s="29"/>
      <c r="B52" s="30" t="s">
        <v>40</v>
      </c>
      <c r="C52" s="43">
        <f>SUM(C45)</f>
        <v>0</v>
      </c>
      <c r="D52" s="43">
        <f t="shared" ref="D52:E52" si="20">SUM(D45)</f>
        <v>1</v>
      </c>
      <c r="E52" s="43">
        <f t="shared" si="20"/>
        <v>0</v>
      </c>
      <c r="F52" s="31">
        <f>SUM(F45:F51)</f>
        <v>0</v>
      </c>
      <c r="G52" s="31">
        <f t="shared" ref="G52:H52" si="21">SUM(G45:G51)</f>
        <v>0</v>
      </c>
      <c r="H52" s="31">
        <f t="shared" si="21"/>
        <v>0</v>
      </c>
      <c r="I52" s="36"/>
      <c r="J52" s="77"/>
    </row>
    <row r="53" spans="1:10" ht="21" customHeight="1" x14ac:dyDescent="0.3">
      <c r="A53" s="29"/>
      <c r="B53" s="30" t="s">
        <v>41</v>
      </c>
      <c r="C53" s="43">
        <f>SUM(C52,C44,C40,C37,C32,C27,C24,C21,C16,C13)</f>
        <v>0</v>
      </c>
      <c r="D53" s="43">
        <f t="shared" ref="D53:H53" si="22">SUM(D52,D44,D40,D37,D32,D27,D24,D21,D16,D13)</f>
        <v>9</v>
      </c>
      <c r="E53" s="43">
        <f t="shared" si="22"/>
        <v>0</v>
      </c>
      <c r="F53" s="31">
        <f t="shared" si="22"/>
        <v>0</v>
      </c>
      <c r="G53" s="31">
        <f t="shared" si="22"/>
        <v>0</v>
      </c>
      <c r="H53" s="31">
        <f t="shared" si="22"/>
        <v>0</v>
      </c>
      <c r="I53" s="36"/>
      <c r="J53" s="37"/>
    </row>
    <row r="57" spans="1:10" ht="21" customHeight="1" x14ac:dyDescent="0.3">
      <c r="A57" s="55" t="s">
        <v>42</v>
      </c>
      <c r="B57" s="56"/>
      <c r="C57" s="57" t="s">
        <v>43</v>
      </c>
      <c r="D57" s="57"/>
      <c r="E57" s="57" t="s">
        <v>44</v>
      </c>
      <c r="F57" s="57"/>
      <c r="G57" s="57" t="s">
        <v>45</v>
      </c>
      <c r="H57" s="57"/>
      <c r="I57" s="38" t="s">
        <v>46</v>
      </c>
    </row>
    <row r="58" spans="1:10" ht="21" customHeight="1" x14ac:dyDescent="0.3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9">
        <f>A58-C58</f>
        <v>0</v>
      </c>
    </row>
    <row r="60" spans="1:10" ht="21" customHeight="1" x14ac:dyDescent="0.3">
      <c r="A60" s="32" t="s">
        <v>47</v>
      </c>
      <c r="B60" s="23"/>
      <c r="C60" s="33" t="s">
        <v>48</v>
      </c>
      <c r="D60" s="32"/>
      <c r="E60" s="32" t="s">
        <v>49</v>
      </c>
      <c r="F60" s="32"/>
      <c r="G60" s="32" t="s">
        <v>50</v>
      </c>
      <c r="H60" s="32"/>
      <c r="I60" s="2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4"/>
  <sheetViews>
    <sheetView tabSelected="1" zoomScale="95" zoomScaleNormal="130" workbookViewId="0">
      <selection activeCell="M22" sqref="M2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83" t="s">
        <v>53</v>
      </c>
      <c r="G5" s="83"/>
      <c r="H5" s="5" t="s">
        <v>54</v>
      </c>
      <c r="I5" s="4"/>
      <c r="J5" s="83" t="s">
        <v>55</v>
      </c>
      <c r="K5" s="84"/>
    </row>
    <row r="6" spans="2:11" ht="20.100000000000001" customHeight="1" x14ac:dyDescent="0.3">
      <c r="B6" s="6"/>
      <c r="C6" s="7"/>
      <c r="D6" s="8" t="s">
        <v>56</v>
      </c>
      <c r="E6" s="8"/>
      <c r="F6" s="85" t="s">
        <v>57</v>
      </c>
      <c r="G6" s="85"/>
      <c r="H6" s="8" t="s">
        <v>58</v>
      </c>
      <c r="I6" s="7"/>
      <c r="J6" s="85" t="s">
        <v>59</v>
      </c>
      <c r="K6" s="86"/>
    </row>
    <row r="7" spans="2:11" ht="20.100000000000001" customHeight="1" x14ac:dyDescent="0.3">
      <c r="B7" s="6"/>
      <c r="C7" s="7"/>
      <c r="D7" s="8" t="s">
        <v>60</v>
      </c>
      <c r="E7" s="8"/>
      <c r="F7" s="87" t="s">
        <v>81</v>
      </c>
      <c r="G7" s="85"/>
      <c r="H7" s="8" t="s">
        <v>61</v>
      </c>
      <c r="I7" s="7"/>
      <c r="J7" s="85">
        <v>9.1300000000000008</v>
      </c>
      <c r="K7" s="86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8" t="s">
        <v>88</v>
      </c>
      <c r="K8" s="89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0" t="s">
        <v>1</v>
      </c>
      <c r="C10" s="91"/>
      <c r="D10" s="13" t="s">
        <v>63</v>
      </c>
      <c r="E10" s="90" t="s">
        <v>64</v>
      </c>
      <c r="F10" s="91"/>
      <c r="G10" s="15" t="s">
        <v>65</v>
      </c>
      <c r="H10" s="14" t="s">
        <v>66</v>
      </c>
      <c r="I10" s="90" t="s">
        <v>67</v>
      </c>
      <c r="J10" s="91"/>
      <c r="K10" s="15" t="s">
        <v>68</v>
      </c>
    </row>
    <row r="11" spans="2:11" ht="20.100000000000001" customHeight="1" x14ac:dyDescent="0.3">
      <c r="B11" s="92">
        <v>1</v>
      </c>
      <c r="C11" s="93"/>
      <c r="D11" s="108" t="s">
        <v>69</v>
      </c>
      <c r="E11" s="92" t="s">
        <v>70</v>
      </c>
      <c r="F11" s="93"/>
      <c r="G11" s="51">
        <v>130</v>
      </c>
      <c r="H11" s="51"/>
      <c r="I11" s="94">
        <v>130</v>
      </c>
      <c r="J11" s="95"/>
      <c r="K11" s="19" t="s">
        <v>86</v>
      </c>
    </row>
    <row r="12" spans="2:11" ht="23" customHeight="1" x14ac:dyDescent="0.3">
      <c r="B12" s="92">
        <v>2</v>
      </c>
      <c r="C12" s="93"/>
      <c r="D12" s="109"/>
      <c r="E12" s="96" t="s">
        <v>71</v>
      </c>
      <c r="F12" s="97"/>
      <c r="G12" s="110">
        <v>67</v>
      </c>
      <c r="H12" s="110">
        <v>67</v>
      </c>
      <c r="I12" s="111"/>
      <c r="J12" s="112"/>
      <c r="K12" s="19" t="s">
        <v>92</v>
      </c>
    </row>
    <row r="13" spans="2:11" ht="23" customHeight="1" x14ac:dyDescent="0.3">
      <c r="B13" s="45"/>
      <c r="C13" s="46"/>
      <c r="D13" s="109"/>
      <c r="E13" s="98"/>
      <c r="F13" s="99"/>
      <c r="G13" s="110">
        <v>190.34</v>
      </c>
      <c r="H13" s="110">
        <v>190.34</v>
      </c>
      <c r="I13" s="113"/>
      <c r="J13" s="114"/>
      <c r="K13" s="19" t="s">
        <v>87</v>
      </c>
    </row>
    <row r="14" spans="2:11" ht="23" customHeight="1" x14ac:dyDescent="0.3">
      <c r="B14" s="45"/>
      <c r="C14" s="46"/>
      <c r="D14" s="109"/>
      <c r="E14" s="98"/>
      <c r="F14" s="99"/>
      <c r="G14" s="110">
        <v>191.35</v>
      </c>
      <c r="H14" s="110">
        <v>171.35</v>
      </c>
      <c r="I14" s="113"/>
      <c r="J14" s="114">
        <v>20</v>
      </c>
      <c r="K14" s="19" t="s">
        <v>91</v>
      </c>
    </row>
    <row r="15" spans="2:11" ht="23" customHeight="1" x14ac:dyDescent="0.3">
      <c r="B15" s="45"/>
      <c r="C15" s="46"/>
      <c r="D15" s="109"/>
      <c r="E15" s="100"/>
      <c r="F15" s="101"/>
      <c r="G15" s="110">
        <v>80.08</v>
      </c>
      <c r="H15" s="110">
        <v>80.08</v>
      </c>
      <c r="I15" s="113"/>
      <c r="J15" s="114"/>
      <c r="K15" s="19" t="s">
        <v>93</v>
      </c>
    </row>
    <row r="16" spans="2:11" ht="20.100000000000001" customHeight="1" x14ac:dyDescent="0.3">
      <c r="B16" s="92">
        <v>3</v>
      </c>
      <c r="C16" s="93"/>
      <c r="D16" s="109"/>
      <c r="E16" s="96" t="s">
        <v>72</v>
      </c>
      <c r="F16" s="97"/>
      <c r="G16" s="110">
        <v>770</v>
      </c>
      <c r="H16" s="110">
        <v>770</v>
      </c>
      <c r="I16" s="111"/>
      <c r="J16" s="112"/>
      <c r="K16" s="19" t="s">
        <v>94</v>
      </c>
    </row>
    <row r="17" spans="2:11" ht="20.100000000000001" customHeight="1" x14ac:dyDescent="0.3">
      <c r="B17" s="45"/>
      <c r="C17" s="46"/>
      <c r="D17" s="109"/>
      <c r="E17" s="98"/>
      <c r="F17" s="99"/>
      <c r="G17" s="110">
        <v>2565</v>
      </c>
      <c r="H17" s="110">
        <v>2565</v>
      </c>
      <c r="I17" s="113"/>
      <c r="J17" s="114"/>
      <c r="K17" s="19" t="s">
        <v>82</v>
      </c>
    </row>
    <row r="18" spans="2:11" ht="20.100000000000001" customHeight="1" x14ac:dyDescent="0.3">
      <c r="B18" s="45"/>
      <c r="C18" s="46"/>
      <c r="D18" s="109"/>
      <c r="E18" s="100"/>
      <c r="F18" s="101"/>
      <c r="G18" s="110">
        <v>19091.18</v>
      </c>
      <c r="H18" s="110">
        <v>19091.18</v>
      </c>
      <c r="I18" s="113"/>
      <c r="J18" s="114"/>
      <c r="K18" s="19" t="s">
        <v>96</v>
      </c>
    </row>
    <row r="19" spans="2:11" ht="20.100000000000001" customHeight="1" x14ac:dyDescent="0.3">
      <c r="B19" s="92">
        <v>4</v>
      </c>
      <c r="C19" s="93"/>
      <c r="D19" s="109"/>
      <c r="E19" s="96" t="s">
        <v>73</v>
      </c>
      <c r="F19" s="97"/>
      <c r="G19" s="110">
        <v>54</v>
      </c>
      <c r="H19" s="110">
        <v>54</v>
      </c>
      <c r="I19" s="111"/>
      <c r="J19" s="112"/>
      <c r="K19" s="19" t="s">
        <v>83</v>
      </c>
    </row>
    <row r="20" spans="2:11" ht="20.100000000000001" customHeight="1" x14ac:dyDescent="0.3">
      <c r="B20" s="45"/>
      <c r="C20" s="46"/>
      <c r="D20" s="49"/>
      <c r="E20" s="98"/>
      <c r="F20" s="99"/>
      <c r="G20" s="110">
        <v>80.5</v>
      </c>
      <c r="H20" s="110">
        <v>80.5</v>
      </c>
      <c r="I20" s="113"/>
      <c r="J20" s="114"/>
      <c r="K20" s="19" t="s">
        <v>89</v>
      </c>
    </row>
    <row r="21" spans="2:11" ht="20.100000000000001" customHeight="1" x14ac:dyDescent="0.3">
      <c r="B21" s="45"/>
      <c r="C21" s="46"/>
      <c r="D21" s="49"/>
      <c r="E21" s="98"/>
      <c r="F21" s="99"/>
      <c r="G21" s="110">
        <v>990</v>
      </c>
      <c r="H21" s="110">
        <v>990</v>
      </c>
      <c r="I21" s="113"/>
      <c r="J21" s="114"/>
      <c r="K21" s="19" t="s">
        <v>90</v>
      </c>
    </row>
    <row r="22" spans="2:11" ht="20.100000000000001" customHeight="1" x14ac:dyDescent="0.3">
      <c r="B22" s="45"/>
      <c r="C22" s="46"/>
      <c r="D22" s="49"/>
      <c r="E22" s="98"/>
      <c r="F22" s="99"/>
      <c r="G22" s="110">
        <v>15360</v>
      </c>
      <c r="H22" s="110">
        <v>15360</v>
      </c>
      <c r="I22" s="113"/>
      <c r="J22" s="114"/>
      <c r="K22" s="19" t="s">
        <v>95</v>
      </c>
    </row>
    <row r="23" spans="2:11" ht="20.100000000000001" customHeight="1" x14ac:dyDescent="0.3">
      <c r="B23" s="45"/>
      <c r="C23" s="46"/>
      <c r="D23" s="49"/>
      <c r="E23" s="98"/>
      <c r="F23" s="99"/>
      <c r="G23" s="110">
        <v>26</v>
      </c>
      <c r="H23" s="110"/>
      <c r="I23" s="113"/>
      <c r="J23" s="114">
        <v>26</v>
      </c>
      <c r="K23" s="19" t="s">
        <v>84</v>
      </c>
    </row>
    <row r="24" spans="2:11" ht="20.100000000000001" customHeight="1" x14ac:dyDescent="0.3">
      <c r="B24" s="45"/>
      <c r="C24" s="46"/>
      <c r="D24" s="49"/>
      <c r="E24" s="98"/>
      <c r="F24" s="99"/>
      <c r="G24" s="110">
        <v>48.8</v>
      </c>
      <c r="H24" s="110">
        <v>48.8</v>
      </c>
      <c r="I24" s="113"/>
      <c r="J24" s="114"/>
      <c r="K24" s="19" t="s">
        <v>84</v>
      </c>
    </row>
    <row r="25" spans="2:11" ht="20.100000000000001" customHeight="1" x14ac:dyDescent="0.3">
      <c r="B25" s="45"/>
      <c r="C25" s="46"/>
      <c r="D25" s="49"/>
      <c r="E25" s="98"/>
      <c r="F25" s="99"/>
      <c r="G25" s="110">
        <v>36</v>
      </c>
      <c r="H25" s="110">
        <v>36</v>
      </c>
      <c r="I25" s="113"/>
      <c r="J25" s="114"/>
      <c r="K25" s="19" t="s">
        <v>85</v>
      </c>
    </row>
    <row r="26" spans="2:11" ht="20.100000000000001" customHeight="1" x14ac:dyDescent="0.3">
      <c r="B26" s="45"/>
      <c r="C26" s="46"/>
      <c r="D26" s="49"/>
      <c r="E26" s="98"/>
      <c r="F26" s="99"/>
      <c r="G26" s="110">
        <v>80</v>
      </c>
      <c r="H26" s="110">
        <v>80</v>
      </c>
      <c r="I26" s="113"/>
      <c r="J26" s="114"/>
      <c r="K26" s="19" t="s">
        <v>85</v>
      </c>
    </row>
    <row r="27" spans="2:11" ht="20.100000000000001" customHeight="1" x14ac:dyDescent="0.3">
      <c r="B27" s="45"/>
      <c r="C27" s="46"/>
      <c r="D27" s="49"/>
      <c r="E27" s="100"/>
      <c r="F27" s="101"/>
      <c r="G27" s="16">
        <v>157</v>
      </c>
      <c r="H27" s="16">
        <v>157</v>
      </c>
      <c r="I27" s="47"/>
      <c r="J27" s="48"/>
      <c r="K27" s="19" t="s">
        <v>85</v>
      </c>
    </row>
    <row r="28" spans="2:11" ht="20.100000000000001" customHeight="1" x14ac:dyDescent="0.3">
      <c r="B28" s="92">
        <v>5</v>
      </c>
      <c r="C28" s="93"/>
      <c r="D28" s="50" t="s">
        <v>39</v>
      </c>
      <c r="E28" s="102" t="s">
        <v>74</v>
      </c>
      <c r="F28" s="102"/>
      <c r="G28" s="16">
        <v>0</v>
      </c>
      <c r="H28" s="16"/>
      <c r="I28" s="94"/>
      <c r="J28" s="95"/>
      <c r="K28" s="19"/>
    </row>
    <row r="29" spans="2:11" ht="20.100000000000001" customHeight="1" x14ac:dyDescent="0.3">
      <c r="B29" s="90" t="s">
        <v>41</v>
      </c>
      <c r="C29" s="103"/>
      <c r="D29" s="103"/>
      <c r="E29" s="103"/>
      <c r="F29" s="91"/>
      <c r="G29" s="17">
        <f>SUM(G11:G28)</f>
        <v>39917.25</v>
      </c>
      <c r="H29" s="17">
        <f>SUM(H11:H28)</f>
        <v>39741.25</v>
      </c>
      <c r="I29" s="104">
        <f>SUM(I11:J28)</f>
        <v>176</v>
      </c>
      <c r="J29" s="105"/>
      <c r="K29" s="20"/>
    </row>
    <row r="30" spans="2:11" ht="20.100000000000001" customHeight="1" x14ac:dyDescent="0.3">
      <c r="B30" s="7"/>
      <c r="C30" s="7"/>
      <c r="D30" s="7"/>
      <c r="E30" s="7"/>
      <c r="F30" s="7"/>
      <c r="G30" s="7"/>
      <c r="H30" s="7"/>
      <c r="I30" s="7"/>
      <c r="J30" s="21"/>
      <c r="K30" s="7"/>
    </row>
    <row r="31" spans="2:11" ht="20.100000000000001" customHeight="1" x14ac:dyDescent="0.3">
      <c r="B31" s="106" t="s">
        <v>66</v>
      </c>
      <c r="C31" s="106"/>
      <c r="D31" s="106"/>
      <c r="E31" s="106"/>
      <c r="F31" s="106"/>
      <c r="G31" s="106" t="s">
        <v>75</v>
      </c>
      <c r="H31" s="106"/>
      <c r="I31" s="106"/>
      <c r="J31" s="106"/>
      <c r="K31" s="15" t="s">
        <v>76</v>
      </c>
    </row>
    <row r="32" spans="2:11" ht="20.100000000000001" customHeight="1" x14ac:dyDescent="0.3">
      <c r="B32" s="107">
        <f>H29</f>
        <v>39741.25</v>
      </c>
      <c r="C32" s="107"/>
      <c r="D32" s="107"/>
      <c r="E32" s="107"/>
      <c r="F32" s="107"/>
      <c r="G32" s="107">
        <f>I29</f>
        <v>176</v>
      </c>
      <c r="H32" s="107"/>
      <c r="I32" s="107"/>
      <c r="J32" s="107"/>
      <c r="K32" s="22">
        <f>SUM(B32:J32)</f>
        <v>39917.25</v>
      </c>
    </row>
    <row r="33" spans="2:11" ht="20.100000000000001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20.100000000000001" customHeight="1" x14ac:dyDescent="0.3">
      <c r="B34" s="7" t="s">
        <v>77</v>
      </c>
      <c r="C34" s="7"/>
      <c r="D34" s="7"/>
      <c r="E34" s="7"/>
      <c r="F34" s="7" t="s">
        <v>48</v>
      </c>
      <c r="G34" s="7" t="s">
        <v>78</v>
      </c>
      <c r="H34" s="7"/>
      <c r="I34" s="7"/>
      <c r="J34" s="7" t="s">
        <v>50</v>
      </c>
      <c r="K34" s="7"/>
    </row>
  </sheetData>
  <mergeCells count="33">
    <mergeCell ref="D11:D19"/>
    <mergeCell ref="B31:F31"/>
    <mergeCell ref="G31:J31"/>
    <mergeCell ref="B32:F32"/>
    <mergeCell ref="G32:J32"/>
    <mergeCell ref="B28:C28"/>
    <mergeCell ref="E28:F28"/>
    <mergeCell ref="I28:J28"/>
    <mergeCell ref="B29:F29"/>
    <mergeCell ref="I29:J29"/>
    <mergeCell ref="B16:C16"/>
    <mergeCell ref="I16:J16"/>
    <mergeCell ref="B19:C19"/>
    <mergeCell ref="I19:J19"/>
    <mergeCell ref="E19:F27"/>
    <mergeCell ref="E16:F18"/>
    <mergeCell ref="B11:C11"/>
    <mergeCell ref="E11:F11"/>
    <mergeCell ref="I11:J11"/>
    <mergeCell ref="B12:C12"/>
    <mergeCell ref="I12:J12"/>
    <mergeCell ref="E12:F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2022-09-23T09:03:48Z</cp:lastPrinted>
  <dcterms:created xsi:type="dcterms:W3CDTF">2014-04-15T08:52:00Z</dcterms:created>
  <dcterms:modified xsi:type="dcterms:W3CDTF">2022-09-23T09:03:49Z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