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e\Desktop\年会报销\"/>
    </mc:Choice>
  </mc:AlternateContent>
  <xr:revisionPtr revIDLastSave="0" documentId="13_ncr:1_{2C4297FE-11F8-4FEA-A61B-83E1D951256D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2" l="1"/>
  <c r="E74" i="3"/>
  <c r="H25" i="2"/>
  <c r="I25" i="2"/>
  <c r="H78" i="3"/>
  <c r="H25" i="3"/>
  <c r="F25" i="3"/>
  <c r="F56" i="3"/>
  <c r="F13" i="3"/>
  <c r="F78" i="3"/>
  <c r="I22" i="4"/>
  <c r="G25" i="4" s="1"/>
  <c r="H22" i="4"/>
  <c r="B25" i="4" s="1"/>
  <c r="K25" i="4" s="1"/>
  <c r="G22" i="4"/>
  <c r="G56" i="3"/>
  <c r="G10" i="3"/>
  <c r="F10" i="3"/>
  <c r="H9" i="3"/>
  <c r="D78" i="3"/>
  <c r="G78" i="3"/>
  <c r="C78" i="3"/>
  <c r="D73" i="3"/>
  <c r="F73" i="3"/>
  <c r="G73" i="3"/>
  <c r="C73" i="3"/>
  <c r="D69" i="3"/>
  <c r="F69" i="3"/>
  <c r="G69" i="3"/>
  <c r="C69" i="3"/>
  <c r="D66" i="3"/>
  <c r="F66" i="3"/>
  <c r="G66" i="3"/>
  <c r="C66" i="3"/>
  <c r="D61" i="3"/>
  <c r="F61" i="3"/>
  <c r="G61" i="3"/>
  <c r="C61" i="3"/>
  <c r="D56" i="3"/>
  <c r="C56" i="3"/>
  <c r="D25" i="3"/>
  <c r="G25" i="3"/>
  <c r="C25" i="3"/>
  <c r="D13" i="3"/>
  <c r="G13" i="3"/>
  <c r="C13" i="3"/>
  <c r="D10" i="3"/>
  <c r="C10" i="3"/>
  <c r="D7" i="3"/>
  <c r="F7" i="3"/>
  <c r="G7" i="3"/>
  <c r="C7" i="3"/>
  <c r="E6" i="3"/>
  <c r="E7" i="3" s="1"/>
  <c r="H6" i="3"/>
  <c r="H7" i="3" s="1"/>
  <c r="H8" i="3"/>
  <c r="H11" i="3"/>
  <c r="H13" i="3" s="1"/>
  <c r="H12" i="3"/>
  <c r="H57" i="3"/>
  <c r="H61" i="3" s="1"/>
  <c r="H58" i="3"/>
  <c r="H59" i="3"/>
  <c r="H60" i="3"/>
  <c r="H62" i="3"/>
  <c r="H66" i="3" s="1"/>
  <c r="H63" i="3"/>
  <c r="H64" i="3"/>
  <c r="H65" i="3"/>
  <c r="H67" i="3"/>
  <c r="H69" i="3" s="1"/>
  <c r="H68" i="3"/>
  <c r="H70" i="3"/>
  <c r="H73" i="3" s="1"/>
  <c r="H71" i="3"/>
  <c r="H72" i="3"/>
  <c r="E8" i="3"/>
  <c r="E10" i="3" s="1"/>
  <c r="E11" i="3"/>
  <c r="E13" i="3" s="1"/>
  <c r="E14" i="3"/>
  <c r="E25" i="3" s="1"/>
  <c r="E26" i="3"/>
  <c r="E56" i="3" s="1"/>
  <c r="E57" i="3"/>
  <c r="E61" i="3" s="1"/>
  <c r="E62" i="3"/>
  <c r="E66" i="3" s="1"/>
  <c r="E67" i="3"/>
  <c r="E69" i="3" s="1"/>
  <c r="E70" i="3"/>
  <c r="E73" i="3" s="1"/>
  <c r="E78" i="3"/>
  <c r="F79" i="3" l="1"/>
  <c r="E84" i="3" s="1"/>
  <c r="H56" i="3"/>
  <c r="D79" i="3"/>
  <c r="H10" i="3"/>
  <c r="C79" i="3"/>
  <c r="G79" i="3"/>
  <c r="G84" i="3" s="1"/>
  <c r="E79" i="3"/>
  <c r="A84" i="3" s="1"/>
  <c r="G28" i="2"/>
  <c r="B28" i="2"/>
  <c r="H79" i="3" l="1"/>
  <c r="C84" i="3" s="1"/>
  <c r="I84" i="3" s="1"/>
  <c r="K28" i="2"/>
</calcChain>
</file>

<file path=xl/sharedStrings.xml><?xml version="1.0" encoding="utf-8"?>
<sst xmlns="http://schemas.openxmlformats.org/spreadsheetml/2006/main" count="172" uniqueCount="126">
  <si>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</si>
  <si>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</si>
  <si>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</si>
  <si>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</si>
  <si>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</si>
  <si>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</si>
  <si>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</si>
  <si>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</si>
  <si>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</si>
  <si>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</si>
  <si>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</si>
  <si>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</si>
  <si>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</si>
  <si>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</si>
  <si>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</si>
  <si>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</si>
  <si>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</si>
  <si>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</si>
  <si>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</si>
  <si>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</si>
  <si>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</si>
  <si>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</si>
  <si>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</si>
  <si>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</si>
  <si>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</si>
  <si>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</si>
  <si>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</si>
  <si>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</si>
  <si>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</si>
  <si>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</si>
  <si>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</si>
  <si>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当时当地</t>
  </si>
  <si>
    <t>市内交通（打车）</t>
  </si>
  <si>
    <t>当时当地，公交充值票据无效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</si>
  <si>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</si>
  <si>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</si>
  <si>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</si>
  <si>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</si>
  <si>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</si>
  <si>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</si>
  <si>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</si>
  <si>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</si>
  <si>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</si>
  <si>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</si>
  <si>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</si>
  <si>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</si>
  <si>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</si>
  <si>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</si>
  <si>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</si>
  <si>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</si>
  <si>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</si>
  <si>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</si>
  <si>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</si>
  <si>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</si>
  <si>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</si>
  <si>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</si>
  <si>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</si>
  <si>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</si>
  <si>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</si>
  <si>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</si>
  <si>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</si>
  <si>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</si>
  <si>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</si>
  <si>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</si>
  <si>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</si>
  <si>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</si>
  <si>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</si>
  <si>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</si>
  <si>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</si>
  <si>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</si>
  <si>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</si>
  <si>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</si>
  <si>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</si>
  <si>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</si>
  <si>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团号：</t>
    <phoneticPr fontId="1" type="noConversion"/>
  </si>
  <si>
    <t>【其他报销单】</t>
    <phoneticPr fontId="1" type="noConversion"/>
  </si>
  <si>
    <t>交通</t>
    <phoneticPr fontId="1" type="noConversion"/>
  </si>
  <si>
    <t>团号：HMEA-260117-DJH859</t>
    <phoneticPr fontId="1" type="noConversion"/>
  </si>
  <si>
    <t>肖天赐机票</t>
    <phoneticPr fontId="1" type="noConversion"/>
  </si>
  <si>
    <t>墙贴</t>
    <phoneticPr fontId="1" type="noConversion"/>
  </si>
  <si>
    <t>鲜花</t>
    <phoneticPr fontId="1" type="noConversion"/>
  </si>
  <si>
    <t>创口贴</t>
    <phoneticPr fontId="1" type="noConversion"/>
  </si>
  <si>
    <t>桌花</t>
    <phoneticPr fontId="1" type="noConversion"/>
  </si>
  <si>
    <t>饼干</t>
    <phoneticPr fontId="1" type="noConversion"/>
  </si>
  <si>
    <t>薯片</t>
    <phoneticPr fontId="1" type="noConversion"/>
  </si>
  <si>
    <t>鸡腿</t>
    <phoneticPr fontId="1" type="noConversion"/>
  </si>
  <si>
    <t>润喉糖</t>
    <phoneticPr fontId="1" type="noConversion"/>
  </si>
  <si>
    <t>士力架</t>
    <phoneticPr fontId="1" type="noConversion"/>
  </si>
  <si>
    <t>山姆零食</t>
    <phoneticPr fontId="1" type="noConversion"/>
  </si>
  <si>
    <t>面包</t>
    <phoneticPr fontId="1" type="noConversion"/>
  </si>
  <si>
    <t>零食</t>
    <phoneticPr fontId="1" type="noConversion"/>
  </si>
  <si>
    <t>纸巾</t>
    <phoneticPr fontId="1" type="noConversion"/>
  </si>
  <si>
    <t>湿巾</t>
    <phoneticPr fontId="1" type="noConversion"/>
  </si>
  <si>
    <t>口罩</t>
    <phoneticPr fontId="1" type="noConversion"/>
  </si>
  <si>
    <t>可乐雪碧</t>
    <phoneticPr fontId="1" type="noConversion"/>
  </si>
  <si>
    <t>拿铁</t>
    <phoneticPr fontId="1" type="noConversion"/>
  </si>
  <si>
    <t>苹果气泡水</t>
    <phoneticPr fontId="1" type="noConversion"/>
  </si>
  <si>
    <t>椰子水</t>
    <phoneticPr fontId="1" type="noConversion"/>
  </si>
  <si>
    <t>红豆薏米水</t>
    <phoneticPr fontId="1" type="noConversion"/>
  </si>
  <si>
    <t>零食框</t>
    <phoneticPr fontId="1" type="noConversion"/>
  </si>
  <si>
    <t>亚卡里桌台</t>
    <phoneticPr fontId="1" type="noConversion"/>
  </si>
  <si>
    <t>伴手礼打样</t>
    <phoneticPr fontId="1" type="noConversion"/>
  </si>
  <si>
    <t>牛肉粒</t>
    <phoneticPr fontId="1" type="noConversion"/>
  </si>
  <si>
    <t>ktv</t>
    <phoneticPr fontId="1" type="noConversion"/>
  </si>
  <si>
    <t>咖啡</t>
    <phoneticPr fontId="1" type="noConversion"/>
  </si>
  <si>
    <t>啫啫煲</t>
    <phoneticPr fontId="1" type="noConversion"/>
  </si>
  <si>
    <t>柠檬茶</t>
    <phoneticPr fontId="1" type="noConversion"/>
  </si>
  <si>
    <t>主持人糖水</t>
    <phoneticPr fontId="1" type="noConversion"/>
  </si>
  <si>
    <t>西北</t>
    <phoneticPr fontId="1" type="noConversion"/>
  </si>
  <si>
    <t>庆功宴</t>
    <phoneticPr fontId="1" type="noConversion"/>
  </si>
  <si>
    <t>打样圣诞树</t>
    <phoneticPr fontId="1" type="noConversion"/>
  </si>
  <si>
    <t>充电宝</t>
    <phoneticPr fontId="1" type="noConversion"/>
  </si>
  <si>
    <t>充电宝租赁</t>
    <phoneticPr fontId="1" type="noConversion"/>
  </si>
  <si>
    <t>快递费</t>
    <phoneticPr fontId="1" type="noConversion"/>
  </si>
  <si>
    <t>地铁 草桥-大兴机场</t>
    <phoneticPr fontId="1" type="noConversion"/>
  </si>
  <si>
    <t>12.17,6人</t>
    <phoneticPr fontId="1" type="noConversion"/>
  </si>
  <si>
    <t>12.18,5人</t>
    <phoneticPr fontId="1" type="noConversion"/>
  </si>
  <si>
    <t>12.19,6人</t>
    <phoneticPr fontId="1" type="noConversion"/>
  </si>
  <si>
    <t>12.21,7人</t>
    <phoneticPr fontId="1" type="noConversion"/>
  </si>
  <si>
    <t>12.22,6人</t>
    <phoneticPr fontId="1" type="noConversion"/>
  </si>
  <si>
    <t>张佳怡</t>
    <phoneticPr fontId="1" type="noConversion"/>
  </si>
  <si>
    <t>深圳</t>
    <phoneticPr fontId="1" type="noConversion"/>
  </si>
  <si>
    <t>12.17-22</t>
    <phoneticPr fontId="1" type="noConversion"/>
  </si>
  <si>
    <t>会奖6部</t>
    <phoneticPr fontId="1" type="noConversion"/>
  </si>
  <si>
    <t>HMEA-260117-DJH859</t>
    <phoneticPr fontId="1" type="noConversion"/>
  </si>
  <si>
    <t>过路费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</si>
</sst>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u/>
      <sz val="11"/>
      <color theme="10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4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" xfId="1" applyFont="1" applyBorder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</cellXfs>
  <cellStyles count="5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  <cellStyle name="超链接" xfId="4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267891</xdr:colOff>
      <xdr:row>0</xdr:row>
      <xdr:rowOff>86122</xdr:rowOff>
    </xdr:from>
    <xdr:to>
      <xdr:col>1</xdr:col>
      <xdr:colOff>925116</xdr:colOff>
      <xdr:row>2</xdr:row>
      <xdr:rowOff>228997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891" y="86122"/>
          <a:ext cx="1282303" cy="6786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79375</xdr:colOff>
      <xdr:row>1</xdr:row>
      <xdr:rowOff>57150</xdr:rowOff>
    </xdr:from>
    <xdr:to>
      <xdr:col>5</xdr:col>
      <xdr:colOff>406400</xdr:colOff>
      <xdr:row>5</xdr:row>
      <xdr:rowOff>3175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8475" y="234950"/>
          <a:ext cx="123507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B0B2B0A6-9352-4C93-95C7-9C6B95080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9050"/>
          <a:ext cx="1262063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P84"/>
  <sheetViews>
    <sheetView tabSelected="1" topLeftCell="A27" zoomScale="64" zoomScaleNormal="64" workbookViewId="0">
      <selection activeCell="N36" sqref="N36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29"/>
    <col min="6" max="6" width="24.453125" customWidth="1"/>
    <col min="7" max="7" width="15.81640625" customWidth="1"/>
    <col min="8" max="8" width="21.54296875" customWidth="1"/>
    <col min="9" max="9" width="24.90625" customWidth="1"/>
    <col min="10" max="10" width="39.453125" customWidth="1"/>
  </cols>
  <sheetData>
    <row r="2" spans="1:12" ht="21" customHeight="1" x14ac:dyDescent="0.25">
      <c r="C2" s="57" t="s">
        <v>72</v>
      </c>
      <c r="D2" s="57"/>
      <c r="E2" s="57"/>
      <c r="F2" s="57"/>
      <c r="G2" s="57"/>
      <c r="H2" s="57"/>
      <c r="I2" s="38"/>
      <c r="J2" s="38"/>
      <c r="K2" s="38"/>
      <c r="L2" s="38"/>
    </row>
    <row r="3" spans="1:12" ht="21" customHeight="1" x14ac:dyDescent="0.25">
      <c r="I3" s="62" t="s">
        <v>77</v>
      </c>
      <c r="J3" s="62"/>
    </row>
    <row r="4" spans="1:12" ht="21" customHeight="1" x14ac:dyDescent="0.25">
      <c r="A4" s="61" t="s">
        <v>44</v>
      </c>
      <c r="B4" s="58" t="s">
        <v>0</v>
      </c>
      <c r="C4" s="59" t="s">
        <v>11</v>
      </c>
      <c r="D4" s="59"/>
      <c r="E4" s="59"/>
      <c r="F4" s="60" t="s">
        <v>10</v>
      </c>
      <c r="G4" s="60"/>
      <c r="H4" s="60"/>
      <c r="I4" s="60"/>
      <c r="J4" s="58" t="s">
        <v>6</v>
      </c>
    </row>
    <row r="5" spans="1:12" ht="21" customHeight="1" x14ac:dyDescent="0.25">
      <c r="A5" s="61"/>
      <c r="B5" s="58"/>
      <c r="C5" s="28" t="s">
        <v>9</v>
      </c>
      <c r="D5" s="3" t="s">
        <v>1</v>
      </c>
      <c r="E5" s="27" t="s">
        <v>7</v>
      </c>
      <c r="F5" s="26" t="s">
        <v>15</v>
      </c>
      <c r="G5" s="26" t="s">
        <v>16</v>
      </c>
      <c r="H5" s="26" t="s">
        <v>8</v>
      </c>
      <c r="I5" s="26" t="s">
        <v>45</v>
      </c>
      <c r="J5" s="58"/>
    </row>
    <row r="6" spans="1:12" ht="21" customHeight="1" x14ac:dyDescent="0.25">
      <c r="A6" s="42">
        <v>1</v>
      </c>
      <c r="B6" s="41" t="s">
        <v>2</v>
      </c>
      <c r="C6" s="43">
        <v>0</v>
      </c>
      <c r="D6" s="44"/>
      <c r="E6" s="43">
        <f>C6*D6</f>
        <v>0</v>
      </c>
      <c r="F6" s="36">
        <v>1278</v>
      </c>
      <c r="G6" s="36">
        <v>0</v>
      </c>
      <c r="H6" s="36">
        <f t="shared" ref="H6:H72" si="0">F6+G6</f>
        <v>1278</v>
      </c>
      <c r="I6" s="2" t="s">
        <v>78</v>
      </c>
      <c r="J6" s="90" t="s">
        <v>71</v>
      </c>
    </row>
    <row r="7" spans="1:12" s="31" customFormat="1" ht="21" customHeight="1" x14ac:dyDescent="0.25">
      <c r="A7" s="34"/>
      <c r="B7" s="30" t="s">
        <v>46</v>
      </c>
      <c r="C7" s="37">
        <f t="shared" ref="C7:H7" si="1">SUM(C6)</f>
        <v>0</v>
      </c>
      <c r="D7" s="37">
        <f t="shared" si="1"/>
        <v>0</v>
      </c>
      <c r="E7" s="37">
        <f t="shared" si="1"/>
        <v>0</v>
      </c>
      <c r="F7" s="37">
        <f t="shared" si="1"/>
        <v>1278</v>
      </c>
      <c r="G7" s="37">
        <f t="shared" si="1"/>
        <v>0</v>
      </c>
      <c r="H7" s="37">
        <f t="shared" si="1"/>
        <v>1278</v>
      </c>
      <c r="I7" s="35"/>
      <c r="J7" s="70"/>
    </row>
    <row r="8" spans="1:12" ht="21" customHeight="1" x14ac:dyDescent="0.25">
      <c r="A8" s="81">
        <v>2</v>
      </c>
      <c r="B8" s="64" t="s">
        <v>47</v>
      </c>
      <c r="C8" s="78">
        <v>0</v>
      </c>
      <c r="D8" s="81"/>
      <c r="E8" s="78">
        <f t="shared" ref="E8:E74" si="2">C8*D8</f>
        <v>0</v>
      </c>
      <c r="F8" s="36">
        <v>0</v>
      </c>
      <c r="G8" s="36">
        <v>0</v>
      </c>
      <c r="H8" s="36">
        <f t="shared" si="0"/>
        <v>0</v>
      </c>
      <c r="I8" s="2"/>
      <c r="J8" s="68" t="s">
        <v>63</v>
      </c>
    </row>
    <row r="9" spans="1:12" ht="21" customHeight="1" x14ac:dyDescent="0.25">
      <c r="A9" s="83"/>
      <c r="B9" s="66"/>
      <c r="C9" s="80"/>
      <c r="D9" s="83"/>
      <c r="E9" s="80"/>
      <c r="F9" s="36">
        <v>0</v>
      </c>
      <c r="G9" s="36">
        <v>0</v>
      </c>
      <c r="H9" s="36">
        <f t="shared" ref="H9" si="3">F9+G9</f>
        <v>0</v>
      </c>
      <c r="I9" s="2"/>
      <c r="J9" s="69"/>
    </row>
    <row r="10" spans="1:12" s="31" customFormat="1" ht="21" customHeight="1" x14ac:dyDescent="0.25">
      <c r="A10" s="34"/>
      <c r="B10" s="30" t="s">
        <v>48</v>
      </c>
      <c r="C10" s="37">
        <f>SUM(C8)</f>
        <v>0</v>
      </c>
      <c r="D10" s="37">
        <f t="shared" ref="D10:E10" si="4">SUM(D8)</f>
        <v>0</v>
      </c>
      <c r="E10" s="37">
        <f t="shared" si="4"/>
        <v>0</v>
      </c>
      <c r="F10" s="37">
        <f>SUM(F8:F9)</f>
        <v>0</v>
      </c>
      <c r="G10" s="37">
        <f t="shared" ref="G10:H10" si="5">SUM(G8:G9)</f>
        <v>0</v>
      </c>
      <c r="H10" s="37">
        <f t="shared" si="5"/>
        <v>0</v>
      </c>
      <c r="I10" s="35"/>
      <c r="J10" s="70"/>
    </row>
    <row r="11" spans="1:12" ht="21" customHeight="1" x14ac:dyDescent="0.25">
      <c r="A11" s="67">
        <v>3</v>
      </c>
      <c r="B11" s="63" t="s">
        <v>49</v>
      </c>
      <c r="C11" s="76">
        <v>0</v>
      </c>
      <c r="D11" s="77"/>
      <c r="E11" s="76">
        <f t="shared" si="2"/>
        <v>0</v>
      </c>
      <c r="F11" s="36">
        <v>2988</v>
      </c>
      <c r="G11" s="36">
        <v>0</v>
      </c>
      <c r="H11" s="36">
        <f t="shared" si="0"/>
        <v>2988</v>
      </c>
      <c r="I11" s="2" t="s">
        <v>103</v>
      </c>
      <c r="J11" s="84" t="s">
        <v>64</v>
      </c>
    </row>
    <row r="12" spans="1:12" ht="21" customHeight="1" x14ac:dyDescent="0.25">
      <c r="A12" s="67"/>
      <c r="B12" s="63"/>
      <c r="C12" s="76"/>
      <c r="D12" s="77"/>
      <c r="E12" s="76"/>
      <c r="F12" s="36">
        <v>0</v>
      </c>
      <c r="G12" s="36">
        <v>0</v>
      </c>
      <c r="H12" s="36">
        <f t="shared" si="0"/>
        <v>0</v>
      </c>
      <c r="I12" s="2"/>
      <c r="J12" s="85"/>
    </row>
    <row r="13" spans="1:12" s="31" customFormat="1" ht="21" customHeight="1" x14ac:dyDescent="0.25">
      <c r="A13" s="34"/>
      <c r="B13" s="30" t="s">
        <v>50</v>
      </c>
      <c r="C13" s="37">
        <f>SUM(C11)</f>
        <v>0</v>
      </c>
      <c r="D13" s="37">
        <f>SUM(D11)</f>
        <v>0</v>
      </c>
      <c r="E13" s="37">
        <f>SUM(E11)</f>
        <v>0</v>
      </c>
      <c r="F13" s="37">
        <f>SUM(F11:F12)</f>
        <v>2988</v>
      </c>
      <c r="G13" s="37">
        <f>SUM(G11)</f>
        <v>0</v>
      </c>
      <c r="H13" s="37">
        <f>SUM(H11)</f>
        <v>2988</v>
      </c>
      <c r="I13" s="35"/>
      <c r="J13" s="86"/>
    </row>
    <row r="14" spans="1:12" ht="21" customHeight="1" x14ac:dyDescent="0.25">
      <c r="A14" s="67">
        <v>4</v>
      </c>
      <c r="B14" s="63" t="s">
        <v>4</v>
      </c>
      <c r="C14" s="76">
        <v>0</v>
      </c>
      <c r="D14" s="77"/>
      <c r="E14" s="76">
        <f t="shared" si="2"/>
        <v>0</v>
      </c>
      <c r="F14" s="36">
        <v>35</v>
      </c>
      <c r="G14" s="36">
        <v>0</v>
      </c>
      <c r="H14" s="43">
        <v>35</v>
      </c>
      <c r="I14" s="2" t="s">
        <v>104</v>
      </c>
      <c r="J14" s="84" t="s">
        <v>65</v>
      </c>
    </row>
    <row r="15" spans="1:12" ht="21" customHeight="1" x14ac:dyDescent="0.25">
      <c r="A15" s="67"/>
      <c r="B15" s="63"/>
      <c r="C15" s="76"/>
      <c r="D15" s="77"/>
      <c r="E15" s="76"/>
      <c r="F15" s="43">
        <v>307.8</v>
      </c>
      <c r="G15" s="43">
        <v>0</v>
      </c>
      <c r="H15" s="43">
        <v>307.8</v>
      </c>
      <c r="I15" s="2" t="s">
        <v>105</v>
      </c>
      <c r="J15" s="85"/>
    </row>
    <row r="16" spans="1:12" ht="21" customHeight="1" x14ac:dyDescent="0.25">
      <c r="A16" s="67"/>
      <c r="B16" s="63"/>
      <c r="C16" s="76"/>
      <c r="D16" s="77"/>
      <c r="E16" s="76"/>
      <c r="F16" s="43">
        <v>103.75</v>
      </c>
      <c r="G16" s="43">
        <v>0</v>
      </c>
      <c r="H16" s="43">
        <v>103.75</v>
      </c>
      <c r="I16" s="2" t="s">
        <v>104</v>
      </c>
      <c r="J16" s="85"/>
    </row>
    <row r="17" spans="1:10" ht="21" customHeight="1" x14ac:dyDescent="0.25">
      <c r="A17" s="67"/>
      <c r="B17" s="63"/>
      <c r="C17" s="76"/>
      <c r="D17" s="77"/>
      <c r="E17" s="76"/>
      <c r="F17" s="43">
        <v>83</v>
      </c>
      <c r="G17" s="43">
        <v>0</v>
      </c>
      <c r="H17" s="43">
        <v>83</v>
      </c>
      <c r="I17" s="2" t="s">
        <v>106</v>
      </c>
      <c r="J17" s="85"/>
    </row>
    <row r="18" spans="1:10" ht="21" customHeight="1" x14ac:dyDescent="0.25">
      <c r="A18" s="67"/>
      <c r="B18" s="63"/>
      <c r="C18" s="76"/>
      <c r="D18" s="77"/>
      <c r="E18" s="76"/>
      <c r="F18" s="43">
        <v>282.89999999999998</v>
      </c>
      <c r="G18" s="43">
        <v>0</v>
      </c>
      <c r="H18" s="43">
        <v>282.89999999999998</v>
      </c>
      <c r="I18" s="2" t="s">
        <v>104</v>
      </c>
      <c r="J18" s="85"/>
    </row>
    <row r="19" spans="1:10" ht="21" customHeight="1" x14ac:dyDescent="0.25">
      <c r="A19" s="67"/>
      <c r="B19" s="63"/>
      <c r="C19" s="76"/>
      <c r="D19" s="77"/>
      <c r="E19" s="76"/>
      <c r="F19" s="43">
        <v>141</v>
      </c>
      <c r="G19" s="43">
        <v>0</v>
      </c>
      <c r="H19" s="43">
        <v>141</v>
      </c>
      <c r="I19" s="2" t="s">
        <v>104</v>
      </c>
      <c r="J19" s="85"/>
    </row>
    <row r="20" spans="1:10" ht="21" customHeight="1" x14ac:dyDescent="0.25">
      <c r="A20" s="67"/>
      <c r="B20" s="63"/>
      <c r="C20" s="76"/>
      <c r="D20" s="77"/>
      <c r="E20" s="76"/>
      <c r="F20" s="43">
        <v>126</v>
      </c>
      <c r="G20" s="43">
        <v>0</v>
      </c>
      <c r="H20" s="43">
        <v>126</v>
      </c>
      <c r="I20" s="2" t="s">
        <v>106</v>
      </c>
      <c r="J20" s="85"/>
    </row>
    <row r="21" spans="1:10" ht="21" customHeight="1" x14ac:dyDescent="0.25">
      <c r="A21" s="67"/>
      <c r="B21" s="63"/>
      <c r="C21" s="76"/>
      <c r="D21" s="77"/>
      <c r="E21" s="76"/>
      <c r="F21" s="43">
        <v>39.9</v>
      </c>
      <c r="G21" s="43">
        <v>0</v>
      </c>
      <c r="H21" s="43">
        <v>39.9</v>
      </c>
      <c r="I21" s="2" t="s">
        <v>107</v>
      </c>
      <c r="J21" s="85"/>
    </row>
    <row r="22" spans="1:10" ht="21" customHeight="1" x14ac:dyDescent="0.25">
      <c r="A22" s="67"/>
      <c r="B22" s="63"/>
      <c r="C22" s="76"/>
      <c r="D22" s="77"/>
      <c r="E22" s="76"/>
      <c r="F22" s="43">
        <v>154.80000000000001</v>
      </c>
      <c r="G22" s="43">
        <v>0</v>
      </c>
      <c r="H22" s="43">
        <v>154.80000000000001</v>
      </c>
      <c r="I22" s="2" t="s">
        <v>105</v>
      </c>
      <c r="J22" s="85"/>
    </row>
    <row r="23" spans="1:10" ht="21" customHeight="1" x14ac:dyDescent="0.25">
      <c r="A23" s="67"/>
      <c r="B23" s="63"/>
      <c r="C23" s="76"/>
      <c r="D23" s="77"/>
      <c r="E23" s="76"/>
      <c r="F23" s="43">
        <v>130.4</v>
      </c>
      <c r="G23" s="43">
        <v>0</v>
      </c>
      <c r="H23" s="43">
        <v>130.4</v>
      </c>
      <c r="I23" s="2" t="s">
        <v>108</v>
      </c>
      <c r="J23" s="85"/>
    </row>
    <row r="24" spans="1:10" ht="21" customHeight="1" x14ac:dyDescent="0.25">
      <c r="A24" s="67"/>
      <c r="B24" s="63"/>
      <c r="C24" s="76"/>
      <c r="D24" s="77"/>
      <c r="E24" s="76"/>
      <c r="F24" s="43">
        <v>5780.1</v>
      </c>
      <c r="G24" s="43">
        <v>0</v>
      </c>
      <c r="H24" s="43">
        <v>5780.1</v>
      </c>
      <c r="I24" s="2" t="s">
        <v>109</v>
      </c>
      <c r="J24" s="85"/>
    </row>
    <row r="25" spans="1:10" s="31" customFormat="1" ht="21" customHeight="1" x14ac:dyDescent="0.25">
      <c r="A25" s="34"/>
      <c r="B25" s="30" t="s">
        <v>51</v>
      </c>
      <c r="C25" s="37">
        <f>SUM(C14)</f>
        <v>0</v>
      </c>
      <c r="D25" s="37">
        <f>SUM(D14)</f>
        <v>0</v>
      </c>
      <c r="E25" s="37">
        <f>SUM(E14)</f>
        <v>0</v>
      </c>
      <c r="F25" s="37">
        <f>SUM(F14:F24)</f>
        <v>7184.6500000000005</v>
      </c>
      <c r="G25" s="37">
        <f>SUM(G14)</f>
        <v>0</v>
      </c>
      <c r="H25" s="37">
        <f>SUM(H14:H24)</f>
        <v>7184.6500000000005</v>
      </c>
      <c r="I25" s="35"/>
      <c r="J25" s="86"/>
    </row>
    <row r="26" spans="1:10" ht="21" customHeight="1" x14ac:dyDescent="0.25">
      <c r="A26" s="81">
        <v>5</v>
      </c>
      <c r="B26" s="64" t="s">
        <v>52</v>
      </c>
      <c r="C26" s="78">
        <v>0</v>
      </c>
      <c r="D26" s="81"/>
      <c r="E26" s="78">
        <f t="shared" si="2"/>
        <v>0</v>
      </c>
      <c r="F26" s="36">
        <v>218</v>
      </c>
      <c r="G26" s="36">
        <v>0</v>
      </c>
      <c r="H26" s="43">
        <v>218</v>
      </c>
      <c r="I26" s="2" t="s">
        <v>79</v>
      </c>
      <c r="J26" s="68" t="s">
        <v>66</v>
      </c>
    </row>
    <row r="27" spans="1:10" ht="21" customHeight="1" x14ac:dyDescent="0.25">
      <c r="A27" s="82"/>
      <c r="B27" s="65"/>
      <c r="C27" s="79"/>
      <c r="D27" s="82"/>
      <c r="E27" s="79"/>
      <c r="F27" s="43">
        <v>3000</v>
      </c>
      <c r="G27" s="43">
        <v>0</v>
      </c>
      <c r="H27" s="43">
        <v>3000</v>
      </c>
      <c r="I27" s="2" t="s">
        <v>80</v>
      </c>
      <c r="J27" s="69"/>
    </row>
    <row r="28" spans="1:10" ht="21" customHeight="1" x14ac:dyDescent="0.25">
      <c r="A28" s="82"/>
      <c r="B28" s="65"/>
      <c r="C28" s="79"/>
      <c r="D28" s="82"/>
      <c r="E28" s="79"/>
      <c r="F28" s="43">
        <v>12.8</v>
      </c>
      <c r="G28" s="43">
        <v>0</v>
      </c>
      <c r="H28" s="43">
        <v>12.8</v>
      </c>
      <c r="I28" s="2" t="s">
        <v>81</v>
      </c>
      <c r="J28" s="69"/>
    </row>
    <row r="29" spans="1:10" ht="21" customHeight="1" x14ac:dyDescent="0.25">
      <c r="A29" s="82"/>
      <c r="B29" s="65"/>
      <c r="C29" s="79"/>
      <c r="D29" s="82"/>
      <c r="E29" s="79"/>
      <c r="F29" s="43">
        <v>2680</v>
      </c>
      <c r="G29" s="43">
        <v>0</v>
      </c>
      <c r="H29" s="43">
        <v>2680</v>
      </c>
      <c r="I29" s="2" t="s">
        <v>82</v>
      </c>
      <c r="J29" s="69"/>
    </row>
    <row r="30" spans="1:10" ht="21" customHeight="1" x14ac:dyDescent="0.25">
      <c r="A30" s="82"/>
      <c r="B30" s="65"/>
      <c r="C30" s="79"/>
      <c r="D30" s="82"/>
      <c r="E30" s="79"/>
      <c r="F30" s="43">
        <v>158.63999999999999</v>
      </c>
      <c r="G30" s="43">
        <v>0</v>
      </c>
      <c r="H30" s="43">
        <v>158.63999999999999</v>
      </c>
      <c r="I30" s="2" t="s">
        <v>83</v>
      </c>
      <c r="J30" s="69"/>
    </row>
    <row r="31" spans="1:10" ht="21" customHeight="1" x14ac:dyDescent="0.25">
      <c r="A31" s="82"/>
      <c r="B31" s="65"/>
      <c r="C31" s="79"/>
      <c r="D31" s="82"/>
      <c r="E31" s="79"/>
      <c r="F31" s="43">
        <v>1205.97</v>
      </c>
      <c r="G31" s="43">
        <v>0</v>
      </c>
      <c r="H31" s="43">
        <v>1205.97</v>
      </c>
      <c r="I31" s="2" t="s">
        <v>84</v>
      </c>
      <c r="J31" s="69"/>
    </row>
    <row r="32" spans="1:10" ht="21" customHeight="1" x14ac:dyDescent="0.25">
      <c r="A32" s="82"/>
      <c r="B32" s="65"/>
      <c r="C32" s="79"/>
      <c r="D32" s="82"/>
      <c r="E32" s="79"/>
      <c r="F32" s="43">
        <v>1118.28</v>
      </c>
      <c r="G32" s="43">
        <v>0</v>
      </c>
      <c r="H32" s="43">
        <v>1118.28</v>
      </c>
      <c r="I32" s="2" t="s">
        <v>85</v>
      </c>
      <c r="J32" s="69"/>
    </row>
    <row r="33" spans="1:10" ht="21" customHeight="1" x14ac:dyDescent="0.25">
      <c r="A33" s="82"/>
      <c r="B33" s="65"/>
      <c r="C33" s="79"/>
      <c r="D33" s="82"/>
      <c r="E33" s="79"/>
      <c r="F33" s="43">
        <v>396.24</v>
      </c>
      <c r="G33" s="43">
        <v>0</v>
      </c>
      <c r="H33" s="43">
        <v>396.24</v>
      </c>
      <c r="I33" s="2" t="s">
        <v>86</v>
      </c>
      <c r="J33" s="69"/>
    </row>
    <row r="34" spans="1:10" ht="21" customHeight="1" x14ac:dyDescent="0.25">
      <c r="A34" s="82"/>
      <c r="B34" s="65"/>
      <c r="C34" s="79"/>
      <c r="D34" s="82"/>
      <c r="E34" s="79"/>
      <c r="F34" s="43">
        <v>300.07</v>
      </c>
      <c r="G34" s="43">
        <v>0</v>
      </c>
      <c r="H34" s="43">
        <v>300.07</v>
      </c>
      <c r="I34" s="2" t="s">
        <v>84</v>
      </c>
      <c r="J34" s="69"/>
    </row>
    <row r="35" spans="1:10" ht="21" customHeight="1" x14ac:dyDescent="0.25">
      <c r="A35" s="82"/>
      <c r="B35" s="65"/>
      <c r="C35" s="79"/>
      <c r="D35" s="82"/>
      <c r="E35" s="79"/>
      <c r="F35" s="43">
        <v>239</v>
      </c>
      <c r="G35" s="43">
        <v>0</v>
      </c>
      <c r="H35" s="43">
        <v>239</v>
      </c>
      <c r="I35" s="2" t="s">
        <v>87</v>
      </c>
      <c r="J35" s="69"/>
    </row>
    <row r="36" spans="1:10" ht="21" customHeight="1" x14ac:dyDescent="0.25">
      <c r="A36" s="82"/>
      <c r="B36" s="65"/>
      <c r="C36" s="79"/>
      <c r="D36" s="82"/>
      <c r="E36" s="79"/>
      <c r="F36" s="43">
        <v>398.76</v>
      </c>
      <c r="G36" s="43">
        <v>0</v>
      </c>
      <c r="H36" s="43">
        <v>398.76</v>
      </c>
      <c r="I36" s="2" t="s">
        <v>87</v>
      </c>
      <c r="J36" s="69"/>
    </row>
    <row r="37" spans="1:10" ht="21" customHeight="1" x14ac:dyDescent="0.25">
      <c r="A37" s="82"/>
      <c r="B37" s="65"/>
      <c r="C37" s="79"/>
      <c r="D37" s="82"/>
      <c r="E37" s="79"/>
      <c r="F37" s="43">
        <v>538.79999999999995</v>
      </c>
      <c r="G37" s="43">
        <v>0</v>
      </c>
      <c r="H37" s="43">
        <v>538.79999999999995</v>
      </c>
      <c r="I37" s="2" t="s">
        <v>88</v>
      </c>
      <c r="J37" s="69"/>
    </row>
    <row r="38" spans="1:10" ht="21" customHeight="1" x14ac:dyDescent="0.25">
      <c r="A38" s="82"/>
      <c r="B38" s="65"/>
      <c r="C38" s="79"/>
      <c r="D38" s="82"/>
      <c r="E38" s="79"/>
      <c r="F38" s="43">
        <v>388.08</v>
      </c>
      <c r="G38" s="43">
        <v>0</v>
      </c>
      <c r="H38" s="43">
        <v>388.08</v>
      </c>
      <c r="I38" s="2" t="s">
        <v>89</v>
      </c>
      <c r="J38" s="69"/>
    </row>
    <row r="39" spans="1:10" ht="21" customHeight="1" x14ac:dyDescent="0.25">
      <c r="A39" s="82"/>
      <c r="B39" s="65"/>
      <c r="C39" s="79"/>
      <c r="D39" s="82"/>
      <c r="E39" s="79"/>
      <c r="F39" s="43">
        <v>1664.71</v>
      </c>
      <c r="G39" s="43">
        <v>0</v>
      </c>
      <c r="H39" s="43">
        <v>1664.71</v>
      </c>
      <c r="I39" s="2" t="s">
        <v>90</v>
      </c>
      <c r="J39" s="69"/>
    </row>
    <row r="40" spans="1:10" ht="21" customHeight="1" x14ac:dyDescent="0.25">
      <c r="A40" s="82"/>
      <c r="B40" s="65"/>
      <c r="C40" s="79"/>
      <c r="D40" s="82"/>
      <c r="E40" s="79"/>
      <c r="F40" s="43">
        <v>279.60000000000002</v>
      </c>
      <c r="G40" s="43">
        <v>0</v>
      </c>
      <c r="H40" s="43">
        <v>279.60000000000002</v>
      </c>
      <c r="I40" s="2" t="s">
        <v>91</v>
      </c>
      <c r="J40" s="69"/>
    </row>
    <row r="41" spans="1:10" ht="21" customHeight="1" x14ac:dyDescent="0.25">
      <c r="A41" s="82"/>
      <c r="B41" s="65"/>
      <c r="C41" s="79"/>
      <c r="D41" s="82"/>
      <c r="E41" s="79"/>
      <c r="F41" s="43">
        <v>87</v>
      </c>
      <c r="G41" s="43">
        <v>0</v>
      </c>
      <c r="H41" s="43">
        <v>87</v>
      </c>
      <c r="I41" s="2" t="s">
        <v>92</v>
      </c>
      <c r="J41" s="69"/>
    </row>
    <row r="42" spans="1:10" ht="21" customHeight="1" x14ac:dyDescent="0.25">
      <c r="A42" s="82"/>
      <c r="B42" s="65"/>
      <c r="C42" s="79"/>
      <c r="D42" s="82"/>
      <c r="E42" s="79"/>
      <c r="F42" s="43">
        <v>87</v>
      </c>
      <c r="G42" s="43">
        <v>0</v>
      </c>
      <c r="H42" s="43">
        <v>87</v>
      </c>
      <c r="I42" s="2" t="s">
        <v>92</v>
      </c>
      <c r="J42" s="69"/>
    </row>
    <row r="43" spans="1:10" ht="21" customHeight="1" x14ac:dyDescent="0.25">
      <c r="A43" s="82"/>
      <c r="B43" s="65"/>
      <c r="C43" s="79"/>
      <c r="D43" s="82"/>
      <c r="E43" s="79"/>
      <c r="F43" s="43">
        <v>14.5</v>
      </c>
      <c r="G43" s="43">
        <v>0</v>
      </c>
      <c r="H43" s="43">
        <v>14.5</v>
      </c>
      <c r="I43" s="2" t="s">
        <v>92</v>
      </c>
      <c r="J43" s="69"/>
    </row>
    <row r="44" spans="1:10" ht="21" customHeight="1" x14ac:dyDescent="0.25">
      <c r="A44" s="82"/>
      <c r="B44" s="65"/>
      <c r="C44" s="79"/>
      <c r="D44" s="82"/>
      <c r="E44" s="79"/>
      <c r="F44" s="43">
        <v>83.7</v>
      </c>
      <c r="G44" s="43">
        <v>0</v>
      </c>
      <c r="H44" s="43">
        <v>83.7</v>
      </c>
      <c r="I44" s="2" t="s">
        <v>93</v>
      </c>
      <c r="J44" s="69"/>
    </row>
    <row r="45" spans="1:10" ht="21" customHeight="1" x14ac:dyDescent="0.25">
      <c r="A45" s="82"/>
      <c r="B45" s="65"/>
      <c r="C45" s="79"/>
      <c r="D45" s="82"/>
      <c r="E45" s="79"/>
      <c r="F45" s="43">
        <v>5540.45</v>
      </c>
      <c r="G45" s="43">
        <v>0</v>
      </c>
      <c r="H45" s="43">
        <v>5540.45</v>
      </c>
      <c r="I45" s="2" t="s">
        <v>94</v>
      </c>
      <c r="J45" s="69"/>
    </row>
    <row r="46" spans="1:10" ht="21" customHeight="1" x14ac:dyDescent="0.25">
      <c r="A46" s="82"/>
      <c r="B46" s="65"/>
      <c r="C46" s="79"/>
      <c r="D46" s="82"/>
      <c r="E46" s="79"/>
      <c r="F46" s="43">
        <v>624.1</v>
      </c>
      <c r="G46" s="43">
        <v>0</v>
      </c>
      <c r="H46" s="43">
        <v>624.1</v>
      </c>
      <c r="I46" s="2" t="s">
        <v>95</v>
      </c>
      <c r="J46" s="69"/>
    </row>
    <row r="47" spans="1:10" ht="21" customHeight="1" x14ac:dyDescent="0.25">
      <c r="A47" s="82"/>
      <c r="B47" s="65"/>
      <c r="C47" s="79"/>
      <c r="D47" s="82"/>
      <c r="E47" s="79"/>
      <c r="F47" s="43">
        <v>635.6</v>
      </c>
      <c r="G47" s="43">
        <v>0</v>
      </c>
      <c r="H47" s="43">
        <v>635.6</v>
      </c>
      <c r="I47" s="2" t="s">
        <v>96</v>
      </c>
      <c r="J47" s="69"/>
    </row>
    <row r="48" spans="1:10" ht="21" customHeight="1" x14ac:dyDescent="0.25">
      <c r="A48" s="82"/>
      <c r="B48" s="65"/>
      <c r="C48" s="79"/>
      <c r="D48" s="82"/>
      <c r="E48" s="79"/>
      <c r="F48" s="43">
        <v>1120.0999999999999</v>
      </c>
      <c r="G48" s="43">
        <v>0</v>
      </c>
      <c r="H48" s="43">
        <v>1120.0999999999999</v>
      </c>
      <c r="I48" s="2" t="s">
        <v>97</v>
      </c>
      <c r="J48" s="69"/>
    </row>
    <row r="49" spans="1:10" ht="21" customHeight="1" x14ac:dyDescent="0.25">
      <c r="A49" s="82"/>
      <c r="B49" s="65"/>
      <c r="C49" s="79"/>
      <c r="D49" s="82"/>
      <c r="E49" s="79"/>
      <c r="F49" s="43">
        <v>1190.17</v>
      </c>
      <c r="G49" s="43">
        <v>0</v>
      </c>
      <c r="H49" s="43">
        <v>1190.17</v>
      </c>
      <c r="I49" s="2" t="s">
        <v>98</v>
      </c>
      <c r="J49" s="69"/>
    </row>
    <row r="50" spans="1:10" ht="21" customHeight="1" x14ac:dyDescent="0.25">
      <c r="A50" s="82"/>
      <c r="B50" s="65"/>
      <c r="C50" s="79"/>
      <c r="D50" s="82"/>
      <c r="E50" s="79"/>
      <c r="F50" s="43">
        <v>316.8</v>
      </c>
      <c r="G50" s="43">
        <v>0</v>
      </c>
      <c r="H50" s="43">
        <v>316.8</v>
      </c>
      <c r="I50" s="2" t="s">
        <v>99</v>
      </c>
      <c r="J50" s="69"/>
    </row>
    <row r="51" spans="1:10" ht="21" customHeight="1" x14ac:dyDescent="0.25">
      <c r="A51" s="82"/>
      <c r="B51" s="65"/>
      <c r="C51" s="79"/>
      <c r="D51" s="82"/>
      <c r="E51" s="79"/>
      <c r="F51" s="43">
        <v>20.309999999999999</v>
      </c>
      <c r="G51" s="43">
        <v>0</v>
      </c>
      <c r="H51" s="43">
        <v>20.309999999999999</v>
      </c>
      <c r="I51" s="2" t="s">
        <v>100</v>
      </c>
      <c r="J51" s="69"/>
    </row>
    <row r="52" spans="1:10" ht="21" customHeight="1" x14ac:dyDescent="0.25">
      <c r="A52" s="82"/>
      <c r="B52" s="65"/>
      <c r="C52" s="79"/>
      <c r="D52" s="82"/>
      <c r="E52" s="79"/>
      <c r="F52" s="43">
        <v>127</v>
      </c>
      <c r="G52" s="43">
        <v>0</v>
      </c>
      <c r="H52" s="43">
        <v>127</v>
      </c>
      <c r="I52" s="2" t="s">
        <v>101</v>
      </c>
      <c r="J52" s="69"/>
    </row>
    <row r="53" spans="1:10" ht="21" customHeight="1" x14ac:dyDescent="0.25">
      <c r="A53" s="82"/>
      <c r="B53" s="65"/>
      <c r="C53" s="79"/>
      <c r="D53" s="82"/>
      <c r="E53" s="79"/>
      <c r="F53" s="43">
        <v>812.63</v>
      </c>
      <c r="G53" s="43">
        <v>0</v>
      </c>
      <c r="H53" s="43">
        <v>812.63</v>
      </c>
      <c r="I53" s="2" t="s">
        <v>102</v>
      </c>
      <c r="J53" s="69"/>
    </row>
    <row r="54" spans="1:10" ht="21" customHeight="1" x14ac:dyDescent="0.25">
      <c r="A54" s="82"/>
      <c r="B54" s="65"/>
      <c r="C54" s="79"/>
      <c r="D54" s="82"/>
      <c r="E54" s="79"/>
      <c r="F54" s="43">
        <v>473.9</v>
      </c>
      <c r="G54" s="43">
        <v>0</v>
      </c>
      <c r="H54" s="43">
        <v>473.9</v>
      </c>
      <c r="I54" s="2" t="s">
        <v>99</v>
      </c>
      <c r="J54" s="69"/>
    </row>
    <row r="55" spans="1:10" ht="21" customHeight="1" x14ac:dyDescent="0.25">
      <c r="A55" s="83"/>
      <c r="B55" s="66"/>
      <c r="C55" s="80"/>
      <c r="D55" s="83"/>
      <c r="E55" s="80"/>
      <c r="F55" s="36">
        <v>49</v>
      </c>
      <c r="G55" s="43">
        <v>0</v>
      </c>
      <c r="H55" s="43">
        <v>49</v>
      </c>
      <c r="I55" s="2" t="s">
        <v>110</v>
      </c>
      <c r="J55" s="69"/>
    </row>
    <row r="56" spans="1:10" s="31" customFormat="1" ht="21" customHeight="1" x14ac:dyDescent="0.25">
      <c r="A56" s="34"/>
      <c r="B56" s="30" t="s">
        <v>57</v>
      </c>
      <c r="C56" s="37">
        <f>SUM(C26)</f>
        <v>0</v>
      </c>
      <c r="D56" s="37">
        <f t="shared" ref="D56:E56" si="6">SUM(D26)</f>
        <v>0</v>
      </c>
      <c r="E56" s="37">
        <f t="shared" si="6"/>
        <v>0</v>
      </c>
      <c r="F56" s="37">
        <f>SUM(F26:F55)</f>
        <v>23781.209999999995</v>
      </c>
      <c r="G56" s="37">
        <f t="shared" ref="G56:H56" si="7">SUM(G26:G55)</f>
        <v>0</v>
      </c>
      <c r="H56" s="37">
        <f t="shared" si="7"/>
        <v>23781.209999999995</v>
      </c>
      <c r="I56" s="35"/>
      <c r="J56" s="70"/>
    </row>
    <row r="57" spans="1:10" ht="21" customHeight="1" x14ac:dyDescent="0.25">
      <c r="A57" s="67">
        <v>6</v>
      </c>
      <c r="B57" s="63" t="s">
        <v>53</v>
      </c>
      <c r="C57" s="76">
        <v>0</v>
      </c>
      <c r="D57" s="77"/>
      <c r="E57" s="76">
        <f t="shared" si="2"/>
        <v>0</v>
      </c>
      <c r="F57" s="36">
        <v>0</v>
      </c>
      <c r="G57" s="36">
        <v>0</v>
      </c>
      <c r="H57" s="36">
        <f t="shared" si="0"/>
        <v>0</v>
      </c>
      <c r="I57" s="2"/>
      <c r="J57" s="68" t="s">
        <v>67</v>
      </c>
    </row>
    <row r="58" spans="1:10" ht="21" customHeight="1" x14ac:dyDescent="0.25">
      <c r="A58" s="67"/>
      <c r="B58" s="63"/>
      <c r="C58" s="76"/>
      <c r="D58" s="77"/>
      <c r="E58" s="76"/>
      <c r="F58" s="36">
        <v>0</v>
      </c>
      <c r="G58" s="36">
        <v>0</v>
      </c>
      <c r="H58" s="36">
        <f t="shared" si="0"/>
        <v>0</v>
      </c>
      <c r="I58" s="2"/>
      <c r="J58" s="85"/>
    </row>
    <row r="59" spans="1:10" ht="21" customHeight="1" x14ac:dyDescent="0.25">
      <c r="A59" s="67"/>
      <c r="B59" s="63"/>
      <c r="C59" s="76"/>
      <c r="D59" s="77"/>
      <c r="E59" s="76"/>
      <c r="F59" s="36">
        <v>0</v>
      </c>
      <c r="G59" s="36">
        <v>0</v>
      </c>
      <c r="H59" s="36">
        <f t="shared" si="0"/>
        <v>0</v>
      </c>
      <c r="I59" s="2"/>
      <c r="J59" s="85"/>
    </row>
    <row r="60" spans="1:10" ht="21" customHeight="1" x14ac:dyDescent="0.25">
      <c r="A60" s="67"/>
      <c r="B60" s="63"/>
      <c r="C60" s="76"/>
      <c r="D60" s="77"/>
      <c r="E60" s="76"/>
      <c r="F60" s="36">
        <v>0</v>
      </c>
      <c r="G60" s="36">
        <v>0</v>
      </c>
      <c r="H60" s="36">
        <f t="shared" si="0"/>
        <v>0</v>
      </c>
      <c r="I60" s="2"/>
      <c r="J60" s="85"/>
    </row>
    <row r="61" spans="1:10" s="31" customFormat="1" ht="21" customHeight="1" x14ac:dyDescent="0.25">
      <c r="A61" s="34"/>
      <c r="B61" s="30" t="s">
        <v>58</v>
      </c>
      <c r="C61" s="37">
        <f>SUM(C57)</f>
        <v>0</v>
      </c>
      <c r="D61" s="37">
        <f t="shared" ref="D61:H61" si="8">SUM(D57)</f>
        <v>0</v>
      </c>
      <c r="E61" s="37">
        <f t="shared" si="8"/>
        <v>0</v>
      </c>
      <c r="F61" s="37">
        <f t="shared" si="8"/>
        <v>0</v>
      </c>
      <c r="G61" s="37">
        <f t="shared" si="8"/>
        <v>0</v>
      </c>
      <c r="H61" s="37">
        <f t="shared" si="8"/>
        <v>0</v>
      </c>
      <c r="I61" s="35"/>
      <c r="J61" s="86"/>
    </row>
    <row r="62" spans="1:10" ht="21" customHeight="1" x14ac:dyDescent="0.25">
      <c r="A62" s="67">
        <v>7</v>
      </c>
      <c r="B62" s="63" t="s">
        <v>54</v>
      </c>
      <c r="C62" s="76">
        <v>0</v>
      </c>
      <c r="D62" s="77"/>
      <c r="E62" s="76">
        <f t="shared" si="2"/>
        <v>0</v>
      </c>
      <c r="F62" s="36">
        <v>0</v>
      </c>
      <c r="G62" s="36">
        <v>0</v>
      </c>
      <c r="H62" s="36">
        <f t="shared" si="0"/>
        <v>0</v>
      </c>
      <c r="I62" s="2"/>
      <c r="J62" s="87"/>
    </row>
    <row r="63" spans="1:10" ht="21" customHeight="1" x14ac:dyDescent="0.25">
      <c r="A63" s="67"/>
      <c r="B63" s="63"/>
      <c r="C63" s="76"/>
      <c r="D63" s="77"/>
      <c r="E63" s="76"/>
      <c r="F63" s="36">
        <v>0</v>
      </c>
      <c r="G63" s="36">
        <v>0</v>
      </c>
      <c r="H63" s="36">
        <f t="shared" si="0"/>
        <v>0</v>
      </c>
      <c r="I63" s="2"/>
      <c r="J63" s="88"/>
    </row>
    <row r="64" spans="1:10" ht="21" customHeight="1" x14ac:dyDescent="0.25">
      <c r="A64" s="67"/>
      <c r="B64" s="63"/>
      <c r="C64" s="76"/>
      <c r="D64" s="77"/>
      <c r="E64" s="76"/>
      <c r="F64" s="36">
        <v>0</v>
      </c>
      <c r="G64" s="36">
        <v>0</v>
      </c>
      <c r="H64" s="36">
        <f t="shared" si="0"/>
        <v>0</v>
      </c>
      <c r="I64" s="2"/>
      <c r="J64" s="88"/>
    </row>
    <row r="65" spans="1:16" ht="21" customHeight="1" x14ac:dyDescent="0.25">
      <c r="A65" s="67"/>
      <c r="B65" s="63"/>
      <c r="C65" s="76"/>
      <c r="D65" s="77"/>
      <c r="E65" s="76"/>
      <c r="F65" s="36">
        <v>0</v>
      </c>
      <c r="G65" s="36">
        <v>0</v>
      </c>
      <c r="H65" s="36">
        <f t="shared" si="0"/>
        <v>0</v>
      </c>
      <c r="I65" s="2"/>
      <c r="J65" s="88"/>
    </row>
    <row r="66" spans="1:16" s="31" customFormat="1" ht="21" customHeight="1" x14ac:dyDescent="0.25">
      <c r="A66" s="34"/>
      <c r="B66" s="30" t="s">
        <v>59</v>
      </c>
      <c r="C66" s="37">
        <f>SUM(C62)</f>
        <v>0</v>
      </c>
      <c r="D66" s="37">
        <f t="shared" ref="D66:H66" si="9">SUM(D62)</f>
        <v>0</v>
      </c>
      <c r="E66" s="37">
        <f t="shared" si="9"/>
        <v>0</v>
      </c>
      <c r="F66" s="37">
        <f t="shared" si="9"/>
        <v>0</v>
      </c>
      <c r="G66" s="37">
        <f t="shared" si="9"/>
        <v>0</v>
      </c>
      <c r="H66" s="37">
        <f t="shared" si="9"/>
        <v>0</v>
      </c>
      <c r="I66" s="35"/>
      <c r="J66" s="89"/>
    </row>
    <row r="67" spans="1:16" ht="21" customHeight="1" x14ac:dyDescent="0.25">
      <c r="A67" s="67">
        <v>8</v>
      </c>
      <c r="B67" s="63" t="s">
        <v>3</v>
      </c>
      <c r="C67" s="76">
        <v>0</v>
      </c>
      <c r="D67" s="77"/>
      <c r="E67" s="76">
        <f t="shared" si="2"/>
        <v>0</v>
      </c>
      <c r="F67" s="36">
        <v>0</v>
      </c>
      <c r="G67" s="36">
        <v>0</v>
      </c>
      <c r="H67" s="36">
        <f t="shared" si="0"/>
        <v>0</v>
      </c>
      <c r="I67" s="2"/>
      <c r="J67" s="84" t="s">
        <v>68</v>
      </c>
    </row>
    <row r="68" spans="1:16" ht="21" customHeight="1" x14ac:dyDescent="0.25">
      <c r="A68" s="67"/>
      <c r="B68" s="63"/>
      <c r="C68" s="76"/>
      <c r="D68" s="77"/>
      <c r="E68" s="76"/>
      <c r="F68" s="36">
        <v>0</v>
      </c>
      <c r="G68" s="36">
        <v>0</v>
      </c>
      <c r="H68" s="36">
        <f t="shared" si="0"/>
        <v>0</v>
      </c>
      <c r="I68" s="2"/>
      <c r="J68" s="85"/>
    </row>
    <row r="69" spans="1:16" s="31" customFormat="1" ht="21" customHeight="1" x14ac:dyDescent="0.25">
      <c r="A69" s="34"/>
      <c r="B69" s="30" t="s">
        <v>55</v>
      </c>
      <c r="C69" s="37">
        <f>SUM(C67)</f>
        <v>0</v>
      </c>
      <c r="D69" s="37">
        <f t="shared" ref="D69:H69" si="10">SUM(D67)</f>
        <v>0</v>
      </c>
      <c r="E69" s="37">
        <f t="shared" si="10"/>
        <v>0</v>
      </c>
      <c r="F69" s="37">
        <f t="shared" si="10"/>
        <v>0</v>
      </c>
      <c r="G69" s="37">
        <f t="shared" si="10"/>
        <v>0</v>
      </c>
      <c r="H69" s="37">
        <f t="shared" si="10"/>
        <v>0</v>
      </c>
      <c r="I69" s="35"/>
      <c r="J69" s="86"/>
    </row>
    <row r="70" spans="1:16" ht="21" customHeight="1" x14ac:dyDescent="0.25">
      <c r="A70" s="67">
        <v>9</v>
      </c>
      <c r="B70" s="63" t="s">
        <v>56</v>
      </c>
      <c r="C70" s="76">
        <v>0</v>
      </c>
      <c r="D70" s="77"/>
      <c r="E70" s="76">
        <f t="shared" si="2"/>
        <v>0</v>
      </c>
      <c r="F70" s="36">
        <v>0</v>
      </c>
      <c r="G70" s="36">
        <v>0</v>
      </c>
      <c r="H70" s="36">
        <f t="shared" si="0"/>
        <v>0</v>
      </c>
      <c r="I70" s="2"/>
      <c r="J70" s="68" t="s">
        <v>69</v>
      </c>
    </row>
    <row r="71" spans="1:16" ht="21" customHeight="1" x14ac:dyDescent="0.25">
      <c r="A71" s="67"/>
      <c r="B71" s="63"/>
      <c r="C71" s="76"/>
      <c r="D71" s="77"/>
      <c r="E71" s="76"/>
      <c r="F71" s="36">
        <v>0</v>
      </c>
      <c r="G71" s="36">
        <v>0</v>
      </c>
      <c r="H71" s="36">
        <f t="shared" si="0"/>
        <v>0</v>
      </c>
      <c r="I71" s="2"/>
      <c r="J71" s="69"/>
    </row>
    <row r="72" spans="1:16" ht="21" customHeight="1" x14ac:dyDescent="0.25">
      <c r="A72" s="67"/>
      <c r="B72" s="63"/>
      <c r="C72" s="76"/>
      <c r="D72" s="77"/>
      <c r="E72" s="76"/>
      <c r="F72" s="36">
        <v>0</v>
      </c>
      <c r="G72" s="36">
        <v>0</v>
      </c>
      <c r="H72" s="36">
        <f t="shared" si="0"/>
        <v>0</v>
      </c>
      <c r="I72" s="2"/>
      <c r="J72" s="69"/>
    </row>
    <row r="73" spans="1:16" s="31" customFormat="1" ht="21" customHeight="1" x14ac:dyDescent="0.25">
      <c r="A73" s="34"/>
      <c r="B73" s="30" t="s">
        <v>60</v>
      </c>
      <c r="C73" s="37">
        <f>SUM(C70)</f>
        <v>0</v>
      </c>
      <c r="D73" s="37">
        <f t="shared" ref="D73:H73" si="11">SUM(D70)</f>
        <v>0</v>
      </c>
      <c r="E73" s="37">
        <f t="shared" si="11"/>
        <v>0</v>
      </c>
      <c r="F73" s="37">
        <f t="shared" si="11"/>
        <v>0</v>
      </c>
      <c r="G73" s="37">
        <f t="shared" si="11"/>
        <v>0</v>
      </c>
      <c r="H73" s="37">
        <f t="shared" si="11"/>
        <v>0</v>
      </c>
      <c r="I73" s="35"/>
      <c r="J73" s="70"/>
      <c r="P73"/>
    </row>
    <row r="74" spans="1:16" ht="21" customHeight="1" x14ac:dyDescent="0.25">
      <c r="A74" s="81">
        <v>10</v>
      </c>
      <c r="B74" s="63" t="s">
        <v>5</v>
      </c>
      <c r="C74" s="76">
        <v>0</v>
      </c>
      <c r="D74" s="77"/>
      <c r="E74" s="76">
        <f t="shared" si="2"/>
        <v>0</v>
      </c>
      <c r="F74" s="36">
        <v>0</v>
      </c>
      <c r="G74" s="36">
        <v>0</v>
      </c>
      <c r="H74" s="43">
        <v>0</v>
      </c>
      <c r="I74" s="2"/>
      <c r="J74" s="87"/>
    </row>
    <row r="75" spans="1:16" ht="21" customHeight="1" x14ac:dyDescent="0.25">
      <c r="A75" s="82"/>
      <c r="B75" s="63"/>
      <c r="C75" s="76"/>
      <c r="D75" s="77"/>
      <c r="E75" s="76"/>
      <c r="F75" s="43">
        <v>900</v>
      </c>
      <c r="G75" s="43">
        <v>0</v>
      </c>
      <c r="H75" s="43">
        <v>900</v>
      </c>
      <c r="I75" s="2" t="s">
        <v>112</v>
      </c>
      <c r="J75" s="88"/>
    </row>
    <row r="76" spans="1:16" ht="21" customHeight="1" x14ac:dyDescent="0.25">
      <c r="A76" s="82"/>
      <c r="B76" s="63"/>
      <c r="C76" s="76"/>
      <c r="D76" s="77"/>
      <c r="E76" s="76"/>
      <c r="F76" s="43">
        <v>121</v>
      </c>
      <c r="G76" s="43">
        <v>0</v>
      </c>
      <c r="H76" s="43">
        <v>121</v>
      </c>
      <c r="I76" s="2" t="s">
        <v>113</v>
      </c>
      <c r="J76" s="88"/>
    </row>
    <row r="77" spans="1:16" ht="21" customHeight="1" x14ac:dyDescent="0.25">
      <c r="A77" s="82"/>
      <c r="B77" s="63"/>
      <c r="C77" s="76"/>
      <c r="D77" s="77"/>
      <c r="E77" s="76"/>
      <c r="F77" s="36">
        <v>6</v>
      </c>
      <c r="G77" s="43">
        <v>0</v>
      </c>
      <c r="H77" s="43">
        <v>6</v>
      </c>
      <c r="I77" s="2" t="s">
        <v>111</v>
      </c>
      <c r="J77" s="88"/>
    </row>
    <row r="78" spans="1:16" s="31" customFormat="1" ht="21" customHeight="1" x14ac:dyDescent="0.25">
      <c r="A78" s="34"/>
      <c r="B78" s="30" t="s">
        <v>61</v>
      </c>
      <c r="C78" s="37">
        <f>SUM(C74)</f>
        <v>0</v>
      </c>
      <c r="D78" s="37">
        <f>SUM(D74)</f>
        <v>0</v>
      </c>
      <c r="E78" s="37">
        <f>SUM(E74)</f>
        <v>0</v>
      </c>
      <c r="F78" s="37">
        <f>SUM(F74:F77)</f>
        <v>1027</v>
      </c>
      <c r="G78" s="37">
        <f>SUM(G74)</f>
        <v>0</v>
      </c>
      <c r="H78" s="37">
        <f>SUM(H74:H77)</f>
        <v>1027</v>
      </c>
      <c r="I78" s="35"/>
      <c r="J78" s="89"/>
    </row>
    <row r="79" spans="1:16" ht="21" customHeight="1" x14ac:dyDescent="0.25">
      <c r="A79" s="34"/>
      <c r="B79" s="30" t="s">
        <v>62</v>
      </c>
      <c r="C79" s="37">
        <f t="shared" ref="C79:H79" si="12">SUM(C78,C73,C69,C66,C61,C56,C25,C13,C10,C7)</f>
        <v>0</v>
      </c>
      <c r="D79" s="37">
        <f t="shared" si="12"/>
        <v>0</v>
      </c>
      <c r="E79" s="37">
        <f t="shared" si="12"/>
        <v>0</v>
      </c>
      <c r="F79" s="37">
        <f t="shared" si="12"/>
        <v>36258.86</v>
      </c>
      <c r="G79" s="37">
        <f t="shared" si="12"/>
        <v>0</v>
      </c>
      <c r="H79" s="37">
        <f t="shared" si="12"/>
        <v>36258.86</v>
      </c>
      <c r="I79" s="35"/>
      <c r="J79" s="39"/>
    </row>
    <row r="83" spans="1:9" ht="21" customHeight="1" x14ac:dyDescent="0.25">
      <c r="A83" s="74" t="s">
        <v>12</v>
      </c>
      <c r="B83" s="75"/>
      <c r="C83" s="73" t="s">
        <v>13</v>
      </c>
      <c r="D83" s="73"/>
      <c r="E83" s="73" t="s">
        <v>17</v>
      </c>
      <c r="F83" s="73"/>
      <c r="G83" s="73" t="s">
        <v>18</v>
      </c>
      <c r="H83" s="73"/>
      <c r="I83" s="32" t="s">
        <v>14</v>
      </c>
    </row>
    <row r="84" spans="1:9" ht="21" customHeight="1" x14ac:dyDescent="0.25">
      <c r="A84" s="71">
        <f>E79</f>
        <v>0</v>
      </c>
      <c r="B84" s="72"/>
      <c r="C84" s="72">
        <f>H79</f>
        <v>36258.86</v>
      </c>
      <c r="D84" s="72"/>
      <c r="E84" s="72">
        <f>F79</f>
        <v>36258.86</v>
      </c>
      <c r="F84" s="72"/>
      <c r="G84" s="72">
        <f>G79</f>
        <v>0</v>
      </c>
      <c r="H84" s="72"/>
      <c r="I84" s="33">
        <f>A84-C84</f>
        <v>-36258.86</v>
      </c>
    </row>
  </sheetData>
  <mergeCells count="70">
    <mergeCell ref="J11:J13"/>
    <mergeCell ref="J14:J25"/>
    <mergeCell ref="J62:J66"/>
    <mergeCell ref="J6:J7"/>
    <mergeCell ref="J8:J10"/>
    <mergeCell ref="J67:J69"/>
    <mergeCell ref="J74:J78"/>
    <mergeCell ref="A8:A9"/>
    <mergeCell ref="B8:B9"/>
    <mergeCell ref="C8:C9"/>
    <mergeCell ref="D8:D9"/>
    <mergeCell ref="E8:E9"/>
    <mergeCell ref="A26:A55"/>
    <mergeCell ref="J57:J61"/>
    <mergeCell ref="B74:B77"/>
    <mergeCell ref="A74:A77"/>
    <mergeCell ref="C74:C77"/>
    <mergeCell ref="D74:D77"/>
    <mergeCell ref="E74:E77"/>
    <mergeCell ref="C67:C68"/>
    <mergeCell ref="E67:E68"/>
    <mergeCell ref="D67:D68"/>
    <mergeCell ref="C11:C12"/>
    <mergeCell ref="E11:E12"/>
    <mergeCell ref="D11:D12"/>
    <mergeCell ref="D14:D24"/>
    <mergeCell ref="C26:C55"/>
    <mergeCell ref="D26:D55"/>
    <mergeCell ref="E26:E55"/>
    <mergeCell ref="C14:C24"/>
    <mergeCell ref="E14:E24"/>
    <mergeCell ref="D57:D60"/>
    <mergeCell ref="E57:E60"/>
    <mergeCell ref="C62:C65"/>
    <mergeCell ref="D62:D65"/>
    <mergeCell ref="E62:E65"/>
    <mergeCell ref="J70:J73"/>
    <mergeCell ref="J26:J56"/>
    <mergeCell ref="A84:B84"/>
    <mergeCell ref="C83:D83"/>
    <mergeCell ref="C84:D84"/>
    <mergeCell ref="E83:F83"/>
    <mergeCell ref="E84:F84"/>
    <mergeCell ref="G83:H83"/>
    <mergeCell ref="G84:H84"/>
    <mergeCell ref="A83:B83"/>
    <mergeCell ref="A70:A72"/>
    <mergeCell ref="B70:B72"/>
    <mergeCell ref="C70:C72"/>
    <mergeCell ref="D70:D72"/>
    <mergeCell ref="E70:E72"/>
    <mergeCell ref="C57:C60"/>
    <mergeCell ref="A11:A12"/>
    <mergeCell ref="A14:A24"/>
    <mergeCell ref="A57:A60"/>
    <mergeCell ref="A62:A65"/>
    <mergeCell ref="A67:A68"/>
    <mergeCell ref="B11:B12"/>
    <mergeCell ref="B14:B24"/>
    <mergeCell ref="B57:B60"/>
    <mergeCell ref="B62:B65"/>
    <mergeCell ref="B67:B68"/>
    <mergeCell ref="B26:B55"/>
    <mergeCell ref="C2:H2"/>
    <mergeCell ref="B4:B5"/>
    <mergeCell ref="C4:E4"/>
    <mergeCell ref="F4:I4"/>
    <mergeCell ref="A4:A5"/>
    <mergeCell ref="I3:J3"/>
    <mergeCell ref="J4:J5"/>
  </mergeCells>
  <phoneticPr fontId="1" type="noConversion"/>
  <pageMargins left="0.7" right="0.7" top="0.75" bottom="0.75" header="0.3" footer="0.3"/>
  <pageSetup paperSize="9" scale="50" fitToHeight="0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0"/>
  <sheetViews>
    <sheetView topLeftCell="A22" zoomScaleNormal="100" workbookViewId="0">
      <selection sqref="A1:M31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9.3632812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57" t="s">
        <v>70</v>
      </c>
      <c r="C5" s="57"/>
      <c r="D5" s="57"/>
      <c r="E5" s="57"/>
      <c r="F5" s="57"/>
      <c r="G5" s="57"/>
      <c r="H5" s="57"/>
      <c r="I5" s="57"/>
      <c r="J5" s="57"/>
      <c r="K5" s="57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6" t="s">
        <v>120</v>
      </c>
      <c r="G8" s="96"/>
      <c r="H8" s="12" t="s">
        <v>21</v>
      </c>
      <c r="I8" s="11"/>
      <c r="J8" s="96" t="s">
        <v>123</v>
      </c>
      <c r="K8" s="97"/>
    </row>
    <row r="9" spans="2:11" ht="18.75" customHeight="1" x14ac:dyDescent="0.25">
      <c r="B9" s="10"/>
      <c r="C9" s="11"/>
      <c r="D9" s="12" t="s">
        <v>20</v>
      </c>
      <c r="E9" s="12"/>
      <c r="F9" s="96" t="s">
        <v>121</v>
      </c>
      <c r="G9" s="96"/>
      <c r="H9" s="12" t="s">
        <v>23</v>
      </c>
      <c r="I9" s="11"/>
      <c r="J9" s="96">
        <v>12.24</v>
      </c>
      <c r="K9" s="97"/>
    </row>
    <row r="10" spans="2:11" ht="18.75" customHeight="1" x14ac:dyDescent="0.25">
      <c r="B10" s="10"/>
      <c r="C10" s="11"/>
      <c r="D10" s="12" t="s">
        <v>22</v>
      </c>
      <c r="E10" s="12"/>
      <c r="F10" s="96" t="s">
        <v>122</v>
      </c>
      <c r="G10" s="96"/>
      <c r="H10" s="12" t="s">
        <v>74</v>
      </c>
      <c r="I10" s="11"/>
      <c r="J10" s="96" t="s">
        <v>124</v>
      </c>
      <c r="K10" s="97"/>
    </row>
    <row r="11" spans="2:11" ht="18.75" customHeight="1" x14ac:dyDescent="0.25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 x14ac:dyDescent="0.25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 x14ac:dyDescent="0.25">
      <c r="B13" s="94" t="s">
        <v>24</v>
      </c>
      <c r="C13" s="95"/>
      <c r="D13" s="16" t="s">
        <v>25</v>
      </c>
      <c r="E13" s="94" t="s">
        <v>26</v>
      </c>
      <c r="F13" s="95"/>
      <c r="G13" s="17" t="s">
        <v>27</v>
      </c>
      <c r="H13" s="18" t="s">
        <v>28</v>
      </c>
      <c r="I13" s="94" t="s">
        <v>29</v>
      </c>
      <c r="J13" s="95"/>
      <c r="K13" s="17" t="s">
        <v>30</v>
      </c>
    </row>
    <row r="14" spans="2:11" x14ac:dyDescent="0.25">
      <c r="B14" s="49"/>
      <c r="C14" s="50"/>
      <c r="D14" s="55"/>
      <c r="E14" s="91" t="s">
        <v>32</v>
      </c>
      <c r="F14" s="91"/>
      <c r="G14" s="51">
        <v>35.19</v>
      </c>
      <c r="H14" s="51">
        <v>35.19</v>
      </c>
      <c r="I14" s="49"/>
      <c r="J14" s="50"/>
      <c r="K14" s="51"/>
    </row>
    <row r="15" spans="2:11" x14ac:dyDescent="0.25">
      <c r="B15" s="52"/>
      <c r="C15" s="53"/>
      <c r="D15" s="55"/>
      <c r="E15" s="91" t="s">
        <v>32</v>
      </c>
      <c r="F15" s="91"/>
      <c r="G15" s="54">
        <v>9</v>
      </c>
      <c r="H15" s="54">
        <v>9</v>
      </c>
      <c r="I15" s="52"/>
      <c r="J15" s="53"/>
      <c r="K15" s="56" t="s">
        <v>125</v>
      </c>
    </row>
    <row r="16" spans="2:11" ht="18" customHeight="1" x14ac:dyDescent="0.25">
      <c r="B16" s="98">
        <v>2</v>
      </c>
      <c r="C16" s="99"/>
      <c r="D16" s="100"/>
      <c r="E16" s="91" t="s">
        <v>32</v>
      </c>
      <c r="F16" s="91"/>
      <c r="G16" s="19">
        <v>35</v>
      </c>
      <c r="H16" s="19">
        <v>35</v>
      </c>
      <c r="I16" s="92"/>
      <c r="J16" s="93"/>
      <c r="K16" s="20" t="s">
        <v>114</v>
      </c>
    </row>
    <row r="17" spans="2:11" ht="18" customHeight="1" x14ac:dyDescent="0.25">
      <c r="B17" s="98">
        <v>4</v>
      </c>
      <c r="C17" s="99"/>
      <c r="D17" s="100"/>
      <c r="E17" s="98" t="s">
        <v>34</v>
      </c>
      <c r="F17" s="99"/>
      <c r="G17" s="19">
        <v>397</v>
      </c>
      <c r="H17" s="19">
        <v>397</v>
      </c>
      <c r="I17" s="92"/>
      <c r="J17" s="93"/>
      <c r="K17" s="20" t="s">
        <v>115</v>
      </c>
    </row>
    <row r="18" spans="2:11" ht="18" customHeight="1" x14ac:dyDescent="0.25">
      <c r="B18" s="47"/>
      <c r="C18" s="48"/>
      <c r="D18" s="100"/>
      <c r="E18" s="98" t="s">
        <v>34</v>
      </c>
      <c r="F18" s="99"/>
      <c r="G18" s="19">
        <v>269</v>
      </c>
      <c r="H18" s="19">
        <v>269</v>
      </c>
      <c r="I18" s="45"/>
      <c r="J18" s="46"/>
      <c r="K18" s="20" t="s">
        <v>116</v>
      </c>
    </row>
    <row r="19" spans="2:11" ht="18" customHeight="1" x14ac:dyDescent="0.25">
      <c r="B19" s="47"/>
      <c r="C19" s="48"/>
      <c r="D19" s="100"/>
      <c r="E19" s="98" t="s">
        <v>34</v>
      </c>
      <c r="F19" s="99"/>
      <c r="G19" s="19">
        <v>648</v>
      </c>
      <c r="H19" s="19"/>
      <c r="I19" s="45"/>
      <c r="J19" s="46">
        <v>648</v>
      </c>
      <c r="K19" s="20" t="s">
        <v>117</v>
      </c>
    </row>
    <row r="20" spans="2:11" ht="18" customHeight="1" x14ac:dyDescent="0.25">
      <c r="B20" s="47"/>
      <c r="C20" s="48"/>
      <c r="D20" s="100"/>
      <c r="E20" s="98" t="s">
        <v>34</v>
      </c>
      <c r="F20" s="99"/>
      <c r="G20" s="19">
        <v>132.4</v>
      </c>
      <c r="H20" s="19"/>
      <c r="I20" s="45"/>
      <c r="J20" s="46">
        <v>132.4</v>
      </c>
      <c r="K20" s="20" t="s">
        <v>118</v>
      </c>
    </row>
    <row r="21" spans="2:11" ht="18" customHeight="1" x14ac:dyDescent="0.25">
      <c r="B21" s="47"/>
      <c r="C21" s="48"/>
      <c r="D21" s="100"/>
      <c r="E21" s="98" t="s">
        <v>34</v>
      </c>
      <c r="F21" s="99"/>
      <c r="G21" s="19">
        <v>837</v>
      </c>
      <c r="H21" s="19">
        <v>837</v>
      </c>
      <c r="I21" s="45"/>
      <c r="J21" s="46"/>
      <c r="K21" s="20" t="s">
        <v>118</v>
      </c>
    </row>
    <row r="22" spans="2:11" ht="18" customHeight="1" x14ac:dyDescent="0.25">
      <c r="B22" s="47"/>
      <c r="C22" s="48"/>
      <c r="D22" s="100"/>
      <c r="E22" s="98" t="s">
        <v>34</v>
      </c>
      <c r="F22" s="99"/>
      <c r="G22" s="19">
        <v>280</v>
      </c>
      <c r="H22" s="19"/>
      <c r="I22" s="45"/>
      <c r="J22" s="46">
        <v>280</v>
      </c>
      <c r="K22" s="20" t="s">
        <v>119</v>
      </c>
    </row>
    <row r="23" spans="2:11" ht="18" customHeight="1" x14ac:dyDescent="0.25">
      <c r="B23" s="47"/>
      <c r="C23" s="48"/>
      <c r="D23" s="100"/>
      <c r="E23" s="98" t="s">
        <v>34</v>
      </c>
      <c r="F23" s="99"/>
      <c r="G23" s="19">
        <v>52</v>
      </c>
      <c r="H23" s="19">
        <v>52</v>
      </c>
      <c r="I23" s="45"/>
      <c r="J23" s="46"/>
      <c r="K23" s="20" t="s">
        <v>119</v>
      </c>
    </row>
    <row r="24" spans="2:11" ht="18" customHeight="1" x14ac:dyDescent="0.25">
      <c r="B24" s="47"/>
      <c r="C24" s="48"/>
      <c r="D24" s="100"/>
      <c r="E24" s="98" t="s">
        <v>34</v>
      </c>
      <c r="F24" s="99"/>
      <c r="G24" s="19">
        <v>36.36</v>
      </c>
      <c r="H24" s="19">
        <v>36.36</v>
      </c>
      <c r="I24" s="45"/>
      <c r="J24" s="46"/>
      <c r="K24" s="20" t="s">
        <v>119</v>
      </c>
    </row>
    <row r="25" spans="2:11" ht="18" customHeight="1" x14ac:dyDescent="0.25">
      <c r="B25" s="94" t="s">
        <v>37</v>
      </c>
      <c r="C25" s="104"/>
      <c r="D25" s="104"/>
      <c r="E25" s="104"/>
      <c r="F25" s="95"/>
      <c r="G25" s="21">
        <f>SUM(G14:G24)</f>
        <v>2730.9500000000003</v>
      </c>
      <c r="H25" s="21">
        <f>SUM(H14:H24)</f>
        <v>1670.55</v>
      </c>
      <c r="I25" s="102">
        <f>SUM(I16:J24)</f>
        <v>1060.4000000000001</v>
      </c>
      <c r="J25" s="103"/>
      <c r="K25" s="22"/>
    </row>
    <row r="26" spans="2:11" ht="18" customHeight="1" x14ac:dyDescent="0.25">
      <c r="B26" s="11"/>
      <c r="C26" s="11"/>
      <c r="D26" s="11"/>
      <c r="E26" s="11"/>
      <c r="F26" s="11"/>
      <c r="G26" s="11"/>
      <c r="H26" s="11"/>
      <c r="I26" s="11"/>
      <c r="J26" s="23"/>
      <c r="K26" s="11"/>
    </row>
    <row r="27" spans="2:11" ht="18" customHeight="1" x14ac:dyDescent="0.25">
      <c r="B27" s="105" t="s">
        <v>28</v>
      </c>
      <c r="C27" s="105"/>
      <c r="D27" s="105"/>
      <c r="E27" s="105"/>
      <c r="F27" s="105"/>
      <c r="G27" s="105" t="s">
        <v>38</v>
      </c>
      <c r="H27" s="105"/>
      <c r="I27" s="105"/>
      <c r="J27" s="105"/>
      <c r="K27" s="17" t="s">
        <v>39</v>
      </c>
    </row>
    <row r="28" spans="2:11" ht="18" customHeight="1" x14ac:dyDescent="0.25">
      <c r="B28" s="101">
        <f>H25</f>
        <v>1670.55</v>
      </c>
      <c r="C28" s="101"/>
      <c r="D28" s="101"/>
      <c r="E28" s="101"/>
      <c r="F28" s="101"/>
      <c r="G28" s="101">
        <f>I25</f>
        <v>1060.4000000000001</v>
      </c>
      <c r="H28" s="101"/>
      <c r="I28" s="101"/>
      <c r="J28" s="101"/>
      <c r="K28" s="24">
        <f>SUM(B28:J28)</f>
        <v>2730.95</v>
      </c>
    </row>
    <row r="29" spans="2:1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x14ac:dyDescent="0.25">
      <c r="B30" s="11" t="s">
        <v>40</v>
      </c>
      <c r="C30" s="11"/>
      <c r="D30" s="11" t="s">
        <v>120</v>
      </c>
      <c r="E30" s="11"/>
      <c r="F30" s="11" t="s">
        <v>41</v>
      </c>
      <c r="G30" s="11" t="s">
        <v>42</v>
      </c>
      <c r="H30" s="11"/>
      <c r="I30" s="11"/>
      <c r="J30" s="11" t="s">
        <v>43</v>
      </c>
      <c r="K30" s="11"/>
    </row>
  </sheetData>
  <mergeCells count="32">
    <mergeCell ref="G28:J28"/>
    <mergeCell ref="B28:F28"/>
    <mergeCell ref="I25:J25"/>
    <mergeCell ref="B25:F25"/>
    <mergeCell ref="B27:F27"/>
    <mergeCell ref="G27:J27"/>
    <mergeCell ref="E16:F16"/>
    <mergeCell ref="D16:D24"/>
    <mergeCell ref="B17:C17"/>
    <mergeCell ref="E18:F18"/>
    <mergeCell ref="E19:F19"/>
    <mergeCell ref="E20:F20"/>
    <mergeCell ref="E21:F21"/>
    <mergeCell ref="E22:F22"/>
    <mergeCell ref="E23:F23"/>
    <mergeCell ref="E24:F24"/>
    <mergeCell ref="E15:F15"/>
    <mergeCell ref="I17:J17"/>
    <mergeCell ref="I13:J13"/>
    <mergeCell ref="I16:J16"/>
    <mergeCell ref="B5:K5"/>
    <mergeCell ref="J8:K8"/>
    <mergeCell ref="J9:K9"/>
    <mergeCell ref="J10:K10"/>
    <mergeCell ref="F8:G8"/>
    <mergeCell ref="F9:G9"/>
    <mergeCell ref="F10:G10"/>
    <mergeCell ref="E17:F17"/>
    <mergeCell ref="E13:F13"/>
    <mergeCell ref="E14:F14"/>
    <mergeCell ref="B13:C13"/>
    <mergeCell ref="B16:C16"/>
  </mergeCells>
  <phoneticPr fontId="1" type="noConversion"/>
  <pageMargins left="0.7" right="0.7" top="0.75" bottom="0.75" header="0.3" footer="0.3"/>
  <pageSetup paperSize="9" scale="87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6991C-E98E-4DBE-B000-2CA0057F783B}">
  <dimension ref="B1:P27"/>
  <sheetViews>
    <sheetView zoomScaleNormal="100" workbookViewId="0">
      <selection activeCell="U25" sqref="U25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6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6" ht="17.5" x14ac:dyDescent="0.25">
      <c r="B5" s="57" t="s">
        <v>75</v>
      </c>
      <c r="C5" s="57"/>
      <c r="D5" s="57"/>
      <c r="E5" s="57"/>
      <c r="F5" s="57"/>
      <c r="G5" s="57"/>
      <c r="H5" s="57"/>
      <c r="I5" s="57"/>
      <c r="J5" s="57"/>
      <c r="K5" s="57"/>
    </row>
    <row r="6" spans="2:16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6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6" ht="18.75" customHeight="1" x14ac:dyDescent="0.25">
      <c r="B8" s="10"/>
      <c r="C8" s="11"/>
      <c r="D8" s="12" t="s">
        <v>19</v>
      </c>
      <c r="E8" s="12"/>
      <c r="F8" s="96"/>
      <c r="G8" s="96"/>
      <c r="H8" s="12" t="s">
        <v>21</v>
      </c>
      <c r="I8" s="11"/>
      <c r="J8" s="96"/>
      <c r="K8" s="97"/>
    </row>
    <row r="9" spans="2:16" ht="18.75" customHeight="1" x14ac:dyDescent="0.25">
      <c r="B9" s="10"/>
      <c r="C9" s="11"/>
      <c r="D9" s="12" t="s">
        <v>20</v>
      </c>
      <c r="E9" s="12"/>
      <c r="F9" s="96"/>
      <c r="G9" s="96"/>
      <c r="H9" s="12" t="s">
        <v>23</v>
      </c>
      <c r="I9" s="11"/>
      <c r="J9" s="96"/>
      <c r="K9" s="97"/>
    </row>
    <row r="10" spans="2:16" ht="18.75" customHeight="1" x14ac:dyDescent="0.25">
      <c r="B10" s="10"/>
      <c r="C10" s="11"/>
      <c r="D10" s="12" t="s">
        <v>22</v>
      </c>
      <c r="E10" s="12"/>
      <c r="F10" s="96"/>
      <c r="G10" s="96"/>
      <c r="H10" s="12" t="s">
        <v>73</v>
      </c>
      <c r="I10" s="11"/>
      <c r="J10" s="96"/>
      <c r="K10" s="97"/>
    </row>
    <row r="11" spans="2:16" ht="18.75" customHeight="1" x14ac:dyDescent="0.25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 x14ac:dyDescent="0.25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6" x14ac:dyDescent="0.25">
      <c r="B13" s="94" t="s">
        <v>24</v>
      </c>
      <c r="C13" s="95"/>
      <c r="D13" s="16" t="s">
        <v>25</v>
      </c>
      <c r="E13" s="94" t="s">
        <v>26</v>
      </c>
      <c r="F13" s="95"/>
      <c r="G13" s="17" t="s">
        <v>27</v>
      </c>
      <c r="H13" s="18" t="s">
        <v>28</v>
      </c>
      <c r="I13" s="94" t="s">
        <v>29</v>
      </c>
      <c r="J13" s="95"/>
      <c r="K13" s="17" t="s">
        <v>30</v>
      </c>
    </row>
    <row r="14" spans="2:16" ht="18" customHeight="1" x14ac:dyDescent="0.25">
      <c r="B14" s="98">
        <v>1</v>
      </c>
      <c r="C14" s="99"/>
      <c r="D14" s="106" t="s">
        <v>76</v>
      </c>
      <c r="E14" s="91" t="s">
        <v>32</v>
      </c>
      <c r="F14" s="91"/>
      <c r="G14" s="19">
        <v>0</v>
      </c>
      <c r="H14" s="19"/>
      <c r="I14" s="92"/>
      <c r="J14" s="93"/>
      <c r="K14" s="20" t="s">
        <v>31</v>
      </c>
    </row>
    <row r="15" spans="2:16" ht="18" customHeight="1" x14ac:dyDescent="0.25">
      <c r="B15" s="98">
        <v>2</v>
      </c>
      <c r="C15" s="99"/>
      <c r="D15" s="100"/>
      <c r="G15" s="19">
        <v>0</v>
      </c>
      <c r="H15" s="19"/>
      <c r="I15" s="92"/>
      <c r="J15" s="93"/>
      <c r="K15" s="20" t="s">
        <v>33</v>
      </c>
    </row>
    <row r="16" spans="2:16" ht="18" customHeight="1" x14ac:dyDescent="0.25">
      <c r="B16" s="98">
        <v>3</v>
      </c>
      <c r="C16" s="99"/>
      <c r="D16" s="100"/>
      <c r="E16" s="98"/>
      <c r="F16" s="99"/>
      <c r="G16" s="19">
        <v>0</v>
      </c>
      <c r="H16" s="19"/>
      <c r="I16" s="92"/>
      <c r="J16" s="93"/>
      <c r="K16" s="20" t="s">
        <v>31</v>
      </c>
      <c r="P16" s="40"/>
    </row>
    <row r="17" spans="2:11" ht="18" customHeight="1" x14ac:dyDescent="0.25">
      <c r="B17" s="98">
        <v>4</v>
      </c>
      <c r="C17" s="99"/>
      <c r="D17" s="100"/>
      <c r="E17" s="98"/>
      <c r="F17" s="99"/>
      <c r="G17" s="19">
        <v>0</v>
      </c>
      <c r="H17" s="19"/>
      <c r="I17" s="92"/>
      <c r="J17" s="93"/>
      <c r="K17" s="20" t="s">
        <v>35</v>
      </c>
    </row>
    <row r="18" spans="2:11" ht="18" customHeight="1" x14ac:dyDescent="0.25">
      <c r="B18" s="98">
        <v>5</v>
      </c>
      <c r="C18" s="99"/>
      <c r="D18" s="107"/>
      <c r="E18" s="98"/>
      <c r="F18" s="99"/>
      <c r="G18" s="19">
        <v>0</v>
      </c>
      <c r="H18" s="19"/>
      <c r="I18" s="92"/>
      <c r="J18" s="93"/>
      <c r="K18" s="25"/>
    </row>
    <row r="19" spans="2:11" ht="18" customHeight="1" x14ac:dyDescent="0.25">
      <c r="B19" s="98">
        <v>6</v>
      </c>
      <c r="C19" s="99"/>
      <c r="D19" s="106" t="s">
        <v>36</v>
      </c>
      <c r="E19" s="91"/>
      <c r="F19" s="91"/>
      <c r="G19" s="19">
        <v>0</v>
      </c>
      <c r="H19" s="19"/>
      <c r="I19" s="92"/>
      <c r="J19" s="93"/>
      <c r="K19" s="20"/>
    </row>
    <row r="20" spans="2:11" ht="18" customHeight="1" x14ac:dyDescent="0.25">
      <c r="B20" s="98">
        <v>7</v>
      </c>
      <c r="C20" s="99"/>
      <c r="D20" s="100"/>
      <c r="E20" s="91"/>
      <c r="F20" s="91"/>
      <c r="G20" s="19">
        <v>0</v>
      </c>
      <c r="H20" s="19"/>
      <c r="I20" s="92"/>
      <c r="J20" s="93"/>
      <c r="K20" s="20"/>
    </row>
    <row r="21" spans="2:11" ht="18" customHeight="1" x14ac:dyDescent="0.25">
      <c r="B21" s="98">
        <v>8</v>
      </c>
      <c r="C21" s="99"/>
      <c r="D21" s="107"/>
      <c r="E21" s="91"/>
      <c r="F21" s="91"/>
      <c r="G21" s="19">
        <v>0</v>
      </c>
      <c r="H21" s="19"/>
      <c r="I21" s="92"/>
      <c r="J21" s="93"/>
      <c r="K21" s="20"/>
    </row>
    <row r="22" spans="2:11" ht="18" customHeight="1" x14ac:dyDescent="0.25">
      <c r="B22" s="94" t="s">
        <v>37</v>
      </c>
      <c r="C22" s="104"/>
      <c r="D22" s="104"/>
      <c r="E22" s="104"/>
      <c r="F22" s="95"/>
      <c r="G22" s="21">
        <f>SUM(G14:G21)</f>
        <v>0</v>
      </c>
      <c r="H22" s="21">
        <f>SUM(H14:H21)</f>
        <v>0</v>
      </c>
      <c r="I22" s="102">
        <f>SUM(I14:J21)</f>
        <v>0</v>
      </c>
      <c r="J22" s="103"/>
      <c r="K22" s="22"/>
    </row>
    <row r="23" spans="2:11" ht="18" customHeight="1" x14ac:dyDescent="0.25">
      <c r="B23" s="11"/>
      <c r="C23" s="11"/>
      <c r="D23" s="11"/>
      <c r="E23" s="11"/>
      <c r="F23" s="11"/>
      <c r="G23" s="11"/>
      <c r="H23" s="11"/>
      <c r="I23" s="11"/>
      <c r="J23" s="23"/>
      <c r="K23" s="11"/>
    </row>
    <row r="24" spans="2:11" ht="18" customHeight="1" x14ac:dyDescent="0.25">
      <c r="B24" s="105" t="s">
        <v>28</v>
      </c>
      <c r="C24" s="105"/>
      <c r="D24" s="105"/>
      <c r="E24" s="105"/>
      <c r="F24" s="105"/>
      <c r="G24" s="105" t="s">
        <v>38</v>
      </c>
      <c r="H24" s="105"/>
      <c r="I24" s="105"/>
      <c r="J24" s="105"/>
      <c r="K24" s="17" t="s">
        <v>39</v>
      </c>
    </row>
    <row r="25" spans="2:11" ht="18" customHeight="1" x14ac:dyDescent="0.25">
      <c r="B25" s="101">
        <f>H22</f>
        <v>0</v>
      </c>
      <c r="C25" s="101"/>
      <c r="D25" s="101"/>
      <c r="E25" s="101"/>
      <c r="F25" s="101"/>
      <c r="G25" s="101">
        <f>I22</f>
        <v>0</v>
      </c>
      <c r="H25" s="101"/>
      <c r="I25" s="101"/>
      <c r="J25" s="101"/>
      <c r="K25" s="24">
        <f>SUM(B25:J25)</f>
        <v>0</v>
      </c>
    </row>
    <row r="26" spans="2:11" x14ac:dyDescent="0.25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 x14ac:dyDescent="0.25">
      <c r="B27" s="11" t="s">
        <v>40</v>
      </c>
      <c r="C27" s="11"/>
      <c r="D27" s="11"/>
      <c r="E27" s="11"/>
      <c r="F27" s="11" t="s">
        <v>41</v>
      </c>
      <c r="G27" s="11" t="s">
        <v>42</v>
      </c>
      <c r="H27" s="11"/>
      <c r="I27" s="11"/>
      <c r="J27" s="11" t="s">
        <v>43</v>
      </c>
      <c r="K27" s="11"/>
    </row>
  </sheetData>
  <mergeCells count="41">
    <mergeCell ref="B25:F25"/>
    <mergeCell ref="G25:J25"/>
    <mergeCell ref="B21:C21"/>
    <mergeCell ref="E21:F21"/>
    <mergeCell ref="I21:J21"/>
    <mergeCell ref="B22:F22"/>
    <mergeCell ref="I22:J22"/>
    <mergeCell ref="B24:F24"/>
    <mergeCell ref="G24:J24"/>
    <mergeCell ref="E18:F18"/>
    <mergeCell ref="I18:J18"/>
    <mergeCell ref="B19:C19"/>
    <mergeCell ref="D19:D21"/>
    <mergeCell ref="E19:F19"/>
    <mergeCell ref="I19:J19"/>
    <mergeCell ref="B20:C20"/>
    <mergeCell ref="E20:F20"/>
    <mergeCell ref="I20:J20"/>
    <mergeCell ref="B13:C13"/>
    <mergeCell ref="E13:F13"/>
    <mergeCell ref="I13:J13"/>
    <mergeCell ref="B14:C14"/>
    <mergeCell ref="D14:D18"/>
    <mergeCell ref="I14:J14"/>
    <mergeCell ref="B15:C15"/>
    <mergeCell ref="E14:F14"/>
    <mergeCell ref="I15:J15"/>
    <mergeCell ref="B16:C16"/>
    <mergeCell ref="E16:F16"/>
    <mergeCell ref="I16:J16"/>
    <mergeCell ref="B17:C17"/>
    <mergeCell ref="E17:F17"/>
    <mergeCell ref="I17:J17"/>
    <mergeCell ref="B18:C18"/>
    <mergeCell ref="F10:G10"/>
    <mergeCell ref="J10:K10"/>
    <mergeCell ref="B5:K5"/>
    <mergeCell ref="F8:G8"/>
    <mergeCell ref="J8:K8"/>
    <mergeCell ref="F9:G9"/>
    <mergeCell ref="J9:K9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员工报销明细</vt:lpstr>
      <vt:lpstr>员工差旅明细</vt:lpstr>
      <vt:lpstr>其他报销明细</vt:lpstr>
      <vt:lpstr>其他报销明细!Print_Area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2025-12-29T03:45:07Z</cp:lastPrinted>
  <dcterms:created xsi:type="dcterms:W3CDTF">2014-04-15T08:52:03Z</dcterms:created>
  <dcterms:modified xsi:type="dcterms:W3CDTF">2025-12-29T07:22:58Z</dcterms:modified>
</cp:coreProperties>
</file>