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02654CCC-8782-0E45-86AE-6149C70A52D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" l="1"/>
  <c r="H37" i="3"/>
  <c r="F36" i="3"/>
  <c r="H36" i="3" s="1"/>
  <c r="F33" i="3"/>
  <c r="H33" i="3" s="1"/>
  <c r="F35" i="3"/>
  <c r="H35" i="3" s="1"/>
  <c r="F34" i="3"/>
  <c r="H34" i="3" s="1"/>
  <c r="F32" i="3"/>
  <c r="H32" i="3" s="1"/>
  <c r="F31" i="3"/>
  <c r="H31" i="3" s="1"/>
  <c r="F38" i="3" l="1"/>
  <c r="G20" i="3"/>
  <c r="F20" i="3"/>
  <c r="H19" i="3"/>
  <c r="G11" i="3"/>
  <c r="F11" i="3"/>
  <c r="H10" i="3"/>
  <c r="D38" i="3"/>
  <c r="G38" i="3"/>
  <c r="C38" i="3"/>
  <c r="D30" i="3"/>
  <c r="F30" i="3"/>
  <c r="G30" i="3"/>
  <c r="C30" i="3"/>
  <c r="D28" i="3"/>
  <c r="F28" i="3"/>
  <c r="G28" i="3"/>
  <c r="C28" i="3"/>
  <c r="D26" i="3"/>
  <c r="F26" i="3"/>
  <c r="G26" i="3"/>
  <c r="C26" i="3"/>
  <c r="D23" i="3"/>
  <c r="F23" i="3"/>
  <c r="G23" i="3"/>
  <c r="C23" i="3"/>
  <c r="D20" i="3"/>
  <c r="C20" i="3"/>
  <c r="D17" i="3"/>
  <c r="F17" i="3"/>
  <c r="G17" i="3"/>
  <c r="C17" i="3"/>
  <c r="D14" i="3"/>
  <c r="F14" i="3"/>
  <c r="G14" i="3"/>
  <c r="C14" i="3"/>
  <c r="D11" i="3"/>
  <c r="C11" i="3"/>
  <c r="D8" i="3"/>
  <c r="F8" i="3"/>
  <c r="G8" i="3"/>
  <c r="C8" i="3"/>
  <c r="E6" i="3"/>
  <c r="E8" i="3" s="1"/>
  <c r="H6" i="3"/>
  <c r="H8" i="3" s="1"/>
  <c r="H7" i="3"/>
  <c r="H9" i="3"/>
  <c r="H12" i="3"/>
  <c r="H14" i="3" s="1"/>
  <c r="H13" i="3"/>
  <c r="H15" i="3"/>
  <c r="H17" i="3" s="1"/>
  <c r="H16" i="3"/>
  <c r="H18" i="3"/>
  <c r="H21" i="3"/>
  <c r="H23" i="3" s="1"/>
  <c r="H22" i="3"/>
  <c r="H24" i="3"/>
  <c r="H26" i="3" s="1"/>
  <c r="H25" i="3"/>
  <c r="H27" i="3"/>
  <c r="H28" i="3" s="1"/>
  <c r="H29" i="3"/>
  <c r="H30" i="3" s="1"/>
  <c r="E9" i="3"/>
  <c r="E11" i="3" s="1"/>
  <c r="E12" i="3"/>
  <c r="E14" i="3" s="1"/>
  <c r="E15" i="3"/>
  <c r="E17" i="3" s="1"/>
  <c r="E18" i="3"/>
  <c r="E20" i="3" s="1"/>
  <c r="E21" i="3"/>
  <c r="E23" i="3" s="1"/>
  <c r="E24" i="3"/>
  <c r="E26" i="3" s="1"/>
  <c r="E27" i="3"/>
  <c r="E28" i="3" s="1"/>
  <c r="E29" i="3"/>
  <c r="E30" i="3" s="1"/>
  <c r="E31" i="3"/>
  <c r="E38" i="3" s="1"/>
  <c r="H11" i="3" l="1"/>
  <c r="D39" i="3"/>
  <c r="H20" i="3"/>
  <c r="F39" i="3"/>
  <c r="E44" i="3" s="1"/>
  <c r="C39" i="3"/>
  <c r="G39" i="3"/>
  <c r="G44" i="3" s="1"/>
  <c r="E39" i="3"/>
  <c r="A44" i="3" s="1"/>
  <c r="H39" i="3" l="1"/>
  <c r="C44" i="3" s="1"/>
  <c r="I44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<sst xmlns="http://schemas.openxmlformats.org/spreadsheetml/2006/main" count="55" uniqueCount="55">
  <si>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</si>
  <si>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</si>
  <si>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</si>
  <si>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</si>
  <si>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</si>
  <si>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</si>
  <si>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</si>
  <si>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</si>
  <si>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</si>
  <si>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</si>
  <si>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</si>
  <si>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</si>
  <si>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</si>
  <si>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</si>
  <si>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</si>
  <si>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</si>
  <si>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</si>
  <si>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</si>
  <si>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</si>
  <si>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</si>
  <si>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</si>
  <si>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</si>
  <si>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</si>
  <si>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</si>
  <si>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</si>
  <si>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</si>
  <si>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</si>
  <si>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</si>
  <si>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</si>
  <si>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</si>
  <si>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</si>
  <si>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</si>
  <si>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</si>
  <si>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</si>
  <si>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</si>
  <si>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</si>
  <si>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</si>
  <si>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</si>
  <si>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</si>
  <si>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</si>
  <si>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</si>
  <si>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</si>
  <si>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</si>
  <si>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</si>
  <si>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</si>
  <si>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</si>
  <si>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</si>
  <si>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0825，午餐松发肉骨茶，新币34.66+4.91</t>
    <phoneticPr fontId="1" type="noConversion"/>
  </si>
  <si>
    <t>0826，松发肉骨茶饮料，新币3</t>
    <phoneticPr fontId="1" type="noConversion"/>
  </si>
  <si>
    <t>0825，午餐松发肉骨茶，新币23.4，汇率5.56</t>
    <phoneticPr fontId="1" type="noConversion"/>
  </si>
  <si>
    <t>0826，松发肉骨茶，新币24.31，汇率5.55</t>
    <phoneticPr fontId="1" type="noConversion"/>
  </si>
  <si>
    <t xml:space="preserve">0827，午餐chatter box，新币166.77，汇率5.5464 </t>
    <phoneticPr fontId="1" type="noConversion"/>
  </si>
  <si>
    <t>0825，午餐新币140.25</t>
    <phoneticPr fontId="1" type="noConversion"/>
  </si>
  <si>
    <t>机票退票费</t>
    <phoneticPr fontId="1" type="noConversion"/>
  </si>
  <si>
    <t>团号：HMZA-250826-ZJT691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</si>
</sst>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10" fillId="2" borderId="1" xfId="1" applyFont="1" applyFill="1" applyBorder="1">
      <alignment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1" fillId="8" borderId="1" xfId="0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1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44"/>
  <sheetViews>
    <sheetView tabSelected="1" zoomScale="158" zoomScaleNormal="100" workbookViewId="0">
      <selection activeCell="I6" sqref="I6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9"/>
    <col min="6" max="6" width="12.1640625" customWidth="1"/>
    <col min="8" max="8" width="12" bestFit="1" customWidth="1"/>
    <col min="9" max="9" width="35.5" bestFit="1" customWidth="1"/>
    <col min="10" max="10" width="39.5" customWidth="1"/>
  </cols>
  <sheetData>
    <row r="2" spans="1:12" ht="21" customHeight="1">
      <c r="C2" s="34" t="s">
        <v>46</v>
      </c>
      <c r="D2" s="34"/>
      <c r="E2" s="34"/>
      <c r="F2" s="34"/>
      <c r="G2" s="34"/>
      <c r="H2" s="34"/>
      <c r="I2" s="18"/>
      <c r="J2" s="18"/>
      <c r="K2" s="18"/>
      <c r="L2" s="18"/>
    </row>
    <row r="3" spans="1:12" ht="21" customHeight="1">
      <c r="I3" s="35" t="s">
        <v>54</v>
      </c>
      <c r="J3" s="35"/>
    </row>
    <row r="4" spans="1:12" ht="21" customHeight="1">
      <c r="A4" s="37" t="s">
        <v>19</v>
      </c>
      <c r="B4" s="27" t="s">
        <v>0</v>
      </c>
      <c r="C4" s="28" t="s">
        <v>11</v>
      </c>
      <c r="D4" s="28"/>
      <c r="E4" s="28"/>
      <c r="F4" s="29" t="s">
        <v>10</v>
      </c>
      <c r="G4" s="29"/>
      <c r="H4" s="29"/>
      <c r="I4" s="29"/>
      <c r="J4" s="27" t="s">
        <v>6</v>
      </c>
    </row>
    <row r="5" spans="1:12" ht="21" customHeight="1">
      <c r="A5" s="37"/>
      <c r="B5" s="27"/>
      <c r="C5" s="8" t="s">
        <v>9</v>
      </c>
      <c r="D5" s="3" t="s">
        <v>1</v>
      </c>
      <c r="E5" s="7" t="s">
        <v>7</v>
      </c>
      <c r="F5" s="6" t="s">
        <v>15</v>
      </c>
      <c r="G5" s="6" t="s">
        <v>16</v>
      </c>
      <c r="H5" s="6" t="s">
        <v>8</v>
      </c>
      <c r="I5" s="6" t="s">
        <v>20</v>
      </c>
      <c r="J5" s="27"/>
    </row>
    <row r="6" spans="1:12" ht="21" customHeight="1">
      <c r="A6" s="36">
        <v>1</v>
      </c>
      <c r="B6" s="23" t="s">
        <v>2</v>
      </c>
      <c r="C6" s="26">
        <v>0</v>
      </c>
      <c r="D6" s="30"/>
      <c r="E6" s="26">
        <f>C6*D6</f>
        <v>0</v>
      </c>
      <c r="F6" s="16">
        <v>0</v>
      </c>
      <c r="G6" s="16">
        <v>0</v>
      </c>
      <c r="H6" s="16">
        <f t="shared" ref="H6:H29" si="0">F6+G6</f>
        <v>0</v>
      </c>
      <c r="I6" s="2"/>
      <c r="J6" s="31" t="s">
        <v>45</v>
      </c>
    </row>
    <row r="7" spans="1:12" ht="21" customHeight="1">
      <c r="A7" s="36"/>
      <c r="B7" s="23"/>
      <c r="C7" s="26"/>
      <c r="D7" s="30"/>
      <c r="E7" s="26"/>
      <c r="F7" s="16">
        <v>0</v>
      </c>
      <c r="G7" s="16">
        <v>0</v>
      </c>
      <c r="H7" s="16">
        <f t="shared" si="0"/>
        <v>0</v>
      </c>
      <c r="I7" s="2"/>
      <c r="J7" s="32"/>
    </row>
    <row r="8" spans="1:12" s="11" customFormat="1" ht="21" customHeight="1">
      <c r="A8" s="14"/>
      <c r="B8" s="10" t="s">
        <v>21</v>
      </c>
      <c r="C8" s="17">
        <f t="shared" ref="C8:H8" si="1">SUM(C6)</f>
        <v>0</v>
      </c>
      <c r="D8" s="17">
        <f t="shared" si="1"/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5"/>
      <c r="J8" s="33"/>
    </row>
    <row r="9" spans="1:12" ht="21" customHeight="1">
      <c r="A9" s="46">
        <v>2</v>
      </c>
      <c r="B9" s="24" t="s">
        <v>22</v>
      </c>
      <c r="C9" s="44">
        <v>0</v>
      </c>
      <c r="D9" s="46"/>
      <c r="E9" s="44">
        <f t="shared" ref="E9:E31" si="2">C9*D9</f>
        <v>0</v>
      </c>
      <c r="F9" s="16">
        <v>0</v>
      </c>
      <c r="G9" s="16">
        <v>0</v>
      </c>
      <c r="H9" s="16">
        <f t="shared" si="0"/>
        <v>0</v>
      </c>
      <c r="I9" s="2"/>
      <c r="J9" s="38" t="s">
        <v>38</v>
      </c>
    </row>
    <row r="10" spans="1:12" ht="21" customHeight="1">
      <c r="A10" s="47"/>
      <c r="B10" s="25"/>
      <c r="C10" s="45"/>
      <c r="D10" s="47"/>
      <c r="E10" s="45"/>
      <c r="F10" s="16">
        <v>0</v>
      </c>
      <c r="G10" s="16">
        <v>0</v>
      </c>
      <c r="H10" s="16">
        <f t="shared" ref="H10" si="3">F10+G10</f>
        <v>0</v>
      </c>
      <c r="I10" s="2"/>
      <c r="J10" s="32"/>
    </row>
    <row r="11" spans="1:12" s="11" customFormat="1" ht="21" customHeight="1">
      <c r="A11" s="14"/>
      <c r="B11" s="10" t="s">
        <v>23</v>
      </c>
      <c r="C11" s="17">
        <f>SUM(C9)</f>
        <v>0</v>
      </c>
      <c r="D11" s="17">
        <f t="shared" ref="D11:E11" si="4">SUM(D9)</f>
        <v>0</v>
      </c>
      <c r="E11" s="17">
        <f t="shared" si="4"/>
        <v>0</v>
      </c>
      <c r="F11" s="17">
        <f>SUM(F9:F10)</f>
        <v>0</v>
      </c>
      <c r="G11" s="17">
        <f t="shared" ref="G11:H11" si="5">SUM(G9:G10)</f>
        <v>0</v>
      </c>
      <c r="H11" s="17">
        <f t="shared" si="5"/>
        <v>0</v>
      </c>
      <c r="I11" s="15"/>
      <c r="J11" s="33"/>
    </row>
    <row r="12" spans="1:12" ht="21" customHeight="1">
      <c r="A12" s="36">
        <v>3</v>
      </c>
      <c r="B12" s="23" t="s">
        <v>24</v>
      </c>
      <c r="C12" s="26">
        <v>0</v>
      </c>
      <c r="D12" s="30"/>
      <c r="E12" s="26">
        <f t="shared" si="2"/>
        <v>0</v>
      </c>
      <c r="F12" s="16">
        <v>0</v>
      </c>
      <c r="G12" s="16">
        <v>0</v>
      </c>
      <c r="H12" s="16">
        <f t="shared" si="0"/>
        <v>0</v>
      </c>
      <c r="I12" s="2"/>
      <c r="J12" s="48" t="s">
        <v>39</v>
      </c>
    </row>
    <row r="13" spans="1:12" ht="21" customHeight="1">
      <c r="A13" s="36"/>
      <c r="B13" s="23"/>
      <c r="C13" s="26"/>
      <c r="D13" s="30"/>
      <c r="E13" s="26"/>
      <c r="F13" s="16">
        <v>0</v>
      </c>
      <c r="G13" s="16">
        <v>0</v>
      </c>
      <c r="H13" s="16">
        <f t="shared" si="0"/>
        <v>0</v>
      </c>
      <c r="I13" s="2"/>
      <c r="J13" s="53"/>
    </row>
    <row r="14" spans="1:12" s="11" customFormat="1" ht="21" customHeight="1">
      <c r="A14" s="14"/>
      <c r="B14" s="10" t="s">
        <v>25</v>
      </c>
      <c r="C14" s="17">
        <f t="shared" ref="C14:H14" si="6">SUM(C12)</f>
        <v>0</v>
      </c>
      <c r="D14" s="17">
        <f t="shared" si="6"/>
        <v>0</v>
      </c>
      <c r="E14" s="17">
        <f t="shared" si="6"/>
        <v>0</v>
      </c>
      <c r="F14" s="17">
        <f t="shared" si="6"/>
        <v>0</v>
      </c>
      <c r="G14" s="17">
        <f t="shared" si="6"/>
        <v>0</v>
      </c>
      <c r="H14" s="17">
        <f t="shared" si="6"/>
        <v>0</v>
      </c>
      <c r="I14" s="15"/>
      <c r="J14" s="49"/>
    </row>
    <row r="15" spans="1:12" ht="21" customHeight="1">
      <c r="A15" s="36">
        <v>4</v>
      </c>
      <c r="B15" s="23" t="s">
        <v>4</v>
      </c>
      <c r="C15" s="26">
        <v>0</v>
      </c>
      <c r="D15" s="30"/>
      <c r="E15" s="26">
        <f t="shared" si="2"/>
        <v>0</v>
      </c>
      <c r="F15" s="16">
        <v>0</v>
      </c>
      <c r="G15" s="16">
        <v>0</v>
      </c>
      <c r="H15" s="16">
        <f t="shared" si="0"/>
        <v>0</v>
      </c>
      <c r="I15" s="2"/>
      <c r="J15" s="48" t="s">
        <v>40</v>
      </c>
    </row>
    <row r="16" spans="1:12" ht="21" customHeight="1">
      <c r="A16" s="36"/>
      <c r="B16" s="23"/>
      <c r="C16" s="26"/>
      <c r="D16" s="30"/>
      <c r="E16" s="26"/>
      <c r="F16" s="16">
        <v>0</v>
      </c>
      <c r="G16" s="16">
        <v>0</v>
      </c>
      <c r="H16" s="16">
        <f t="shared" si="0"/>
        <v>0</v>
      </c>
      <c r="I16" s="2"/>
      <c r="J16" s="53"/>
    </row>
    <row r="17" spans="1:10" s="11" customFormat="1" ht="21" customHeight="1">
      <c r="A17" s="14"/>
      <c r="B17" s="10" t="s">
        <v>26</v>
      </c>
      <c r="C17" s="17">
        <f>SUM(C15)</f>
        <v>0</v>
      </c>
      <c r="D17" s="17">
        <f t="shared" ref="D17:H17" si="7">SUM(D15)</f>
        <v>0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15"/>
      <c r="J17" s="49"/>
    </row>
    <row r="18" spans="1:10" ht="21" customHeight="1">
      <c r="A18" s="46">
        <v>5</v>
      </c>
      <c r="B18" s="24" t="s">
        <v>27</v>
      </c>
      <c r="C18" s="44">
        <v>0</v>
      </c>
      <c r="D18" s="46"/>
      <c r="E18" s="44">
        <f t="shared" si="2"/>
        <v>0</v>
      </c>
      <c r="F18" s="16">
        <v>0</v>
      </c>
      <c r="G18" s="16">
        <v>0</v>
      </c>
      <c r="H18" s="16">
        <f t="shared" si="0"/>
        <v>0</v>
      </c>
      <c r="I18" s="2"/>
      <c r="J18" s="38" t="s">
        <v>41</v>
      </c>
    </row>
    <row r="19" spans="1:10" ht="21" customHeight="1">
      <c r="A19" s="47"/>
      <c r="B19" s="25"/>
      <c r="C19" s="45"/>
      <c r="D19" s="47"/>
      <c r="E19" s="45"/>
      <c r="F19" s="16">
        <v>0</v>
      </c>
      <c r="G19" s="16">
        <v>0</v>
      </c>
      <c r="H19" s="16">
        <f t="shared" ref="H19" si="8">F19+G19</f>
        <v>0</v>
      </c>
      <c r="I19" s="2"/>
      <c r="J19" s="32"/>
    </row>
    <row r="20" spans="1:10" s="11" customFormat="1" ht="21" customHeight="1">
      <c r="A20" s="14"/>
      <c r="B20" s="10" t="s">
        <v>32</v>
      </c>
      <c r="C20" s="17">
        <f>SUM(C18)</f>
        <v>0</v>
      </c>
      <c r="D20" s="17">
        <f t="shared" ref="D20:E20" si="9">SUM(D18)</f>
        <v>0</v>
      </c>
      <c r="E20" s="17">
        <f t="shared" si="9"/>
        <v>0</v>
      </c>
      <c r="F20" s="17">
        <f>SUM(F18:F19)</f>
        <v>0</v>
      </c>
      <c r="G20" s="17">
        <f t="shared" ref="G20:H20" si="10">SUM(G18:G19)</f>
        <v>0</v>
      </c>
      <c r="H20" s="17">
        <f t="shared" si="10"/>
        <v>0</v>
      </c>
      <c r="I20" s="15"/>
      <c r="J20" s="33"/>
    </row>
    <row r="21" spans="1:10" ht="21" customHeight="1">
      <c r="A21" s="36">
        <v>6</v>
      </c>
      <c r="B21" s="23" t="s">
        <v>28</v>
      </c>
      <c r="C21" s="26">
        <v>0</v>
      </c>
      <c r="D21" s="30"/>
      <c r="E21" s="26">
        <f t="shared" si="2"/>
        <v>0</v>
      </c>
      <c r="F21" s="16">
        <v>0</v>
      </c>
      <c r="G21" s="16">
        <v>0</v>
      </c>
      <c r="H21" s="16">
        <f t="shared" si="0"/>
        <v>0</v>
      </c>
      <c r="I21" s="2"/>
      <c r="J21" s="38" t="s">
        <v>42</v>
      </c>
    </row>
    <row r="22" spans="1:10" ht="21" customHeight="1">
      <c r="A22" s="36"/>
      <c r="B22" s="23"/>
      <c r="C22" s="26"/>
      <c r="D22" s="30"/>
      <c r="E22" s="26"/>
      <c r="F22" s="16">
        <v>0</v>
      </c>
      <c r="G22" s="16">
        <v>0</v>
      </c>
      <c r="H22" s="16">
        <f t="shared" si="0"/>
        <v>0</v>
      </c>
      <c r="I22" s="2"/>
      <c r="J22" s="53"/>
    </row>
    <row r="23" spans="1:10" s="11" customFormat="1" ht="21" customHeight="1">
      <c r="A23" s="14"/>
      <c r="B23" s="10" t="s">
        <v>33</v>
      </c>
      <c r="C23" s="17">
        <f t="shared" ref="C23:H23" si="11">SUM(C21)</f>
        <v>0</v>
      </c>
      <c r="D23" s="17">
        <f t="shared" si="11"/>
        <v>0</v>
      </c>
      <c r="E23" s="17">
        <f t="shared" si="11"/>
        <v>0</v>
      </c>
      <c r="F23" s="17">
        <f t="shared" si="11"/>
        <v>0</v>
      </c>
      <c r="G23" s="17">
        <f t="shared" si="11"/>
        <v>0</v>
      </c>
      <c r="H23" s="17">
        <f t="shared" si="11"/>
        <v>0</v>
      </c>
      <c r="I23" s="15"/>
      <c r="J23" s="49"/>
    </row>
    <row r="24" spans="1:10" ht="21" customHeight="1">
      <c r="A24" s="36">
        <v>7</v>
      </c>
      <c r="B24" s="23" t="s">
        <v>29</v>
      </c>
      <c r="C24" s="26">
        <v>0</v>
      </c>
      <c r="D24" s="30"/>
      <c r="E24" s="26">
        <f t="shared" si="2"/>
        <v>0</v>
      </c>
      <c r="F24" s="16">
        <v>0</v>
      </c>
      <c r="G24" s="16">
        <v>0</v>
      </c>
      <c r="H24" s="16">
        <f t="shared" si="0"/>
        <v>0</v>
      </c>
      <c r="I24" s="2"/>
      <c r="J24" s="50"/>
    </row>
    <row r="25" spans="1:10" ht="21" customHeight="1">
      <c r="A25" s="36"/>
      <c r="B25" s="23"/>
      <c r="C25" s="26"/>
      <c r="D25" s="30"/>
      <c r="E25" s="26"/>
      <c r="F25" s="16">
        <v>0</v>
      </c>
      <c r="G25" s="16">
        <v>0</v>
      </c>
      <c r="H25" s="16">
        <f t="shared" si="0"/>
        <v>0</v>
      </c>
      <c r="I25" s="2"/>
      <c r="J25" s="51"/>
    </row>
    <row r="26" spans="1:10" s="11" customFormat="1" ht="21" customHeight="1">
      <c r="A26" s="14"/>
      <c r="B26" s="10" t="s">
        <v>34</v>
      </c>
      <c r="C26" s="17">
        <f t="shared" ref="C26:H26" si="12">SUM(C24)</f>
        <v>0</v>
      </c>
      <c r="D26" s="17">
        <f t="shared" si="12"/>
        <v>0</v>
      </c>
      <c r="E26" s="17">
        <f t="shared" si="12"/>
        <v>0</v>
      </c>
      <c r="F26" s="17">
        <f t="shared" si="12"/>
        <v>0</v>
      </c>
      <c r="G26" s="17">
        <f t="shared" si="12"/>
        <v>0</v>
      </c>
      <c r="H26" s="17">
        <f t="shared" si="12"/>
        <v>0</v>
      </c>
      <c r="I26" s="15"/>
      <c r="J26" s="52"/>
    </row>
    <row r="27" spans="1:10" ht="21" customHeight="1">
      <c r="A27" s="22">
        <v>8</v>
      </c>
      <c r="B27" s="20" t="s">
        <v>3</v>
      </c>
      <c r="C27" s="16">
        <v>0</v>
      </c>
      <c r="D27" s="21"/>
      <c r="E27" s="16">
        <f t="shared" si="2"/>
        <v>0</v>
      </c>
      <c r="F27" s="16">
        <v>0</v>
      </c>
      <c r="G27" s="16">
        <v>0</v>
      </c>
      <c r="H27" s="16">
        <f t="shared" si="0"/>
        <v>0</v>
      </c>
      <c r="I27" s="2"/>
      <c r="J27" s="48" t="s">
        <v>43</v>
      </c>
    </row>
    <row r="28" spans="1:10" s="11" customFormat="1" ht="21" customHeight="1">
      <c r="A28" s="14"/>
      <c r="B28" s="10" t="s">
        <v>30</v>
      </c>
      <c r="C28" s="17">
        <f t="shared" ref="C28:H28" si="13">SUM(C27)</f>
        <v>0</v>
      </c>
      <c r="D28" s="17">
        <f t="shared" si="13"/>
        <v>0</v>
      </c>
      <c r="E28" s="17">
        <f t="shared" si="13"/>
        <v>0</v>
      </c>
      <c r="F28" s="17">
        <f t="shared" si="13"/>
        <v>0</v>
      </c>
      <c r="G28" s="17">
        <f t="shared" si="13"/>
        <v>0</v>
      </c>
      <c r="H28" s="17">
        <f t="shared" si="13"/>
        <v>0</v>
      </c>
      <c r="I28" s="15"/>
      <c r="J28" s="49"/>
    </row>
    <row r="29" spans="1:10" ht="21" customHeight="1">
      <c r="A29" s="22">
        <v>9</v>
      </c>
      <c r="B29" s="20" t="s">
        <v>31</v>
      </c>
      <c r="C29" s="16">
        <v>0</v>
      </c>
      <c r="D29" s="21"/>
      <c r="E29" s="16">
        <f t="shared" si="2"/>
        <v>0</v>
      </c>
      <c r="F29" s="16">
        <v>0</v>
      </c>
      <c r="G29" s="16">
        <v>0</v>
      </c>
      <c r="H29" s="16">
        <f t="shared" si="0"/>
        <v>0</v>
      </c>
      <c r="I29" s="2"/>
      <c r="J29" s="38" t="s">
        <v>44</v>
      </c>
    </row>
    <row r="30" spans="1:10" s="11" customFormat="1" ht="21" customHeight="1">
      <c r="A30" s="14"/>
      <c r="B30" s="10" t="s">
        <v>35</v>
      </c>
      <c r="C30" s="17">
        <f t="shared" ref="C30:H30" si="14">SUM(C29)</f>
        <v>0</v>
      </c>
      <c r="D30" s="17">
        <f t="shared" si="14"/>
        <v>0</v>
      </c>
      <c r="E30" s="17">
        <f t="shared" si="14"/>
        <v>0</v>
      </c>
      <c r="F30" s="17">
        <f t="shared" si="14"/>
        <v>0</v>
      </c>
      <c r="G30" s="17">
        <f t="shared" si="14"/>
        <v>0</v>
      </c>
      <c r="H30" s="17">
        <f t="shared" si="14"/>
        <v>0</v>
      </c>
      <c r="I30" s="15"/>
      <c r="J30" s="33"/>
    </row>
    <row r="31" spans="1:10" ht="21" customHeight="1">
      <c r="A31" s="44">
        <v>10</v>
      </c>
      <c r="B31" s="44" t="s">
        <v>5</v>
      </c>
      <c r="C31" s="44">
        <v>0</v>
      </c>
      <c r="D31" s="46"/>
      <c r="E31" s="44">
        <f t="shared" si="2"/>
        <v>0</v>
      </c>
      <c r="F31" s="16">
        <f>23.4*5.56</f>
        <v>130.10399999999998</v>
      </c>
      <c r="G31" s="16">
        <v>0</v>
      </c>
      <c r="H31" s="16">
        <f t="shared" ref="H31:H36" si="15">F31+G31</f>
        <v>130.10399999999998</v>
      </c>
      <c r="I31" s="5" t="s">
        <v>49</v>
      </c>
      <c r="J31" s="50"/>
    </row>
    <row r="32" spans="1:10" ht="21" customHeight="1">
      <c r="A32" s="54"/>
      <c r="B32" s="54"/>
      <c r="C32" s="54"/>
      <c r="D32" s="55"/>
      <c r="E32" s="54"/>
      <c r="F32" s="16">
        <f>(34.66+4.91)*5.56</f>
        <v>220.00919999999994</v>
      </c>
      <c r="G32" s="16">
        <v>0</v>
      </c>
      <c r="H32" s="16">
        <f t="shared" si="15"/>
        <v>220.00919999999994</v>
      </c>
      <c r="I32" s="5" t="s">
        <v>47</v>
      </c>
      <c r="J32" s="51"/>
    </row>
    <row r="33" spans="1:10" ht="21" customHeight="1">
      <c r="A33" s="54"/>
      <c r="B33" s="54"/>
      <c r="C33" s="54"/>
      <c r="D33" s="55"/>
      <c r="E33" s="54"/>
      <c r="F33" s="16">
        <f>140.25*5.56</f>
        <v>779.79</v>
      </c>
      <c r="G33" s="16">
        <v>0</v>
      </c>
      <c r="H33" s="16">
        <f>F33+G33</f>
        <v>779.79</v>
      </c>
      <c r="I33" s="5" t="s">
        <v>52</v>
      </c>
      <c r="J33" s="51"/>
    </row>
    <row r="34" spans="1:10" ht="21" customHeight="1">
      <c r="A34" s="54"/>
      <c r="B34" s="54"/>
      <c r="C34" s="54"/>
      <c r="D34" s="55"/>
      <c r="E34" s="54"/>
      <c r="F34" s="16">
        <f>24.31*5.55</f>
        <v>134.92049999999998</v>
      </c>
      <c r="G34" s="16">
        <v>0</v>
      </c>
      <c r="H34" s="16">
        <f t="shared" si="15"/>
        <v>134.92049999999998</v>
      </c>
      <c r="I34" s="5" t="s">
        <v>50</v>
      </c>
      <c r="J34" s="51"/>
    </row>
    <row r="35" spans="1:10" ht="21" customHeight="1">
      <c r="A35" s="54"/>
      <c r="B35" s="54"/>
      <c r="C35" s="54"/>
      <c r="D35" s="55"/>
      <c r="E35" s="54"/>
      <c r="F35" s="16">
        <f>3*5.55</f>
        <v>16.649999999999999</v>
      </c>
      <c r="G35" s="16">
        <v>0</v>
      </c>
      <c r="H35" s="16">
        <f t="shared" si="15"/>
        <v>16.649999999999999</v>
      </c>
      <c r="I35" s="5" t="s">
        <v>48</v>
      </c>
      <c r="J35" s="51"/>
    </row>
    <row r="36" spans="1:10" ht="21" customHeight="1">
      <c r="A36" s="54"/>
      <c r="B36" s="54"/>
      <c r="C36" s="54"/>
      <c r="D36" s="55"/>
      <c r="E36" s="54"/>
      <c r="F36" s="16">
        <f>166.77*5.5464</f>
        <v>924.97312800000009</v>
      </c>
      <c r="G36" s="16">
        <v>0</v>
      </c>
      <c r="H36" s="16">
        <f t="shared" si="15"/>
        <v>924.97312800000009</v>
      </c>
      <c r="I36" s="5" t="s">
        <v>51</v>
      </c>
      <c r="J36" s="51"/>
    </row>
    <row r="37" spans="1:10" ht="21" customHeight="1">
      <c r="A37" s="45"/>
      <c r="B37" s="45"/>
      <c r="C37" s="45"/>
      <c r="D37" s="47"/>
      <c r="E37" s="45"/>
      <c r="F37" s="16">
        <v>643</v>
      </c>
      <c r="G37" s="16">
        <v>0</v>
      </c>
      <c r="H37" s="16">
        <f t="shared" ref="H37" si="16">F37+G37</f>
        <v>643</v>
      </c>
      <c r="I37" s="4" t="s">
        <v>53</v>
      </c>
      <c r="J37" s="51"/>
    </row>
    <row r="38" spans="1:10" s="11" customFormat="1" ht="21" customHeight="1">
      <c r="A38" s="14"/>
      <c r="B38" s="10" t="s">
        <v>36</v>
      </c>
      <c r="C38" s="17">
        <f>SUM(C31)</f>
        <v>0</v>
      </c>
      <c r="D38" s="17">
        <f>SUM(D31)</f>
        <v>0</v>
      </c>
      <c r="E38" s="17">
        <f>SUM(E31)</f>
        <v>0</v>
      </c>
      <c r="F38" s="17">
        <f>SUM(F31:F37)</f>
        <v>2849.4468280000001</v>
      </c>
      <c r="G38" s="17">
        <f>SUM(G31)</f>
        <v>0</v>
      </c>
      <c r="H38" s="17">
        <f>SUM(H31:H37)</f>
        <v>2849.4468280000001</v>
      </c>
      <c r="I38" s="15"/>
      <c r="J38" s="52"/>
    </row>
    <row r="39" spans="1:10" ht="21" customHeight="1">
      <c r="A39" s="14"/>
      <c r="B39" s="10" t="s">
        <v>37</v>
      </c>
      <c r="C39" s="17">
        <f>SUM(C38,C30,C28,C26,C23,C20,C17,C14,C11,C8)</f>
        <v>0</v>
      </c>
      <c r="D39" s="17">
        <f>SUM(D38,D30,D28,D26,D23,D20,D17,D14,D11,D8)</f>
        <v>0</v>
      </c>
      <c r="E39" s="17">
        <f>SUM(E38,E30,E28,E26,E23,E20,E17,E14,E11,E8)</f>
        <v>0</v>
      </c>
      <c r="F39" s="17">
        <f>SUM(F38,F30,F28,F26,F23,F20,F17,F14,F11,F8)</f>
        <v>2849.4468280000001</v>
      </c>
      <c r="G39" s="17">
        <f>SUM(G38,G30,G28,G26,G23,G20,G17,G14,G11,G8)</f>
        <v>0</v>
      </c>
      <c r="H39" s="17">
        <f>SUM(H38,H30,H28,H26,H23,H20,H17,H14,H11,H8)</f>
        <v>2849.4468280000001</v>
      </c>
      <c r="I39" s="15"/>
      <c r="J39" s="19"/>
    </row>
    <row r="43" spans="1:10" ht="21" customHeight="1">
      <c r="A43" s="42" t="s">
        <v>12</v>
      </c>
      <c r="B43" s="43"/>
      <c r="C43" s="41" t="s">
        <v>13</v>
      </c>
      <c r="D43" s="41"/>
      <c r="E43" s="41" t="s">
        <v>17</v>
      </c>
      <c r="F43" s="41"/>
      <c r="G43" s="41" t="s">
        <v>18</v>
      </c>
      <c r="H43" s="41"/>
      <c r="I43" s="12" t="s">
        <v>14</v>
      </c>
    </row>
    <row r="44" spans="1:10" ht="21" customHeight="1">
      <c r="A44" s="39">
        <f>E39</f>
        <v>0</v>
      </c>
      <c r="B44" s="40"/>
      <c r="C44" s="40">
        <f>H39</f>
        <v>2849.4468280000001</v>
      </c>
      <c r="D44" s="40"/>
      <c r="E44" s="40">
        <f>F39</f>
        <v>2849.4468280000001</v>
      </c>
      <c r="F44" s="40"/>
      <c r="G44" s="40">
        <f>G39</f>
        <v>0</v>
      </c>
      <c r="H44" s="40"/>
      <c r="I44" s="13">
        <f>A44-C44</f>
        <v>-2849.4468280000001</v>
      </c>
    </row>
  </sheetData>
  <mergeCells count="65">
    <mergeCell ref="E31:E37"/>
    <mergeCell ref="D31:D37"/>
    <mergeCell ref="A31:A37"/>
    <mergeCell ref="B31:B37"/>
    <mergeCell ref="C31:C37"/>
    <mergeCell ref="J21:J23"/>
    <mergeCell ref="J12:J14"/>
    <mergeCell ref="J15:J17"/>
    <mergeCell ref="J24:J26"/>
    <mergeCell ref="D21:D22"/>
    <mergeCell ref="D24:D25"/>
    <mergeCell ref="E24:E25"/>
    <mergeCell ref="D15:D16"/>
    <mergeCell ref="C18:C19"/>
    <mergeCell ref="D18:D19"/>
    <mergeCell ref="E18:E19"/>
    <mergeCell ref="C15:C16"/>
    <mergeCell ref="E15:E16"/>
    <mergeCell ref="J29:J30"/>
    <mergeCell ref="J18:J20"/>
    <mergeCell ref="A44:B44"/>
    <mergeCell ref="C43:D43"/>
    <mergeCell ref="C44:D44"/>
    <mergeCell ref="E43:F43"/>
    <mergeCell ref="E44:F44"/>
    <mergeCell ref="G43:H43"/>
    <mergeCell ref="G44:H44"/>
    <mergeCell ref="A43:B43"/>
    <mergeCell ref="C21:C22"/>
    <mergeCell ref="E21:E22"/>
    <mergeCell ref="C24:C25"/>
    <mergeCell ref="J27:J28"/>
    <mergeCell ref="J31:J38"/>
    <mergeCell ref="A18:A19"/>
    <mergeCell ref="A15:A16"/>
    <mergeCell ref="A21:A22"/>
    <mergeCell ref="A24:A25"/>
    <mergeCell ref="A4:A5"/>
    <mergeCell ref="A6:A7"/>
    <mergeCell ref="A9:A10"/>
    <mergeCell ref="J6:J8"/>
    <mergeCell ref="C2:H2"/>
    <mergeCell ref="I3:J3"/>
    <mergeCell ref="J4:J5"/>
    <mergeCell ref="A12:A13"/>
    <mergeCell ref="D12:D13"/>
    <mergeCell ref="J9:J11"/>
    <mergeCell ref="B9:B10"/>
    <mergeCell ref="C9:C10"/>
    <mergeCell ref="D9:D10"/>
    <mergeCell ref="E9:E10"/>
    <mergeCell ref="B4:B5"/>
    <mergeCell ref="C4:E4"/>
    <mergeCell ref="F4:I4"/>
    <mergeCell ref="B12:B13"/>
    <mergeCell ref="E12:E13"/>
    <mergeCell ref="B6:B7"/>
    <mergeCell ref="C6:C7"/>
    <mergeCell ref="D6:D7"/>
    <mergeCell ref="E6:E7"/>
    <mergeCell ref="B15:B16"/>
    <mergeCell ref="B21:B22"/>
    <mergeCell ref="B24:B25"/>
    <mergeCell ref="B18:B19"/>
    <mergeCell ref="C12:C13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a24784</cp:lastModifiedBy>
  <cp:lastPrinted>2017-01-19T02:25:11Z</cp:lastPrinted>
  <dcterms:created xsi:type="dcterms:W3CDTF">2014-04-15T08:52:03Z</dcterms:created>
  <dcterms:modified xsi:type="dcterms:W3CDTF">2025-12-16T06:20:15Z</dcterms:modified>
</cp:coreProperties>
</file>