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<sst xmlns="http://schemas.openxmlformats.org/spreadsheetml/2006/main" count="89">
  <si>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</si>
  <si>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</si>
  <si>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</si>
  <si>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</si>
  <si>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</si>
  <si>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</si>
  <si>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</si>
  <si>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</si>
  <si>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</si>
  <si>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</si>
  <si>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</si>
  <si>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</si>
  <si>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</si>
  <si>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</si>
  <si>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</si>
  <si>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</si>
  <si>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</si>
  <si>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</si>
  <si>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</si>
  <si>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</si>
  <si>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</si>
  <si>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</si>
  <si>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</si>
  <si>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</si>
  <si>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</si>
  <si>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</si>
  <si>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</si>
  <si>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</si>
  <si>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</si>
  <si>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</si>
  <si>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</si>
  <si>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</si>
  <si>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</si>
  <si>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</si>
  <si>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</si>
  <si>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</si>
  <si>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</si>
  <si>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</si>
  <si>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</si>
  <si>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</si>
  <si>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</si>
  <si>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</si>
  <si>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</si>
  <si>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</si>
  <si>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</si>
  <si>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</si>
  <si>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</si>
  <si>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</si>
  <si>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</si>
  <si>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</si>
  <si>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</si>
  <si>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</si>
  <si>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</si>
  <si>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</si>
  <si>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</si>
  <si>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</si>
  <si>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</si>
  <si>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业务助理</t>
  </si>
  <si>
    <t>发生地:</t>
  </si>
  <si>
    <t>成都</t>
  </si>
  <si>
    <t>部门:</t>
  </si>
  <si>
    <t>成都事业部</t>
  </si>
  <si>
    <t>发生日期:</t>
  </si>
  <si>
    <t>报销日期:</t>
  </si>
  <si>
    <t>团号:</t>
  </si>
  <si>
    <t xml:space="preserve">HMPA-180116-STY563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</si>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</sst>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&quot;月&quot;d&quot;日&quot;;@"/>
    <numFmt numFmtId="177" formatCode="#,##0.00;[Red]#,##0.00"/>
    <numFmt numFmtId="178" formatCode="0.00_);[Red]\(0.00\)"/>
    <numFmt numFmtId="179" formatCode="#,##0.00_ "/>
    <numFmt numFmtId="180" formatCode="0.00_ "/>
    <numFmt numFmtId="181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0" borderId="18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9" fontId="5" fillId="3" borderId="8" xfId="50" applyNumberFormat="1" applyFont="1" applyFill="1" applyBorder="1" applyAlignment="1">
      <alignment horizontal="center" vertical="center"/>
    </xf>
    <xf numFmtId="176" fontId="4" fillId="2" borderId="0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9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176" fontId="4" fillId="2" borderId="14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1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1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92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92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92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92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1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M34" sqref="M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2"/>
      <c r="H6" s="10" t="s">
        <v>60</v>
      </c>
      <c r="I6" s="9"/>
      <c r="J6" s="12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>
        <v>43119</v>
      </c>
      <c r="G7" s="12"/>
      <c r="H7" s="10" t="s">
        <v>63</v>
      </c>
      <c r="I7" s="39"/>
      <c r="J7" s="11">
        <v>43122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16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2"/>
      <c r="J11" s="43"/>
      <c r="K11" s="44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2"/>
      <c r="J12" s="43"/>
      <c r="K12" s="44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2"/>
      <c r="J13" s="43"/>
      <c r="K13" s="44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2"/>
      <c r="J14" s="43"/>
      <c r="K14" s="44" t="s">
        <v>79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岑余</v>
      </c>
      <c r="G28" s="7"/>
      <c r="H28" s="6" t="s">
        <v>56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58</v>
      </c>
      <c r="E29" s="10"/>
      <c r="F29" s="12" t="str">
        <f>F6</f>
        <v>成都</v>
      </c>
      <c r="G29" s="12"/>
      <c r="H29" s="10" t="s">
        <v>60</v>
      </c>
      <c r="I29" s="9"/>
      <c r="J29" s="12" t="str">
        <f>J6</f>
        <v>成都事业部</v>
      </c>
      <c r="K29" s="38"/>
    </row>
    <row r="30" ht="20.1" customHeight="1" spans="2:11">
      <c r="B30" s="8"/>
      <c r="C30" s="9"/>
      <c r="D30" s="10" t="s">
        <v>62</v>
      </c>
      <c r="E30" s="10"/>
      <c r="F30" s="33">
        <f>F7</f>
        <v>43119</v>
      </c>
      <c r="G30" s="33"/>
      <c r="H30" s="10" t="s">
        <v>63</v>
      </c>
      <c r="I30" s="39"/>
      <c r="J30" s="33">
        <f>J7</f>
        <v>43122</v>
      </c>
      <c r="K30" s="50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0"/>
      <c r="J31" s="16" t="str">
        <f>J8</f>
        <v>HMPA-180116-STY563 </v>
      </c>
      <c r="K31" s="41"/>
    </row>
    <row r="32" ht="20.1" customHeight="1"/>
    <row r="33" ht="20.1" customHeight="1" spans="2:11">
      <c r="B33" s="28"/>
      <c r="C33" s="28"/>
      <c r="D33" s="34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/>
      <c r="E34" s="28"/>
      <c r="F34" s="28"/>
      <c r="G34" s="26">
        <v>100</v>
      </c>
      <c r="H34" s="26">
        <v>1</v>
      </c>
      <c r="I34" s="42">
        <f>G34*H34</f>
        <v>100</v>
      </c>
      <c r="J34" s="43"/>
      <c r="K34" s="52"/>
    </row>
    <row r="35" ht="20.1" customHeight="1" spans="2:11">
      <c r="B35" s="28">
        <v>2</v>
      </c>
      <c r="C35" s="28"/>
      <c r="D35" s="35"/>
      <c r="E35" s="28"/>
      <c r="F35" s="28"/>
      <c r="G35" s="26">
        <v>0</v>
      </c>
      <c r="H35" s="26">
        <v>2</v>
      </c>
      <c r="I35" s="42">
        <f t="shared" ref="I35:I36" si="0">G35*H35</f>
        <v>0</v>
      </c>
      <c r="J35" s="43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2</v>
      </c>
      <c r="I36" s="42">
        <f t="shared" si="0"/>
        <v>0</v>
      </c>
      <c r="J36" s="43"/>
      <c r="K36" s="52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5</v>
      </c>
      <c r="I37" s="45">
        <f>SUM(I34:J36)</f>
        <v>100</v>
      </c>
      <c r="J37" s="46"/>
      <c r="K37" s="47"/>
    </row>
    <row r="38" ht="20.1" customHeight="1" spans="2:11">
      <c r="B38" s="17" t="s">
        <v>82</v>
      </c>
      <c r="C38" s="17"/>
      <c r="D38" s="17" t="s">
        <v>55</v>
      </c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2018-01-22T05:13:52Z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