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<sst xmlns="http://schemas.openxmlformats.org/spreadsheetml/2006/main" count="55" uniqueCount="55">
  <si>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</si>
  <si>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团号：HMJB-230719-SCY460</t>
  </si>
  <si>
    <t>会议日期：2023.7.16-24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</si>
  <si>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</si>
  <si>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</si>
  <si>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</si>
  <si>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</si>
  <si>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</si>
  <si>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</si>
  <si>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</si>
  <si>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</si>
  <si>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</si>
  <si>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</si>
  <si>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</si>
  <si>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</si>
  <si>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</si>
  <si>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</si>
  <si>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</si>
  <si>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</si>
  <si>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</si>
  <si>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</si>
  <si>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</si>
  <si>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</si>
  <si>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</si>
  <si>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</si>
  <si>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</si>
  <si>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</si>
  <si>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</si>
  <si>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</si>
  <si>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</si>
  <si>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</si>
  <si>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</si>
  <si>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</si>
  <si>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</si>
  <si>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</si>
  <si>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</si>
  <si>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</si>
  <si>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</si>
  <si>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</si>
  <si>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</si>
  <si>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</si>
  <si>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</si>
  <si>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柳爽团队</t>
  </si>
  <si>
    <t>丢火车团队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</si>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</sst>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view="pageBreakPreview" zoomScale="70" zoomScaleNormal="100" workbookViewId="0">
      <selection activeCell="J8" sqref="J8:J13"/>
    </sheetView>
  </sheetViews>
  <sheetFormatPr defaultColWidth="9" defaultRowHeight="21" customHeight="1"/>
  <cols>
    <col min="1" max="1" width="9" style="2"/>
    <col min="2" max="2" width="16.7522123893805" customWidth="1"/>
    <col min="3" max="3" width="9" style="3"/>
    <col min="5" max="5" width="13.6106194690265" customWidth="1"/>
    <col min="6" max="6" width="13.6106194690265"/>
    <col min="8" max="8" width="13.6106194690265" customWidth="1"/>
    <col min="9" max="9" width="24.8761061946903" customWidth="1"/>
    <col min="10" max="10" width="39.504424778761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3"/>
      <c r="J12" s="35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6"/>
      <c r="J13" s="37"/>
    </row>
    <row r="14" customFormat="1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3"/>
      <c r="J14" s="34" t="s">
        <v>19</v>
      </c>
    </row>
    <row r="15" customFormat="1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3"/>
      <c r="J15" s="35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6"/>
      <c r="J16" s="37"/>
    </row>
    <row r="17" customFormat="1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3"/>
      <c r="J17" s="38" t="s">
        <v>22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3"/>
      <c r="J18" s="39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3"/>
      <c r="J19" s="39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3"/>
      <c r="J20" s="39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6"/>
      <c r="J21" s="40"/>
    </row>
    <row r="22" customFormat="1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3"/>
      <c r="J22" s="38" t="s">
        <v>25</v>
      </c>
    </row>
    <row r="23" customFormat="1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3"/>
      <c r="J23" s="39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6"/>
      <c r="J24" s="40"/>
    </row>
    <row r="25" customFormat="1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3"/>
      <c r="J25" s="34" t="s">
        <v>28</v>
      </c>
    </row>
    <row r="26" customFormat="1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3"/>
      <c r="J26" s="35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6"/>
      <c r="J27" s="37"/>
    </row>
    <row r="28" customFormat="1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3"/>
      <c r="J28" s="34" t="s">
        <v>31</v>
      </c>
    </row>
    <row r="29" customFormat="1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3"/>
      <c r="J29" s="39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3"/>
      <c r="J30" s="39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3"/>
      <c r="J31" s="39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6"/>
      <c r="J32" s="40"/>
    </row>
    <row r="33" customFormat="1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3"/>
      <c r="J33" s="41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3"/>
      <c r="J34" s="4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3"/>
      <c r="J35" s="42"/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3"/>
      <c r="J36" s="42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6"/>
      <c r="J37" s="43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3"/>
      <c r="J38" s="38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3"/>
      <c r="J39" s="39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6"/>
      <c r="J40" s="40"/>
    </row>
    <row r="41" customFormat="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3"/>
      <c r="J41" s="34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3"/>
      <c r="J42" s="3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3"/>
      <c r="J43" s="35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6"/>
      <c r="J44" s="37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v>0</v>
      </c>
      <c r="F45" s="15">
        <v>7767</v>
      </c>
      <c r="G45" s="15">
        <v>0</v>
      </c>
      <c r="H45" s="15">
        <f t="shared" ref="H45:H50" si="15">F45+G45</f>
        <v>7767</v>
      </c>
      <c r="I45" s="33" t="s">
        <v>42</v>
      </c>
      <c r="J45" s="41"/>
    </row>
    <row r="46" customHeight="1" spans="1:10">
      <c r="A46" s="26"/>
      <c r="B46" s="14"/>
      <c r="C46" s="15"/>
      <c r="D46" s="16"/>
      <c r="E46" s="15"/>
      <c r="F46" s="15">
        <v>1220.74</v>
      </c>
      <c r="G46" s="15">
        <v>0</v>
      </c>
      <c r="H46" s="15">
        <f t="shared" si="15"/>
        <v>1220.74</v>
      </c>
      <c r="I46" s="33" t="s">
        <v>43</v>
      </c>
      <c r="J46" s="42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3"/>
      <c r="J47" s="42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3"/>
      <c r="J48" s="42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3"/>
      <c r="J49" s="42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3"/>
      <c r="J50" s="42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ref="H51:H56" si="16">F51+G51</f>
        <v>0</v>
      </c>
      <c r="I51" s="33"/>
      <c r="J51" s="42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33"/>
      <c r="J52" s="42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33"/>
      <c r="J53" s="42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6"/>
        <v>0</v>
      </c>
      <c r="I54" s="33"/>
      <c r="J54" s="42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0</v>
      </c>
      <c r="H55" s="15">
        <f t="shared" si="16"/>
        <v>0</v>
      </c>
      <c r="I55" s="33"/>
      <c r="J55" s="42"/>
    </row>
    <row r="56" customHeight="1" spans="1:10">
      <c r="A56" s="23"/>
      <c r="B56" s="14"/>
      <c r="C56" s="15"/>
      <c r="D56" s="16"/>
      <c r="E56" s="15"/>
      <c r="F56" s="15">
        <v>0</v>
      </c>
      <c r="G56" s="15">
        <v>0</v>
      </c>
      <c r="H56" s="15">
        <f t="shared" si="16"/>
        <v>0</v>
      </c>
      <c r="I56" s="33"/>
      <c r="J56" s="42"/>
    </row>
    <row r="57" s="1" customFormat="1" customHeight="1" spans="1:10">
      <c r="A57" s="17"/>
      <c r="B57" s="18" t="s">
        <v>44</v>
      </c>
      <c r="C57" s="19">
        <f>SUM(C45)</f>
        <v>0</v>
      </c>
      <c r="D57" s="19">
        <f>SUM(D45)</f>
        <v>0</v>
      </c>
      <c r="E57" s="19">
        <f>SUM(E45)</f>
        <v>0</v>
      </c>
      <c r="F57" s="19">
        <f>SUM(F45:F56)</f>
        <v>8987.74</v>
      </c>
      <c r="G57" s="19">
        <f>SUM(G45:G56)</f>
        <v>0</v>
      </c>
      <c r="H57" s="19">
        <f>SUM(H45:H56)</f>
        <v>8987.74</v>
      </c>
      <c r="I57" s="36"/>
      <c r="J57" s="43"/>
    </row>
    <row r="58" customHeight="1" spans="1:10">
      <c r="A58" s="17"/>
      <c r="B58" s="18" t="s">
        <v>45</v>
      </c>
      <c r="C58" s="19">
        <f t="shared" ref="C58:H58" si="17">SUM(C57,C44,C40,C37,C32,C27,C24,C21,C16,C13)</f>
        <v>0</v>
      </c>
      <c r="D58" s="19">
        <f t="shared" si="17"/>
        <v>0</v>
      </c>
      <c r="E58" s="19">
        <f t="shared" si="17"/>
        <v>0</v>
      </c>
      <c r="F58" s="19">
        <f t="shared" si="17"/>
        <v>8987.74</v>
      </c>
      <c r="G58" s="19">
        <f t="shared" si="17"/>
        <v>0</v>
      </c>
      <c r="H58" s="19">
        <f t="shared" si="17"/>
        <v>8987.74</v>
      </c>
      <c r="I58" s="36"/>
      <c r="J58" s="44"/>
    </row>
    <row r="62" customFormat="1" customHeight="1" spans="1:9">
      <c r="A62" s="27" t="s">
        <v>46</v>
      </c>
      <c r="B62" s="28"/>
      <c r="C62" s="29" t="s">
        <v>47</v>
      </c>
      <c r="D62" s="29"/>
      <c r="E62" s="29" t="s">
        <v>48</v>
      </c>
      <c r="F62" s="29"/>
      <c r="G62" s="29" t="s">
        <v>49</v>
      </c>
      <c r="H62" s="29"/>
      <c r="I62" s="45" t="s">
        <v>50</v>
      </c>
    </row>
    <row r="63" customFormat="1" customHeight="1" spans="1:9">
      <c r="A63" s="30">
        <f>E58</f>
        <v>0</v>
      </c>
      <c r="B63" s="31"/>
      <c r="C63" s="31">
        <f>H58</f>
        <v>8987.74</v>
      </c>
      <c r="D63" s="31"/>
      <c r="E63" s="31">
        <f>F58</f>
        <v>8987.74</v>
      </c>
      <c r="F63" s="31"/>
      <c r="G63" s="31">
        <f>G58</f>
        <v>0</v>
      </c>
      <c r="H63" s="31"/>
      <c r="I63" s="46">
        <f>A63-C63</f>
        <v>-8987.74</v>
      </c>
    </row>
    <row r="65" customFormat="1" customHeight="1" spans="1:9">
      <c r="A65" s="47" t="s">
        <v>51</v>
      </c>
      <c r="B65" s="48"/>
      <c r="C65" s="49" t="s">
        <v>52</v>
      </c>
      <c r="D65" s="47"/>
      <c r="E65" s="47" t="s">
        <v>53</v>
      </c>
      <c r="F65" s="47"/>
      <c r="G65" s="47" t="s">
        <v>54</v>
      </c>
      <c r="H65" s="47"/>
      <c r="I65" s="48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2023-11-16T03:49:22Z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D5BF4E739D39457E97D0D292A92B32A6_13</vt:lpwstr>
  </property>
</Properties>
</file>