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  <sheet name="交通详单" sheetId="10" r:id="rId3"/>
  </sheets>
  <calcPr calcId="125725"/>
</workbook>
</file>

<file path=xl/calcChain.xml><?xml version="1.0" encoding="utf-8"?>
<calcChain xmlns="http://schemas.openxmlformats.org/spreadsheetml/2006/main">
  <c r="F22" i="6"/>
  <c r="F30"/>
  <c r="F17" l="1"/>
  <c r="F18" l="1"/>
  <c r="F26"/>
  <c r="F21"/>
  <c r="F23" s="1"/>
  <c r="D9" l="1"/>
  <c r="D10"/>
  <c r="F27"/>
  <c r="D11" s="1"/>
  <c r="F31"/>
  <c r="D12" s="1"/>
  <c r="C34" l="1"/>
  <c r="F34" s="1"/>
  <c r="F35" s="1"/>
  <c r="D13" l="1"/>
  <c r="D14" s="1"/>
</calcChain>
</file>

<file path=xl/sharedStrings.xml><?xml version="1.0" encoding="utf-8"?>
<sst xmlns="http://schemas.openxmlformats.org/spreadsheetml/2006/main" count="126" uniqueCount="94">
  <si>
    <t>Both in EN &amp; CN</t>
  </si>
  <si>
    <t>A</t>
    <phoneticPr fontId="8" type="noConversion"/>
  </si>
  <si>
    <t>B</t>
    <phoneticPr fontId="8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</si>
  <si>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8" type="noConversion"/>
  </si>
  <si>
    <t>C</t>
    <phoneticPr fontId="8" type="noConversion"/>
  </si>
  <si>
    <t>D</t>
    <phoneticPr fontId="8" type="noConversion"/>
  </si>
  <si>
    <t>Item
项目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</si>
  <si>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</si>
  <si>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</si>
  <si>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8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</si>
  <si>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</si>
  <si>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</si>
  <si>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</si>
  <si>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</si>
  <si>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</si>
  <si>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8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</si>
  <si>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8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</si>
  <si>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</si>
  <si>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</si>
  <si>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8" type="noConversion"/>
  </si>
  <si>
    <t>Contact Info.:           Zhonglan  +86-13910193620</t>
    <phoneticPr fontId="8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</si>
  <si>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3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</si>
  <si>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3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</si>
  <si>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3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</si>
  <si>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8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</si>
  <si>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8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</si>
  <si>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3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</si>
  <si>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3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</si>
  <si>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3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</si>
  <si>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8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</si>
  <si>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3" type="noConversion"/>
  </si>
  <si>
    <r>
      <t xml:space="preserve"> tickets
</t>
    </r>
    <r>
      <rPr>
        <sz val="10"/>
        <rFont val="宋体"/>
        <family val="3"/>
        <charset val="134"/>
      </rPr>
      <t>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</t>
    </r>
    <phoneticPr fontId="8" type="noConversion"/>
  </si>
  <si>
    <r>
      <t xml:space="preserve">Experts tickets 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transfer in local city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attached details
</t>
    </r>
    <r>
      <rPr>
        <sz val="10"/>
        <rFont val="宋体"/>
        <family val="3"/>
        <charset val="134"/>
      </rPr>
      <t>专家机票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火车票以及异地接送，附具体明细</t>
    </r>
    <phoneticPr fontId="23" type="noConversion"/>
  </si>
  <si>
    <r>
      <t xml:space="preserve">Airport pick-up and drop off
</t>
    </r>
    <r>
      <rPr>
        <sz val="10"/>
        <rFont val="宋体"/>
        <family val="3"/>
        <charset val="134"/>
      </rPr>
      <t>专家机场接送机</t>
    </r>
    <phoneticPr fontId="8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</si>
  <si>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8" type="noConversion"/>
  </si>
  <si>
    <t>E</t>
    <phoneticPr fontId="8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</si>
  <si>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8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</si>
  <si>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3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</si>
  <si>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8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</si>
  <si>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西安发动机</t>
    </r>
    <r>
      <rPr>
        <sz val="12"/>
        <color indexed="8"/>
        <rFont val="BMWTypeCondensedRegular"/>
        <family val="2"/>
      </rPr>
      <t>TTT</t>
    </r>
    <phoneticPr fontId="8" type="noConversion"/>
  </si>
  <si>
    <r>
      <t>King size room</t>
    </r>
    <r>
      <rPr>
        <sz val="10"/>
        <rFont val="宋体"/>
        <family val="3"/>
        <charset val="134"/>
      </rPr>
      <t xml:space="preserve">，
</t>
    </r>
    <r>
      <rPr>
        <sz val="10"/>
        <rFont val="BMWTypeCondensedRegular"/>
        <family val="2"/>
      </rPr>
      <t xml:space="preserve">Sheraton Xian North  City  Hotel
</t>
    </r>
    <r>
      <rPr>
        <sz val="10"/>
        <rFont val="宋体"/>
        <family val="3"/>
        <charset val="134"/>
      </rPr>
      <t>大床房</t>
    </r>
    <r>
      <rPr>
        <sz val="10"/>
        <rFont val="BMWTypeCondensedRegular"/>
        <family val="2"/>
      </rPr>
      <t>,</t>
    </r>
    <r>
      <rPr>
        <sz val="10"/>
        <rFont val="宋体"/>
        <family val="3"/>
        <charset val="134"/>
      </rPr>
      <t>西安赛瑞喜来登大酒店</t>
    </r>
    <phoneticPr fontId="23" type="noConversion"/>
  </si>
  <si>
    <r>
      <t>20th-26th ,August, airport pick-up , drop off , attached details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20</t>
    </r>
    <r>
      <rPr>
        <sz val="10"/>
        <rFont val="宋体"/>
        <family val="3"/>
        <charset val="134"/>
      </rPr>
      <t>日、</t>
    </r>
    <r>
      <rPr>
        <sz val="10"/>
        <rFont val="BMWTypeCondensedRegular"/>
        <family val="2"/>
      </rPr>
      <t>26</t>
    </r>
    <r>
      <rPr>
        <sz val="10"/>
        <rFont val="宋体"/>
        <family val="3"/>
        <charset val="134"/>
      </rPr>
      <t>日接送机，异地家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机场，咸阳机场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喜来登酒店，</t>
    </r>
    <phoneticPr fontId="8" type="noConversion"/>
  </si>
  <si>
    <r>
      <t>8.24 dinner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24</t>
    </r>
    <r>
      <rPr>
        <sz val="10"/>
        <rFont val="宋体"/>
        <family val="3"/>
        <charset val="134"/>
      </rPr>
      <t>日晚餐</t>
    </r>
    <phoneticPr fontId="23" type="noConversion"/>
  </si>
  <si>
    <r>
      <rPr>
        <sz val="16"/>
        <color theme="1"/>
        <rFont val="微软雅黑"/>
        <family val="2"/>
        <charset val="134"/>
      </rPr>
      <t xml:space="preserve">中国康辉旅行社集团有限责任公司
</t>
    </r>
    <r>
      <rPr>
        <sz val="16"/>
        <color theme="1"/>
        <rFont val="BMW Group Condensed"/>
        <family val="2"/>
      </rPr>
      <t>CHINA COMFORT TRAVEL GROUP CO.,LTD</t>
    </r>
  </si>
  <si>
    <r>
      <rPr>
        <sz val="11"/>
        <color theme="0"/>
        <rFont val="微软雅黑"/>
        <family val="2"/>
        <charset val="134"/>
      </rPr>
      <t>序号</t>
    </r>
  </si>
  <si>
    <r>
      <rPr>
        <sz val="11"/>
        <color theme="0"/>
        <rFont val="微软雅黑"/>
        <family val="2"/>
        <charset val="134"/>
      </rPr>
      <t>姓名</t>
    </r>
  </si>
  <si>
    <r>
      <rPr>
        <sz val="11"/>
        <color theme="0"/>
        <rFont val="微软雅黑"/>
        <family val="2"/>
        <charset val="134"/>
      </rPr>
      <t>联系方式</t>
    </r>
  </si>
  <si>
    <r>
      <rPr>
        <sz val="11"/>
        <color theme="0"/>
        <rFont val="微软雅黑"/>
        <family val="2"/>
        <charset val="134"/>
      </rPr>
      <t>身份证号码</t>
    </r>
  </si>
  <si>
    <r>
      <rPr>
        <sz val="11"/>
        <color theme="0"/>
        <rFont val="微软雅黑"/>
        <family val="2"/>
        <charset val="134"/>
      </rPr>
      <t>经销商</t>
    </r>
  </si>
  <si>
    <r>
      <rPr>
        <sz val="11"/>
        <color theme="0"/>
        <rFont val="微软雅黑"/>
        <family val="2"/>
        <charset val="134"/>
      </rPr>
      <t>邮箱</t>
    </r>
  </si>
  <si>
    <r>
      <rPr>
        <sz val="11"/>
        <color theme="0"/>
        <rFont val="微软雅黑"/>
        <family val="2"/>
        <charset val="134"/>
      </rPr>
      <t>城市</t>
    </r>
  </si>
  <si>
    <r>
      <rPr>
        <sz val="11"/>
        <color theme="0"/>
        <rFont val="微软雅黑"/>
        <family val="2"/>
        <charset val="134"/>
      </rPr>
      <t>出发日期</t>
    </r>
  </si>
  <si>
    <r>
      <rPr>
        <sz val="11"/>
        <color theme="0"/>
        <rFont val="微软雅黑"/>
        <family val="2"/>
        <charset val="134"/>
      </rPr>
      <t>航班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微软雅黑"/>
        <family val="2"/>
        <charset val="134"/>
      </rPr>
      <t>车次</t>
    </r>
  </si>
  <si>
    <r>
      <rPr>
        <sz val="11"/>
        <color theme="0"/>
        <rFont val="微软雅黑"/>
        <family val="2"/>
        <charset val="134"/>
      </rPr>
      <t>出发
机场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微软雅黑"/>
        <family val="2"/>
        <charset val="134"/>
      </rPr>
      <t>车站</t>
    </r>
  </si>
  <si>
    <r>
      <rPr>
        <sz val="11"/>
        <color theme="0"/>
        <rFont val="微软雅黑"/>
        <family val="2"/>
        <charset val="134"/>
      </rPr>
      <t>抵达
机场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微软雅黑"/>
        <family val="2"/>
        <charset val="134"/>
      </rPr>
      <t>车站</t>
    </r>
  </si>
  <si>
    <r>
      <rPr>
        <sz val="11"/>
        <color theme="0"/>
        <rFont val="微软雅黑"/>
        <family val="2"/>
        <charset val="134"/>
      </rPr>
      <t>抵达时间</t>
    </r>
  </si>
  <si>
    <r>
      <rPr>
        <sz val="11"/>
        <color theme="0"/>
        <rFont val="微软雅黑"/>
        <family val="2"/>
        <charset val="134"/>
      </rPr>
      <t>票价</t>
    </r>
  </si>
  <si>
    <r>
      <rPr>
        <sz val="11"/>
        <color theme="0"/>
        <rFont val="微软雅黑"/>
        <family val="2"/>
        <charset val="134"/>
      </rPr>
      <t>返回日期</t>
    </r>
  </si>
  <si>
    <r>
      <rPr>
        <sz val="11"/>
        <color theme="0"/>
        <rFont val="微软雅黑"/>
        <family val="2"/>
        <charset val="134"/>
      </rPr>
      <t>起飞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微软雅黑"/>
        <family val="2"/>
        <charset val="134"/>
      </rPr>
      <t>发车时间</t>
    </r>
  </si>
  <si>
    <r>
      <rPr>
        <sz val="11"/>
        <color theme="0"/>
        <rFont val="微软雅黑"/>
        <family val="2"/>
        <charset val="134"/>
      </rPr>
      <t>送机时间</t>
    </r>
  </si>
  <si>
    <t>叶慧</t>
  </si>
  <si>
    <t>13857708472</t>
  </si>
  <si>
    <t>330302198311136530</t>
  </si>
  <si>
    <r>
      <rPr>
        <sz val="11"/>
        <color theme="1"/>
        <rFont val="微软雅黑"/>
        <family val="2"/>
        <charset val="134"/>
      </rPr>
      <t>温州好达</t>
    </r>
  </si>
  <si>
    <t>training@haoda.bmw.com.cn
15336827@qq.com</t>
  </si>
  <si>
    <r>
      <rPr>
        <sz val="11"/>
        <color theme="1"/>
        <rFont val="微软雅黑"/>
        <family val="2"/>
        <charset val="134"/>
      </rPr>
      <t>温州</t>
    </r>
  </si>
  <si>
    <t>CA1923</t>
  </si>
  <si>
    <r>
      <rPr>
        <sz val="11"/>
        <color theme="1"/>
        <rFont val="微软雅黑"/>
        <family val="2"/>
        <charset val="134"/>
      </rPr>
      <t>温州龙湾</t>
    </r>
    <r>
      <rPr>
        <sz val="11"/>
        <color theme="1"/>
        <rFont val="BMW Group Condensed"/>
        <family val="2"/>
      </rPr>
      <t>T1</t>
    </r>
  </si>
  <si>
    <r>
      <rPr>
        <sz val="11"/>
        <color theme="1"/>
        <rFont val="微软雅黑"/>
        <family val="2"/>
        <charset val="134"/>
      </rPr>
      <t>西安咸阳</t>
    </r>
    <r>
      <rPr>
        <sz val="11"/>
        <color theme="1"/>
        <rFont val="BMW Group Condensed"/>
        <family val="2"/>
      </rPr>
      <t>T2</t>
    </r>
  </si>
  <si>
    <t>CA1924</t>
  </si>
  <si>
    <r>
      <rPr>
        <sz val="11"/>
        <color theme="1"/>
        <rFont val="微软雅黑"/>
        <family val="2"/>
        <charset val="134"/>
      </rPr>
      <t>西安咸阳</t>
    </r>
    <r>
      <rPr>
        <sz val="11"/>
        <color theme="1"/>
        <rFont val="BMW Group Condensed"/>
        <family val="2"/>
      </rPr>
      <t>T3</t>
    </r>
  </si>
  <si>
    <r>
      <rPr>
        <sz val="11"/>
        <color theme="1"/>
        <rFont val="宋体"/>
        <family val="3"/>
        <charset val="134"/>
      </rPr>
      <t>温州：家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机场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打车报销
西安：机场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酒店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约专车</t>
    </r>
  </si>
  <si>
    <r>
      <rPr>
        <sz val="11"/>
        <color theme="1"/>
        <rFont val="宋体"/>
        <family val="3"/>
        <charset val="134"/>
      </rPr>
      <t>西安：培训中心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机场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约专车
温州：机场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家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打车报销</t>
    </r>
  </si>
  <si>
    <t>周锦</t>
  </si>
  <si>
    <t>18051281853</t>
  </si>
  <si>
    <t>321323198412042155</t>
  </si>
  <si>
    <r>
      <rPr>
        <sz val="11"/>
        <color theme="1"/>
        <rFont val="微软雅黑"/>
        <family val="2"/>
        <charset val="134"/>
      </rPr>
      <t>丹阳宝德</t>
    </r>
  </si>
  <si>
    <t>jin.zhou@dybowdex.bmw.com.cn</t>
  </si>
  <si>
    <r>
      <rPr>
        <sz val="11"/>
        <color theme="1"/>
        <rFont val="微软雅黑"/>
        <family val="2"/>
        <charset val="134"/>
      </rPr>
      <t>丹阳</t>
    </r>
  </si>
  <si>
    <t>G1928</t>
  </si>
  <si>
    <r>
      <rPr>
        <sz val="11"/>
        <color theme="1"/>
        <rFont val="微软雅黑"/>
        <family val="2"/>
        <charset val="134"/>
      </rPr>
      <t>丹阳北</t>
    </r>
  </si>
  <si>
    <r>
      <rPr>
        <sz val="11"/>
        <color theme="1"/>
        <rFont val="微软雅黑"/>
        <family val="2"/>
        <charset val="134"/>
      </rPr>
      <t>西安北</t>
    </r>
  </si>
  <si>
    <t>G1918</t>
  </si>
  <si>
    <r>
      <rPr>
        <sz val="11"/>
        <color theme="1"/>
        <rFont val="宋体"/>
        <family val="3"/>
        <charset val="134"/>
      </rPr>
      <t>丹阳：家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车站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打车报销
西安：机场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酒店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约专车</t>
    </r>
  </si>
  <si>
    <r>
      <rPr>
        <sz val="11"/>
        <color theme="1"/>
        <rFont val="宋体"/>
        <family val="3"/>
        <charset val="134"/>
      </rPr>
      <t>西安：酒店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机场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约专车
丹阳：车站</t>
    </r>
    <r>
      <rPr>
        <sz val="11"/>
        <color theme="1"/>
        <rFont val="BMW Group Condensed"/>
        <family val="2"/>
      </rPr>
      <t>-</t>
    </r>
    <r>
      <rPr>
        <sz val="11"/>
        <color theme="1"/>
        <rFont val="宋体"/>
        <family val="3"/>
        <charset val="134"/>
      </rPr>
      <t>家</t>
    </r>
    <r>
      <rPr>
        <sz val="11"/>
        <color theme="1"/>
        <rFont val="BMW Group Condensed"/>
        <family val="2"/>
      </rPr>
      <t xml:space="preserve"> </t>
    </r>
    <r>
      <rPr>
        <sz val="11"/>
        <color theme="1"/>
        <rFont val="宋体"/>
        <family val="3"/>
        <charset val="134"/>
      </rPr>
      <t>打车报销</t>
    </r>
  </si>
  <si>
    <t>去程合计：</t>
  </si>
  <si>
    <r>
      <rPr>
        <sz val="11"/>
        <color theme="1"/>
        <rFont val="宋体"/>
        <family val="3"/>
        <charset val="134"/>
      </rPr>
      <t>返程合计</t>
    </r>
    <r>
      <rPr>
        <sz val="11"/>
        <color theme="1"/>
        <rFont val="BMW Group Condensed"/>
        <family val="2"/>
      </rPr>
      <t>:</t>
    </r>
  </si>
  <si>
    <t>总计：</t>
  </si>
  <si>
    <t>Project Date:            20th-25th ,August,2017</t>
    <phoneticPr fontId="23" type="noConversion"/>
  </si>
  <si>
    <t>Agency Address:     Rm1510, Ruichen Int'l Center, No.13 Nongzhanguan South Rd., Chaoyang District, Beijing, China.</t>
    <phoneticPr fontId="8" type="noConversion"/>
  </si>
  <si>
    <r>
      <t xml:space="preserve">Taxi
</t>
    </r>
    <r>
      <rPr>
        <sz val="10"/>
        <rFont val="宋体"/>
        <family val="3"/>
        <charset val="134"/>
      </rPr>
      <t>专家打车</t>
    </r>
    <phoneticPr fontId="8" type="noConversion"/>
  </si>
  <si>
    <r>
      <t xml:space="preserve"> attached details
</t>
    </r>
    <r>
      <rPr>
        <sz val="10"/>
        <rFont val="宋体"/>
        <family val="3"/>
        <charset val="134"/>
      </rPr>
      <t>附具体明细</t>
    </r>
    <phoneticPr fontId="8" type="noConversion"/>
  </si>
  <si>
    <r>
      <t>2ppl total 11nights
2</t>
    </r>
    <r>
      <rPr>
        <sz val="10"/>
        <rFont val="宋体"/>
        <family val="3"/>
        <charset val="134"/>
      </rPr>
      <t>人总计</t>
    </r>
    <r>
      <rPr>
        <sz val="10"/>
        <rFont val="BMWTypeCondensedRegular"/>
        <family val="2"/>
      </rPr>
      <t>11</t>
    </r>
    <r>
      <rPr>
        <sz val="10"/>
        <rFont val="宋体"/>
        <family val="3"/>
        <charset val="134"/>
      </rPr>
      <t>房晚</t>
    </r>
    <phoneticPr fontId="8" type="noConversion"/>
  </si>
  <si>
    <r>
      <t xml:space="preserve">Budget(RMB)
</t>
    </r>
    <r>
      <rPr>
        <b/>
        <sz val="10"/>
        <color indexed="9"/>
        <rFont val="宋体"/>
        <family val="3"/>
        <charset val="134"/>
      </rPr>
      <t>预算（人民币）</t>
    </r>
    <phoneticPr fontId="23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</si>
</sst>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1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1"/>
      <color theme="1"/>
      <name val="BMW Group Condensed"/>
      <family val="2"/>
    </font>
    <font>
      <sz val="16"/>
      <color theme="1"/>
      <name val="BMW Group Condensed"/>
      <family val="2"/>
    </font>
    <font>
      <sz val="11"/>
      <color theme="0"/>
      <name val="BMW Group Condensed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177" fontId="35" fillId="0" borderId="0">
      <alignment vertical="center"/>
    </xf>
    <xf numFmtId="177" fontId="3" fillId="0" borderId="0">
      <alignment vertical="center"/>
    </xf>
    <xf numFmtId="177" fontId="12" fillId="0" borderId="0">
      <alignment vertical="center"/>
    </xf>
    <xf numFmtId="177" fontId="14" fillId="0" borderId="0">
      <alignment vertical="center"/>
    </xf>
    <xf numFmtId="177" fontId="3" fillId="0" borderId="0">
      <alignment vertical="center"/>
    </xf>
    <xf numFmtId="177" fontId="35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177" fontId="6" fillId="3" borderId="1" xfId="3" applyNumberFormat="1" applyFont="1" applyFill="1" applyBorder="1" applyAlignment="1">
      <alignment horizontal="left" vertical="center"/>
    </xf>
    <xf numFmtId="177" fontId="6" fillId="3" borderId="0" xfId="3" applyNumberFormat="1" applyFont="1" applyFill="1" applyBorder="1" applyAlignment="1">
      <alignment horizontal="left" vertical="center"/>
    </xf>
    <xf numFmtId="178" fontId="6" fillId="3" borderId="0" xfId="3" applyNumberFormat="1" applyFont="1" applyFill="1" applyBorder="1" applyAlignment="1">
      <alignment horizontal="center" vertical="center"/>
    </xf>
    <xf numFmtId="178" fontId="6" fillId="3" borderId="0" xfId="3" applyNumberFormat="1" applyFont="1" applyFill="1" applyBorder="1" applyAlignment="1">
      <alignment horizontal="left" vertical="center"/>
    </xf>
    <xf numFmtId="177" fontId="6" fillId="3" borderId="2" xfId="3" applyNumberFormat="1" applyFont="1" applyFill="1" applyBorder="1" applyAlignment="1">
      <alignment horizontal="left" vertical="center"/>
    </xf>
    <xf numFmtId="0" fontId="13" fillId="4" borderId="3" xfId="2" applyFont="1" applyFill="1" applyBorder="1" applyAlignment="1">
      <alignment horizontal="center" vertical="center" wrapText="1"/>
    </xf>
    <xf numFmtId="178" fontId="13" fillId="4" borderId="4" xfId="2" applyNumberFormat="1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78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/>
    </xf>
    <xf numFmtId="178" fontId="17" fillId="0" borderId="4" xfId="2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178" fontId="9" fillId="5" borderId="4" xfId="2" applyNumberFormat="1" applyFont="1" applyFill="1" applyBorder="1" applyAlignment="1">
      <alignment horizontal="right" vertical="center" wrapText="1"/>
    </xf>
    <xf numFmtId="40" fontId="9" fillId="5" borderId="5" xfId="2" applyNumberFormat="1" applyFont="1" applyFill="1" applyBorder="1" applyAlignment="1">
      <alignment horizontal="right" vertical="center" wrapText="1"/>
    </xf>
    <xf numFmtId="0" fontId="17" fillId="0" borderId="4" xfId="2" applyFont="1" applyFill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>
      <alignment vertical="center"/>
    </xf>
    <xf numFmtId="0" fontId="17" fillId="0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9" fontId="17" fillId="0" borderId="4" xfId="2" applyNumberFormat="1" applyFont="1" applyFill="1" applyBorder="1" applyAlignment="1">
      <alignment horizontal="center" vertical="center" wrapText="1"/>
    </xf>
    <xf numFmtId="178" fontId="17" fillId="0" borderId="4" xfId="2" applyNumberFormat="1" applyFont="1" applyFill="1" applyBorder="1" applyAlignment="1">
      <alignment horizontal="right" vertical="center" wrapText="1"/>
    </xf>
    <xf numFmtId="0" fontId="17" fillId="0" borderId="5" xfId="2" applyFont="1" applyFill="1" applyBorder="1" applyAlignment="1">
      <alignment horizontal="left" vertical="center" wrapText="1"/>
    </xf>
    <xf numFmtId="178" fontId="21" fillId="5" borderId="7" xfId="2" applyNumberFormat="1" applyFont="1" applyFill="1" applyBorder="1" applyAlignment="1">
      <alignment horizontal="right" vertical="center" wrapText="1"/>
    </xf>
    <xf numFmtId="40" fontId="21" fillId="5" borderId="8" xfId="2" applyNumberFormat="1" applyFont="1" applyFill="1" applyBorder="1" applyAlignment="1">
      <alignment horizontal="right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</xf>
    <xf numFmtId="0" fontId="13" fillId="4" borderId="3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/>
      <protection locked="0"/>
    </xf>
    <xf numFmtId="178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NumberFormat="1" applyFont="1" applyFill="1" applyBorder="1" applyProtection="1">
      <alignment vertical="center"/>
      <protection locked="0"/>
    </xf>
    <xf numFmtId="178" fontId="13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5" xfId="2" applyFont="1" applyFill="1" applyBorder="1" applyAlignment="1" applyProtection="1">
      <alignment horizontal="center" vertical="center" wrapText="1"/>
      <protection locked="0"/>
    </xf>
    <xf numFmtId="178" fontId="9" fillId="0" borderId="4" xfId="5" applyNumberFormat="1" applyFont="1" applyBorder="1" applyAlignment="1" applyProtection="1">
      <alignment vertical="center" wrapText="1"/>
      <protection locked="0"/>
    </xf>
    <xf numFmtId="177" fontId="10" fillId="0" borderId="5" xfId="3" applyNumberFormat="1" applyFont="1" applyBorder="1" applyAlignment="1" applyProtection="1">
      <alignment vertical="center" wrapText="1"/>
      <protection locked="0"/>
    </xf>
    <xf numFmtId="178" fontId="9" fillId="5" borderId="4" xfId="2" applyNumberFormat="1" applyFont="1" applyFill="1" applyBorder="1" applyAlignment="1" applyProtection="1">
      <alignment vertical="center" wrapText="1"/>
      <protection locked="0"/>
    </xf>
    <xf numFmtId="176" fontId="9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9" fillId="5" borderId="5" xfId="2" applyNumberFormat="1" applyFont="1" applyFill="1" applyBorder="1" applyAlignment="1">
      <alignment horizontal="right" vertical="center" wrapText="1"/>
    </xf>
    <xf numFmtId="0" fontId="24" fillId="3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0" xfId="4" applyNumberFormat="1" applyFont="1" applyFill="1" applyBorder="1" applyAlignment="1" applyProtection="1">
      <alignment horizontal="left" vertical="center"/>
      <protection locked="0"/>
    </xf>
    <xf numFmtId="178" fontId="24" fillId="3" borderId="0" xfId="0" applyNumberFormat="1" applyFont="1" applyFill="1" applyBorder="1" applyAlignment="1" applyProtection="1">
      <alignment horizontal="center" vertical="center"/>
      <protection locked="0"/>
    </xf>
    <xf numFmtId="0" fontId="24" fillId="3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NumberFormat="1" applyFont="1" applyBorder="1" applyProtection="1">
      <alignment vertical="center"/>
      <protection locked="0"/>
    </xf>
    <xf numFmtId="0" fontId="24" fillId="3" borderId="2" xfId="0" applyNumberFormat="1" applyFont="1" applyFill="1" applyBorder="1" applyAlignment="1" applyProtection="1">
      <alignment vertical="center" wrapText="1"/>
      <protection locked="0"/>
    </xf>
    <xf numFmtId="0" fontId="24" fillId="3" borderId="0" xfId="4" applyNumberFormat="1" applyFont="1" applyFill="1" applyBorder="1" applyAlignment="1" applyProtection="1">
      <alignment horizontal="left" vertical="center"/>
      <protection locked="0"/>
    </xf>
    <xf numFmtId="0" fontId="24" fillId="3" borderId="0" xfId="0" applyNumberFormat="1" applyFont="1" applyFill="1" applyBorder="1" applyAlignment="1" applyProtection="1">
      <alignment vertical="center" wrapText="1"/>
      <protection locked="0"/>
    </xf>
    <xf numFmtId="178" fontId="24" fillId="3" borderId="0" xfId="0" applyNumberFormat="1" applyFont="1" applyFill="1" applyBorder="1" applyAlignment="1" applyProtection="1">
      <alignment vertical="center" wrapText="1"/>
      <protection locked="0"/>
    </xf>
    <xf numFmtId="0" fontId="17" fillId="0" borderId="4" xfId="1" applyFont="1" applyFill="1" applyBorder="1" applyAlignment="1">
      <alignment horizontal="left" vertical="center" wrapText="1"/>
    </xf>
    <xf numFmtId="178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vertical="center" wrapText="1"/>
    </xf>
    <xf numFmtId="0" fontId="17" fillId="0" borderId="4" xfId="2" applyFont="1" applyFill="1" applyBorder="1" applyAlignment="1">
      <alignment horizontal="lef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0" fontId="24" fillId="3" borderId="0" xfId="0" applyNumberFormat="1" applyFont="1" applyFill="1" applyBorder="1" applyAlignment="1" applyProtection="1">
      <alignment horizontal="left" vertical="center"/>
      <protection locked="0"/>
    </xf>
    <xf numFmtId="0" fontId="31" fillId="0" borderId="4" xfId="8" applyFont="1" applyFill="1" applyBorder="1" applyAlignment="1">
      <alignment horizontal="center" vertical="center"/>
    </xf>
    <xf numFmtId="49" fontId="31" fillId="0" borderId="4" xfId="8" applyNumberFormat="1" applyFont="1" applyFill="1" applyBorder="1" applyAlignment="1">
      <alignment horizontal="center" vertical="center"/>
    </xf>
    <xf numFmtId="0" fontId="33" fillId="7" borderId="4" xfId="8" applyFont="1" applyFill="1" applyBorder="1" applyAlignment="1">
      <alignment horizontal="center" vertical="center" wrapText="1"/>
    </xf>
    <xf numFmtId="0" fontId="28" fillId="0" borderId="4" xfId="7" applyFill="1" applyBorder="1" applyAlignment="1" applyProtection="1">
      <alignment horizontal="center" vertical="center"/>
    </xf>
    <xf numFmtId="0" fontId="28" fillId="0" borderId="4" xfId="7" applyFill="1" applyBorder="1" applyAlignment="1" applyProtection="1">
      <alignment horizontal="center" vertical="center" wrapText="1"/>
    </xf>
    <xf numFmtId="58" fontId="31" fillId="0" borderId="4" xfId="8" applyNumberFormat="1" applyFont="1" applyFill="1" applyBorder="1" applyAlignment="1">
      <alignment horizontal="center" vertical="center"/>
    </xf>
    <xf numFmtId="20" fontId="31" fillId="0" borderId="4" xfId="8" applyNumberFormat="1" applyFont="1" applyFill="1" applyBorder="1" applyAlignment="1">
      <alignment horizontal="center" vertical="center"/>
    </xf>
    <xf numFmtId="0" fontId="27" fillId="0" borderId="4" xfId="8" applyFont="1" applyFill="1" applyBorder="1" applyAlignment="1">
      <alignment horizontal="center" vertical="center"/>
    </xf>
    <xf numFmtId="0" fontId="34" fillId="0" borderId="4" xfId="8" applyFont="1" applyFill="1" applyBorder="1" applyAlignment="1">
      <alignment horizontal="center" vertical="center"/>
    </xf>
    <xf numFmtId="0" fontId="31" fillId="0" borderId="4" xfId="8" applyFont="1" applyBorder="1" applyAlignment="1">
      <alignment horizontal="center" vertical="center"/>
    </xf>
    <xf numFmtId="177" fontId="21" fillId="6" borderId="16" xfId="3" applyNumberFormat="1" applyFont="1" applyFill="1" applyBorder="1" applyAlignment="1">
      <alignment vertical="center" wrapText="1"/>
    </xf>
    <xf numFmtId="177" fontId="21" fillId="6" borderId="17" xfId="3" applyNumberFormat="1" applyFont="1" applyFill="1" applyBorder="1" applyAlignment="1">
      <alignment vertical="center" wrapText="1"/>
    </xf>
    <xf numFmtId="177" fontId="21" fillId="6" borderId="18" xfId="3" applyNumberFormat="1" applyFont="1" applyFill="1" applyBorder="1" applyAlignment="1">
      <alignment vertical="center" wrapText="1"/>
    </xf>
    <xf numFmtId="177" fontId="9" fillId="0" borderId="6" xfId="3" applyNumberFormat="1" applyFont="1" applyBorder="1" applyAlignment="1" applyProtection="1">
      <alignment horizontal="left" vertical="center" wrapText="1"/>
    </xf>
    <xf numFmtId="177" fontId="9" fillId="0" borderId="12" xfId="3" applyNumberFormat="1" applyFont="1" applyBorder="1" applyAlignment="1" applyProtection="1">
      <alignment horizontal="left" vertical="center" wrapText="1"/>
    </xf>
    <xf numFmtId="40" fontId="10" fillId="3" borderId="13" xfId="5" applyNumberFormat="1" applyFont="1" applyFill="1" applyBorder="1" applyAlignment="1" applyProtection="1">
      <alignment horizontal="right" vertical="center" wrapText="1"/>
    </xf>
    <xf numFmtId="40" fontId="10" fillId="3" borderId="14" xfId="5" applyNumberFormat="1" applyFont="1" applyFill="1" applyBorder="1" applyAlignment="1" applyProtection="1">
      <alignment horizontal="right" vertical="center" wrapText="1"/>
    </xf>
    <xf numFmtId="177" fontId="9" fillId="6" borderId="3" xfId="3" applyNumberFormat="1" applyFont="1" applyFill="1" applyBorder="1" applyAlignment="1" applyProtection="1">
      <alignment horizontal="center" vertical="center" wrapText="1"/>
    </xf>
    <xf numFmtId="177" fontId="9" fillId="6" borderId="4" xfId="3" applyNumberFormat="1" applyFont="1" applyFill="1" applyBorder="1" applyAlignment="1" applyProtection="1">
      <alignment horizontal="center" vertical="center"/>
    </xf>
    <xf numFmtId="40" fontId="9" fillId="5" borderId="6" xfId="6" applyNumberFormat="1" applyFont="1" applyFill="1" applyBorder="1" applyAlignment="1" applyProtection="1">
      <alignment horizontal="right" vertical="center" wrapText="1"/>
    </xf>
    <xf numFmtId="40" fontId="9" fillId="5" borderId="12" xfId="6" applyNumberFormat="1" applyFont="1" applyFill="1" applyBorder="1" applyAlignment="1" applyProtection="1">
      <alignment horizontal="right" vertical="center" wrapText="1"/>
    </xf>
    <xf numFmtId="177" fontId="9" fillId="6" borderId="19" xfId="3" applyNumberFormat="1" applyFont="1" applyFill="1" applyBorder="1" applyAlignment="1">
      <alignment vertical="center" wrapText="1"/>
    </xf>
    <xf numFmtId="177" fontId="9" fillId="6" borderId="15" xfId="3" applyNumberFormat="1" applyFont="1" applyFill="1" applyBorder="1" applyAlignment="1">
      <alignment vertical="center" wrapText="1"/>
    </xf>
    <xf numFmtId="177" fontId="9" fillId="6" borderId="12" xfId="3" applyNumberFormat="1" applyFont="1" applyFill="1" applyBorder="1" applyAlignment="1">
      <alignment vertical="center" wrapText="1"/>
    </xf>
    <xf numFmtId="177" fontId="9" fillId="6" borderId="3" xfId="3" applyNumberFormat="1" applyFont="1" applyFill="1" applyBorder="1" applyAlignment="1">
      <alignment vertical="center" wrapText="1"/>
    </xf>
    <xf numFmtId="177" fontId="9" fillId="6" borderId="4" xfId="3" applyNumberFormat="1" applyFont="1" applyFill="1" applyBorder="1" applyAlignment="1">
      <alignment vertical="center"/>
    </xf>
    <xf numFmtId="177" fontId="7" fillId="2" borderId="1" xfId="3" applyNumberFormat="1" applyFont="1" applyFill="1" applyBorder="1">
      <alignment vertical="center"/>
    </xf>
    <xf numFmtId="0" fontId="7" fillId="0" borderId="0" xfId="0" applyFont="1" applyBorder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177" fontId="9" fillId="0" borderId="6" xfId="3" applyNumberFormat="1" applyFont="1" applyFill="1" applyBorder="1" applyAlignment="1" applyProtection="1">
      <alignment horizontal="left" vertical="center" wrapText="1"/>
    </xf>
    <xf numFmtId="177" fontId="9" fillId="0" borderId="12" xfId="3" applyNumberFormat="1" applyFont="1" applyFill="1" applyBorder="1" applyAlignment="1" applyProtection="1">
      <alignment horizontal="left" vertical="center" wrapText="1"/>
    </xf>
    <xf numFmtId="40" fontId="10" fillId="0" borderId="13" xfId="5" applyNumberFormat="1" applyFont="1" applyFill="1" applyBorder="1" applyAlignment="1" applyProtection="1">
      <alignment horizontal="right" vertical="center" wrapText="1"/>
    </xf>
    <xf numFmtId="40" fontId="10" fillId="0" borderId="14" xfId="5" applyNumberFormat="1" applyFont="1" applyFill="1" applyBorder="1" applyAlignment="1" applyProtection="1">
      <alignment horizontal="right" vertical="center" wrapText="1"/>
    </xf>
    <xf numFmtId="177" fontId="4" fillId="3" borderId="9" xfId="3" applyNumberFormat="1" applyFont="1" applyFill="1" applyBorder="1" applyAlignment="1">
      <alignment horizontal="left" vertical="center"/>
    </xf>
    <xf numFmtId="177" fontId="6" fillId="3" borderId="10" xfId="3" applyNumberFormat="1" applyFont="1" applyFill="1" applyBorder="1" applyAlignment="1">
      <alignment horizontal="left" vertical="center"/>
    </xf>
    <xf numFmtId="177" fontId="6" fillId="3" borderId="11" xfId="3" applyNumberFormat="1" applyFont="1" applyFill="1" applyBorder="1" applyAlignment="1">
      <alignment horizontal="left" vertical="center"/>
    </xf>
    <xf numFmtId="0" fontId="2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0" applyNumberFormat="1" applyFont="1" applyFill="1" applyBorder="1" applyAlignment="1" applyProtection="1">
      <alignment horizontal="left" vertical="center"/>
      <protection locked="0"/>
    </xf>
    <xf numFmtId="0" fontId="24" fillId="3" borderId="2" xfId="0" applyNumberFormat="1" applyFont="1" applyFill="1" applyBorder="1" applyAlignment="1" applyProtection="1">
      <alignment horizontal="left" vertical="center"/>
      <protection locked="0"/>
    </xf>
    <xf numFmtId="0" fontId="13" fillId="4" borderId="4" xfId="2" applyFont="1" applyFill="1" applyBorder="1" applyAlignment="1" applyProtection="1">
      <alignment horizontal="center" vertical="center" wrapText="1"/>
    </xf>
    <xf numFmtId="0" fontId="34" fillId="0" borderId="6" xfId="8" applyFont="1" applyBorder="1" applyAlignment="1">
      <alignment horizontal="center" vertical="center"/>
    </xf>
    <xf numFmtId="0" fontId="31" fillId="0" borderId="15" xfId="8" applyFont="1" applyBorder="1" applyAlignment="1">
      <alignment horizontal="center" vertical="center"/>
    </xf>
    <xf numFmtId="0" fontId="31" fillId="0" borderId="12" xfId="8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32" fillId="0" borderId="6" xfId="8" applyFont="1" applyBorder="1" applyAlignment="1">
      <alignment horizontal="center" vertical="center" wrapText="1"/>
    </xf>
    <xf numFmtId="0" fontId="32" fillId="0" borderId="15" xfId="8" applyFont="1" applyBorder="1" applyAlignment="1">
      <alignment horizontal="center" vertical="center" wrapText="1"/>
    </xf>
    <xf numFmtId="0" fontId="32" fillId="0" borderId="12" xfId="8" applyFont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center" vertical="center" wrapText="1"/>
    </xf>
    <xf numFmtId="0" fontId="31" fillId="0" borderId="15" xfId="8" applyFont="1" applyFill="1" applyBorder="1" applyAlignment="1">
      <alignment horizontal="center" vertical="center"/>
    </xf>
    <xf numFmtId="0" fontId="31" fillId="0" borderId="12" xfId="8" applyFont="1" applyFill="1" applyBorder="1" applyAlignment="1">
      <alignment horizontal="center" vertical="center"/>
    </xf>
    <xf numFmtId="58" fontId="31" fillId="0" borderId="6" xfId="8" applyNumberFormat="1" applyFont="1" applyFill="1" applyBorder="1" applyAlignment="1">
      <alignment horizontal="center" vertical="center" wrapText="1"/>
    </xf>
    <xf numFmtId="58" fontId="31" fillId="0" borderId="15" xfId="8" applyNumberFormat="1" applyFont="1" applyFill="1" applyBorder="1" applyAlignment="1">
      <alignment horizontal="center" vertical="center"/>
    </xf>
    <xf numFmtId="58" fontId="31" fillId="0" borderId="12" xfId="8" applyNumberFormat="1" applyFont="1" applyFill="1" applyBorder="1" applyAlignment="1">
      <alignment horizontal="center" vertical="center"/>
    </xf>
    <xf numFmtId="58" fontId="31" fillId="0" borderId="15" xfId="8" applyNumberFormat="1" applyFont="1" applyFill="1" applyBorder="1" applyAlignment="1">
      <alignment horizontal="center" vertical="center" wrapText="1"/>
    </xf>
    <xf numFmtId="58" fontId="31" fillId="0" borderId="12" xfId="8" applyNumberFormat="1" applyFont="1" applyFill="1" applyBorder="1" applyAlignment="1">
      <alignment horizontal="center" vertical="center" wrapText="1"/>
    </xf>
  </cellXfs>
  <cellStyles count="17">
    <cellStyle name="Normal 2" xfId="1"/>
    <cellStyle name="Normal 2 2" xfId="13"/>
    <cellStyle name="Normal_Sheet1" xfId="2"/>
    <cellStyle name="常规" xfId="0" builtinId="0"/>
    <cellStyle name="常规 14" xfId="3"/>
    <cellStyle name="常规 14 2" xfId="12"/>
    <cellStyle name="常规 2" xfId="8"/>
    <cellStyle name="常规 2 2" xfId="16"/>
    <cellStyle name="常规 2 3" xfId="10"/>
    <cellStyle name="常规 3" xfId="11"/>
    <cellStyle name="常规 3 3" xfId="4"/>
    <cellStyle name="常规 3 3 2" xfId="15"/>
    <cellStyle name="常规 4" xfId="9"/>
    <cellStyle name="常规 9" xfId="5"/>
    <cellStyle name="常规 9 2" xfId="14"/>
    <cellStyle name="超链接" xfId="7" builtinId="8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in.zhou@dybowdex.bmw.com.cn" TargetMode="External"/><Relationship Id="rId2" Type="http://schemas.openxmlformats.org/officeDocument/2006/relationships/hyperlink" Target="mailto:jin.zhou@dybowdex.bmw.com.cn" TargetMode="External"/><Relationship Id="rId1" Type="http://schemas.openxmlformats.org/officeDocument/2006/relationships/hyperlink" Target="mailto:training@haoda.bmw.com.cn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topLeftCell="A10" zoomScale="80" zoomScaleNormal="80" workbookViewId="0">
      <selection activeCell="J10" sqref="J10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98" t="s">
        <v>0</v>
      </c>
      <c r="B1" s="99"/>
      <c r="C1" s="99"/>
      <c r="D1" s="99"/>
      <c r="E1" s="99"/>
      <c r="F1" s="99"/>
      <c r="G1" s="100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0" t="s">
        <v>39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88</v>
      </c>
      <c r="C4" s="47"/>
      <c r="D4" s="45"/>
      <c r="E4" s="48"/>
      <c r="F4" s="47"/>
      <c r="G4" s="49"/>
    </row>
    <row r="5" spans="1:7" ht="20.100000000000001" customHeight="1">
      <c r="A5" s="31"/>
      <c r="B5" s="101" t="s">
        <v>19</v>
      </c>
      <c r="C5" s="101"/>
      <c r="D5" s="101"/>
      <c r="E5" s="101"/>
      <c r="F5" s="101"/>
      <c r="G5" s="50"/>
    </row>
    <row r="6" spans="1:7" ht="20.100000000000001" customHeight="1">
      <c r="A6" s="31"/>
      <c r="B6" s="101" t="s">
        <v>89</v>
      </c>
      <c r="C6" s="102"/>
      <c r="D6" s="102"/>
      <c r="E6" s="102"/>
      <c r="F6" s="102"/>
      <c r="G6" s="103"/>
    </row>
    <row r="7" spans="1:7" ht="20.100000000000001" customHeight="1">
      <c r="A7" s="31"/>
      <c r="B7" s="51" t="s">
        <v>20</v>
      </c>
      <c r="C7" s="47"/>
      <c r="D7" s="52"/>
      <c r="E7" s="52"/>
      <c r="F7" s="53"/>
      <c r="G7" s="50"/>
    </row>
    <row r="8" spans="1:7" ht="32.1" customHeight="1">
      <c r="A8" s="32"/>
      <c r="B8" s="104" t="s">
        <v>6</v>
      </c>
      <c r="C8" s="104"/>
      <c r="D8" s="104" t="s">
        <v>93</v>
      </c>
      <c r="E8" s="104"/>
      <c r="F8" s="38" t="s">
        <v>7</v>
      </c>
      <c r="G8" s="39" t="s">
        <v>8</v>
      </c>
    </row>
    <row r="9" spans="1:7" ht="32.1" customHeight="1">
      <c r="A9" s="33" t="s">
        <v>1</v>
      </c>
      <c r="B9" s="94" t="s">
        <v>22</v>
      </c>
      <c r="C9" s="95"/>
      <c r="D9" s="96">
        <f>F18</f>
        <v>4289</v>
      </c>
      <c r="E9" s="97"/>
      <c r="F9" s="40"/>
      <c r="G9" s="41"/>
    </row>
    <row r="10" spans="1:7" ht="32.1" customHeight="1">
      <c r="A10" s="33" t="s">
        <v>2</v>
      </c>
      <c r="B10" s="94" t="s">
        <v>36</v>
      </c>
      <c r="C10" s="95"/>
      <c r="D10" s="96">
        <f>F23</f>
        <v>741.89</v>
      </c>
      <c r="E10" s="97"/>
      <c r="F10" s="40"/>
      <c r="G10" s="41"/>
    </row>
    <row r="11" spans="1:7" ht="32.1" customHeight="1">
      <c r="A11" s="33" t="s">
        <v>4</v>
      </c>
      <c r="B11" s="94" t="s">
        <v>28</v>
      </c>
      <c r="C11" s="95"/>
      <c r="D11" s="96">
        <f>F27</f>
        <v>7952.12</v>
      </c>
      <c r="E11" s="97"/>
      <c r="F11" s="40"/>
      <c r="G11" s="41"/>
    </row>
    <row r="12" spans="1:7" ht="32.1" customHeight="1">
      <c r="A12" s="33" t="s">
        <v>5</v>
      </c>
      <c r="B12" s="94" t="s">
        <v>27</v>
      </c>
      <c r="C12" s="95"/>
      <c r="D12" s="96">
        <f>F31</f>
        <v>1892</v>
      </c>
      <c r="E12" s="97"/>
      <c r="F12" s="40"/>
      <c r="G12" s="41"/>
    </row>
    <row r="13" spans="1:7" ht="32.1" customHeight="1">
      <c r="A13" s="33" t="s">
        <v>35</v>
      </c>
      <c r="B13" s="74" t="s">
        <v>17</v>
      </c>
      <c r="C13" s="75"/>
      <c r="D13" s="76">
        <f>F34</f>
        <v>892.50059999999996</v>
      </c>
      <c r="E13" s="77"/>
      <c r="F13" s="40"/>
      <c r="G13" s="41" t="s">
        <v>9</v>
      </c>
    </row>
    <row r="14" spans="1:7" ht="32.1" customHeight="1">
      <c r="A14" s="78" t="s">
        <v>10</v>
      </c>
      <c r="B14" s="79"/>
      <c r="C14" s="79"/>
      <c r="D14" s="80">
        <f>SUM(D9:E13)</f>
        <v>15767.5106</v>
      </c>
      <c r="E14" s="81"/>
      <c r="F14" s="42"/>
      <c r="G14" s="43"/>
    </row>
    <row r="15" spans="1:7" ht="20.100000000000001" customHeight="1">
      <c r="A15" s="10"/>
      <c r="B15" s="11"/>
      <c r="C15" s="12"/>
      <c r="D15" s="11"/>
      <c r="E15" s="13"/>
      <c r="F15" s="14"/>
      <c r="G15" s="15"/>
    </row>
    <row r="16" spans="1:7" ht="32.1" customHeight="1">
      <c r="A16" s="7" t="s">
        <v>21</v>
      </c>
      <c r="B16" s="30" t="s">
        <v>6</v>
      </c>
      <c r="C16" s="8" t="s">
        <v>11</v>
      </c>
      <c r="D16" s="30" t="s">
        <v>12</v>
      </c>
      <c r="E16" s="30" t="s">
        <v>13</v>
      </c>
      <c r="F16" s="8" t="s">
        <v>14</v>
      </c>
      <c r="G16" s="9" t="s">
        <v>8</v>
      </c>
    </row>
    <row r="17" spans="1:7" s="17" customFormat="1" ht="32.1" customHeight="1">
      <c r="A17" s="23">
        <v>1</v>
      </c>
      <c r="B17" s="54" t="s">
        <v>31</v>
      </c>
      <c r="C17" s="55">
        <v>4289</v>
      </c>
      <c r="D17" s="56">
        <v>1</v>
      </c>
      <c r="E17" s="56">
        <v>1</v>
      </c>
      <c r="F17" s="26">
        <f>C17*D17*E17</f>
        <v>4289</v>
      </c>
      <c r="G17" s="57" t="s">
        <v>32</v>
      </c>
    </row>
    <row r="18" spans="1:7" ht="32.1" customHeight="1">
      <c r="A18" s="85" t="s">
        <v>25</v>
      </c>
      <c r="B18" s="86"/>
      <c r="C18" s="86"/>
      <c r="D18" s="86"/>
      <c r="E18" s="86"/>
      <c r="F18" s="18">
        <f>SUM(F16:F17)</f>
        <v>4289</v>
      </c>
      <c r="G18" s="44"/>
    </row>
    <row r="19" spans="1:7" ht="20.100000000000001" customHeight="1">
      <c r="A19" s="10"/>
      <c r="B19" s="11"/>
      <c r="C19" s="12"/>
      <c r="D19" s="11"/>
      <c r="E19" s="13"/>
      <c r="F19" s="14"/>
      <c r="G19" s="15"/>
    </row>
    <row r="20" spans="1:7" ht="32.1" customHeight="1">
      <c r="A20" s="7" t="s">
        <v>37</v>
      </c>
      <c r="B20" s="30" t="s">
        <v>6</v>
      </c>
      <c r="C20" s="8" t="s">
        <v>11</v>
      </c>
      <c r="D20" s="30" t="s">
        <v>12</v>
      </c>
      <c r="E20" s="30" t="s">
        <v>13</v>
      </c>
      <c r="F20" s="8" t="s">
        <v>14</v>
      </c>
      <c r="G20" s="9" t="s">
        <v>8</v>
      </c>
    </row>
    <row r="21" spans="1:7" s="17" customFormat="1" ht="32.1" customHeight="1">
      <c r="A21" s="23">
        <v>1</v>
      </c>
      <c r="B21" s="54" t="s">
        <v>33</v>
      </c>
      <c r="C21" s="55">
        <v>436.39</v>
      </c>
      <c r="D21" s="56">
        <v>1</v>
      </c>
      <c r="E21" s="56">
        <v>1</v>
      </c>
      <c r="F21" s="26">
        <f>C21*D21*E21</f>
        <v>436.39</v>
      </c>
      <c r="G21" s="57" t="s">
        <v>41</v>
      </c>
    </row>
    <row r="22" spans="1:7" s="17" customFormat="1" ht="32.1" customHeight="1">
      <c r="A22" s="23">
        <v>2</v>
      </c>
      <c r="B22" s="54" t="s">
        <v>90</v>
      </c>
      <c r="C22" s="55">
        <v>305.5</v>
      </c>
      <c r="D22" s="56">
        <v>1</v>
      </c>
      <c r="E22" s="56">
        <v>1</v>
      </c>
      <c r="F22" s="26">
        <f>C22*D22*E22</f>
        <v>305.5</v>
      </c>
      <c r="G22" s="57" t="s">
        <v>91</v>
      </c>
    </row>
    <row r="23" spans="1:7" ht="32.1" customHeight="1">
      <c r="A23" s="82" t="s">
        <v>38</v>
      </c>
      <c r="B23" s="83"/>
      <c r="C23" s="83"/>
      <c r="D23" s="83"/>
      <c r="E23" s="84"/>
      <c r="F23" s="18">
        <f>SUM(F21:F22)</f>
        <v>741.89</v>
      </c>
      <c r="G23" s="44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23</v>
      </c>
      <c r="B25" s="30" t="s">
        <v>6</v>
      </c>
      <c r="C25" s="8" t="s">
        <v>11</v>
      </c>
      <c r="D25" s="30" t="s">
        <v>12</v>
      </c>
      <c r="E25" s="30" t="s">
        <v>13</v>
      </c>
      <c r="F25" s="8" t="s">
        <v>14</v>
      </c>
      <c r="G25" s="9" t="s">
        <v>30</v>
      </c>
    </row>
    <row r="26" spans="1:7" ht="63.95" customHeight="1">
      <c r="A26" s="23">
        <v>1</v>
      </c>
      <c r="B26" s="58" t="s">
        <v>40</v>
      </c>
      <c r="C26" s="16">
        <v>722.92</v>
      </c>
      <c r="D26" s="20">
        <v>1</v>
      </c>
      <c r="E26" s="20">
        <v>11</v>
      </c>
      <c r="F26" s="26">
        <f>C26*D26*E26</f>
        <v>7952.12</v>
      </c>
      <c r="G26" s="57" t="s">
        <v>92</v>
      </c>
    </row>
    <row r="27" spans="1:7" ht="32.1" customHeight="1">
      <c r="A27" s="85" t="s">
        <v>26</v>
      </c>
      <c r="B27" s="86"/>
      <c r="C27" s="86"/>
      <c r="D27" s="86"/>
      <c r="E27" s="86"/>
      <c r="F27" s="18">
        <f>SUM(F26:F26)</f>
        <v>7952.12</v>
      </c>
      <c r="G27" s="19"/>
    </row>
    <row r="28" spans="1:7" ht="20.100000000000001" customHeight="1">
      <c r="A28" s="87"/>
      <c r="B28" s="88"/>
      <c r="C28" s="88"/>
      <c r="D28" s="89"/>
      <c r="E28" s="89"/>
      <c r="F28" s="89"/>
      <c r="G28" s="90"/>
    </row>
    <row r="29" spans="1:7" ht="32.1" customHeight="1">
      <c r="A29" s="7" t="s">
        <v>24</v>
      </c>
      <c r="B29" s="30" t="s">
        <v>6</v>
      </c>
      <c r="C29" s="8" t="s">
        <v>11</v>
      </c>
      <c r="D29" s="30" t="s">
        <v>12</v>
      </c>
      <c r="E29" s="30" t="s">
        <v>13</v>
      </c>
      <c r="F29" s="8" t="s">
        <v>14</v>
      </c>
      <c r="G29" s="9" t="s">
        <v>8</v>
      </c>
    </row>
    <row r="30" spans="1:7" s="17" customFormat="1" ht="32.1" customHeight="1">
      <c r="A30" s="23">
        <v>1</v>
      </c>
      <c r="B30" s="58" t="s">
        <v>34</v>
      </c>
      <c r="C30" s="55">
        <v>1892</v>
      </c>
      <c r="D30" s="20">
        <v>1</v>
      </c>
      <c r="E30" s="20">
        <v>1</v>
      </c>
      <c r="F30" s="26">
        <f>C30*D30*E30</f>
        <v>1892</v>
      </c>
      <c r="G30" s="59" t="s">
        <v>42</v>
      </c>
    </row>
    <row r="31" spans="1:7" ht="32.1" customHeight="1">
      <c r="A31" s="85" t="s">
        <v>29</v>
      </c>
      <c r="B31" s="86"/>
      <c r="C31" s="86"/>
      <c r="D31" s="86"/>
      <c r="E31" s="86"/>
      <c r="F31" s="18">
        <f>SUM(F30:F30)</f>
        <v>1892</v>
      </c>
      <c r="G31" s="19"/>
    </row>
    <row r="32" spans="1:7" ht="20.100000000000001" customHeight="1">
      <c r="A32" s="91"/>
      <c r="B32" s="92"/>
      <c r="C32" s="92"/>
      <c r="D32" s="92"/>
      <c r="E32" s="92"/>
      <c r="F32" s="92"/>
      <c r="G32" s="93"/>
    </row>
    <row r="33" spans="1:7" ht="32.1" customHeight="1">
      <c r="A33" s="7" t="s">
        <v>3</v>
      </c>
      <c r="B33" s="30" t="s">
        <v>6</v>
      </c>
      <c r="C33" s="8" t="s">
        <v>11</v>
      </c>
      <c r="D33" s="30" t="s">
        <v>12</v>
      </c>
      <c r="E33" s="30" t="s">
        <v>13</v>
      </c>
      <c r="F33" s="8" t="s">
        <v>14</v>
      </c>
      <c r="G33" s="9" t="s">
        <v>8</v>
      </c>
    </row>
    <row r="34" spans="1:7" ht="32.1" customHeight="1">
      <c r="A34" s="23">
        <v>1</v>
      </c>
      <c r="B34" s="24" t="s">
        <v>16</v>
      </c>
      <c r="C34" s="16">
        <f>F18+F23+F27+F31</f>
        <v>14875.01</v>
      </c>
      <c r="D34" s="20">
        <v>1</v>
      </c>
      <c r="E34" s="25">
        <v>0.06</v>
      </c>
      <c r="F34" s="26">
        <f>C34*D34*E34</f>
        <v>892.50059999999996</v>
      </c>
      <c r="G34" s="27" t="s">
        <v>15</v>
      </c>
    </row>
    <row r="35" spans="1:7" ht="32.1" customHeight="1" thickBot="1">
      <c r="A35" s="71" t="s">
        <v>18</v>
      </c>
      <c r="B35" s="72"/>
      <c r="C35" s="72"/>
      <c r="D35" s="72"/>
      <c r="E35" s="73"/>
      <c r="F35" s="28">
        <f>SUM(F33:F34)</f>
        <v>892.50059999999996</v>
      </c>
      <c r="G35" s="29"/>
    </row>
  </sheetData>
  <sheetProtection insertColumns="0" insertRows="0" insertHyperlinks="0"/>
  <mergeCells count="24"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  <mergeCell ref="A35:E35"/>
    <mergeCell ref="B13:C13"/>
    <mergeCell ref="D13:E13"/>
    <mergeCell ref="A14:C14"/>
    <mergeCell ref="D14:E14"/>
    <mergeCell ref="A23:E23"/>
    <mergeCell ref="A27:E27"/>
    <mergeCell ref="A28:G28"/>
    <mergeCell ref="A31:E31"/>
    <mergeCell ref="A32:G32"/>
    <mergeCell ref="A18:E18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I20" sqref="I19:I20"/>
    </sheetView>
  </sheetViews>
  <sheetFormatPr defaultRowHeight="13.5"/>
  <cols>
    <col min="3" max="4" width="0" hidden="1" customWidth="1"/>
    <col min="6" max="7" width="0" hidden="1" customWidth="1"/>
  </cols>
  <sheetData>
    <row r="1" spans="1:20" ht="47.25" customHeight="1">
      <c r="A1" s="109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</row>
    <row r="2" spans="1:20" ht="33">
      <c r="A2" s="63" t="s">
        <v>44</v>
      </c>
      <c r="B2" s="63" t="s">
        <v>45</v>
      </c>
      <c r="C2" s="63" t="s">
        <v>46</v>
      </c>
      <c r="D2" s="63" t="s">
        <v>47</v>
      </c>
      <c r="E2" s="63" t="s">
        <v>48</v>
      </c>
      <c r="F2" s="63" t="s">
        <v>49</v>
      </c>
      <c r="G2" s="63" t="s">
        <v>50</v>
      </c>
      <c r="H2" s="63" t="s">
        <v>51</v>
      </c>
      <c r="I2" s="63" t="s">
        <v>52</v>
      </c>
      <c r="J2" s="63" t="s">
        <v>53</v>
      </c>
      <c r="K2" s="63" t="s">
        <v>54</v>
      </c>
      <c r="L2" s="63" t="s">
        <v>55</v>
      </c>
      <c r="M2" s="63" t="s">
        <v>56</v>
      </c>
      <c r="N2" s="63" t="s">
        <v>57</v>
      </c>
      <c r="O2" s="63" t="s">
        <v>52</v>
      </c>
      <c r="P2" s="63" t="s">
        <v>58</v>
      </c>
      <c r="Q2" s="63" t="s">
        <v>53</v>
      </c>
      <c r="R2" s="63" t="s">
        <v>54</v>
      </c>
      <c r="S2" s="63" t="s">
        <v>59</v>
      </c>
      <c r="T2" s="63" t="s">
        <v>56</v>
      </c>
    </row>
    <row r="3" spans="1:20" ht="39.75" customHeight="1">
      <c r="A3" s="61">
        <v>1</v>
      </c>
      <c r="B3" s="68" t="s">
        <v>60</v>
      </c>
      <c r="C3" s="62" t="s">
        <v>61</v>
      </c>
      <c r="D3" s="62" t="s">
        <v>62</v>
      </c>
      <c r="E3" s="61" t="s">
        <v>63</v>
      </c>
      <c r="F3" s="65" t="s">
        <v>64</v>
      </c>
      <c r="G3" s="61" t="s">
        <v>65</v>
      </c>
      <c r="H3" s="66">
        <v>42967</v>
      </c>
      <c r="I3" s="61" t="s">
        <v>66</v>
      </c>
      <c r="J3" s="61" t="s">
        <v>67</v>
      </c>
      <c r="K3" s="61" t="s">
        <v>68</v>
      </c>
      <c r="L3" s="67">
        <v>0.60069444444444442</v>
      </c>
      <c r="M3" s="61">
        <v>1560</v>
      </c>
      <c r="N3" s="66">
        <v>42972</v>
      </c>
      <c r="O3" s="61" t="s">
        <v>69</v>
      </c>
      <c r="P3" s="67">
        <v>0.84027777777777779</v>
      </c>
      <c r="Q3" s="61" t="s">
        <v>70</v>
      </c>
      <c r="R3" s="61" t="s">
        <v>67</v>
      </c>
      <c r="S3" s="67">
        <v>0.75</v>
      </c>
      <c r="T3" s="61">
        <v>1560</v>
      </c>
    </row>
    <row r="4" spans="1:20" ht="16.5" hidden="1">
      <c r="A4" s="61"/>
      <c r="B4" s="68"/>
      <c r="C4" s="62"/>
      <c r="D4" s="62"/>
      <c r="E4" s="61"/>
      <c r="F4" s="65"/>
      <c r="G4" s="61"/>
      <c r="H4" s="112" t="s">
        <v>71</v>
      </c>
      <c r="I4" s="113"/>
      <c r="J4" s="113"/>
      <c r="K4" s="113"/>
      <c r="L4" s="114"/>
      <c r="M4" s="61"/>
      <c r="N4" s="115" t="s">
        <v>72</v>
      </c>
      <c r="O4" s="116"/>
      <c r="P4" s="116"/>
      <c r="Q4" s="116"/>
      <c r="R4" s="116"/>
      <c r="S4" s="117"/>
      <c r="T4" s="61"/>
    </row>
    <row r="5" spans="1:20" ht="37.5" customHeight="1">
      <c r="A5" s="61">
        <v>2</v>
      </c>
      <c r="B5" s="69" t="s">
        <v>73</v>
      </c>
      <c r="C5" s="62" t="s">
        <v>74</v>
      </c>
      <c r="D5" s="62" t="s">
        <v>75</v>
      </c>
      <c r="E5" s="61" t="s">
        <v>76</v>
      </c>
      <c r="F5" s="64" t="s">
        <v>77</v>
      </c>
      <c r="G5" s="61" t="s">
        <v>78</v>
      </c>
      <c r="H5" s="66">
        <v>42967</v>
      </c>
      <c r="I5" s="61" t="s">
        <v>79</v>
      </c>
      <c r="J5" s="61" t="s">
        <v>80</v>
      </c>
      <c r="K5" s="61" t="s">
        <v>81</v>
      </c>
      <c r="L5" s="67">
        <v>0.85138888888888886</v>
      </c>
      <c r="M5" s="61">
        <v>584.5</v>
      </c>
      <c r="N5" s="66">
        <v>42973</v>
      </c>
      <c r="O5" s="61" t="s">
        <v>82</v>
      </c>
      <c r="P5" s="67">
        <v>0.39513888888888887</v>
      </c>
      <c r="Q5" s="61" t="s">
        <v>81</v>
      </c>
      <c r="R5" s="61" t="s">
        <v>80</v>
      </c>
      <c r="S5" s="67">
        <v>0.33333333333333331</v>
      </c>
      <c r="T5" s="61">
        <v>584.5</v>
      </c>
    </row>
    <row r="6" spans="1:20" ht="25.5" hidden="1" customHeight="1">
      <c r="A6" s="61"/>
      <c r="B6" s="68"/>
      <c r="C6" s="62"/>
      <c r="D6" s="62"/>
      <c r="E6" s="61"/>
      <c r="F6" s="65"/>
      <c r="G6" s="61"/>
      <c r="H6" s="115" t="s">
        <v>83</v>
      </c>
      <c r="I6" s="116"/>
      <c r="J6" s="116"/>
      <c r="K6" s="116"/>
      <c r="L6" s="117"/>
      <c r="M6" s="61"/>
      <c r="N6" s="115" t="s">
        <v>84</v>
      </c>
      <c r="O6" s="118"/>
      <c r="P6" s="118"/>
      <c r="Q6" s="118"/>
      <c r="R6" s="118"/>
      <c r="S6" s="119"/>
      <c r="T6" s="61"/>
    </row>
    <row r="7" spans="1:20" ht="24" customHeight="1">
      <c r="A7" s="108"/>
      <c r="B7" s="106"/>
      <c r="C7" s="106"/>
      <c r="D7" s="106"/>
      <c r="E7" s="107"/>
      <c r="F7" s="70"/>
      <c r="G7" s="70"/>
      <c r="H7" s="105" t="s">
        <v>85</v>
      </c>
      <c r="I7" s="106"/>
      <c r="J7" s="106"/>
      <c r="K7" s="106"/>
      <c r="L7" s="107"/>
      <c r="M7" s="70">
        <v>2144.5</v>
      </c>
      <c r="N7" s="108" t="s">
        <v>86</v>
      </c>
      <c r="O7" s="106"/>
      <c r="P7" s="106"/>
      <c r="Q7" s="106"/>
      <c r="R7" s="106"/>
      <c r="S7" s="107"/>
      <c r="T7" s="70">
        <v>2144.5</v>
      </c>
    </row>
    <row r="8" spans="1:20" ht="27.75" customHeight="1">
      <c r="A8" s="105" t="s">
        <v>87</v>
      </c>
      <c r="B8" s="106"/>
      <c r="C8" s="106"/>
      <c r="D8" s="106"/>
      <c r="E8" s="107"/>
      <c r="F8" s="70"/>
      <c r="G8" s="70"/>
      <c r="H8" s="108">
        <v>4289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7"/>
    </row>
  </sheetData>
  <mergeCells count="10">
    <mergeCell ref="A1:T1"/>
    <mergeCell ref="H4:L4"/>
    <mergeCell ref="N4:S4"/>
    <mergeCell ref="H6:L6"/>
    <mergeCell ref="N6:S6"/>
    <mergeCell ref="H7:L7"/>
    <mergeCell ref="N7:S7"/>
    <mergeCell ref="A7:E7"/>
    <mergeCell ref="A8:E8"/>
    <mergeCell ref="H8:T8"/>
  </mergeCells>
  <phoneticPr fontId="29" type="noConversion"/>
  <hyperlinks>
    <hyperlink ref="F3" r:id="rId1" display="training@haoda.bmw.com.cn"/>
    <hyperlink ref="E5" r:id="rId2" display="jin.zhou@dybowdex.bmw.com.cn"/>
    <hyperlink ref="F5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结算单</vt:lpstr>
      <vt:lpstr>交通详单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2017-12-18T06:59:11Z</cp:lastPrinted>
  <dcterms:created xsi:type="dcterms:W3CDTF">2016-07-20T09:34:52Z</dcterms:created>
  <dcterms:modified xsi:type="dcterms:W3CDTF">2017-12-18T06:59:13Z</dcterms:modified>
</cp:coreProperties>
</file>