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<sst xmlns="http://schemas.openxmlformats.org/spreadsheetml/2006/main" count="123" uniqueCount="91">
  <si>
    <t>【借款报销单】</t>
  </si>
  <si>
    <t xml:space="preserve">团号：HMZA-260119-ZJT806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</si>
  <si>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</si>
  <si>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</si>
  <si>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</si>
  <si>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</si>
  <si>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</si>
  <si>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</si>
  <si>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</si>
  <si>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</si>
  <si>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</si>
  <si>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</si>
  <si>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</si>
  <si>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</si>
  <si>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</si>
  <si>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</si>
  <si>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</si>
  <si>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</si>
  <si>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</si>
  <si>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</si>
  <si>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</si>
  <si>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</si>
  <si>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</si>
  <si>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</si>
  <si>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客户第一天咖啡</t>
  </si>
  <si>
    <t>需提供刷卡联、菜单（小票）</t>
  </si>
  <si>
    <t>第二天午餐</t>
  </si>
  <si>
    <t>第二天晚餐</t>
  </si>
  <si>
    <t>第三天咖啡</t>
  </si>
  <si>
    <t>第三天午餐</t>
  </si>
  <si>
    <t>活动餐费合计</t>
  </si>
  <si>
    <t>现地采买费用</t>
  </si>
  <si>
    <t>活动用的咖啡</t>
  </si>
  <si>
    <t>尽量提供可用的原始发票，发票项目不可用的，且开票需要加收税点的可以不提供原始发票。网上交易均需提供交易截图。</t>
  </si>
  <si>
    <t>活动水果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</si>
  <si>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</si>
  <si>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</si>
  <si>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</si>
  <si>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</si>
  <si>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</si>
  <si>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</si>
  <si>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</si>
  <si>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</si>
  <si>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</si>
  <si>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</si>
  <si>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</si>
  <si>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</si>
  <si>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</si>
  <si>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活动期间定制矿泉水</t>
  </si>
  <si>
    <t>活动零食</t>
  </si>
  <si>
    <t>活动饮料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</si>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</sst>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2"/>
  <sheetViews>
    <sheetView tabSelected="1" topLeftCell="B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1.8181818181818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1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2">SUM(D12)</f>
        <v>0</v>
      </c>
      <c r="E14" s="60">
        <f t="shared" si="2"/>
        <v>0</v>
      </c>
      <c r="F14" s="60">
        <f>SUM(F12:F13)</f>
        <v>0</v>
      </c>
      <c r="G14" s="60">
        <f t="shared" ref="G14:H14" si="3">SUM(G12:G13)</f>
        <v>0</v>
      </c>
      <c r="H14" s="60">
        <f t="shared" si="3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>C15*D15</f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4">SUM(D15)</f>
        <v>0</v>
      </c>
      <c r="E19" s="60">
        <f t="shared" si="4"/>
        <v>0</v>
      </c>
      <c r="F19" s="60">
        <f t="shared" si="4"/>
        <v>0</v>
      </c>
      <c r="G19" s="60">
        <f t="shared" si="4"/>
        <v>0</v>
      </c>
      <c r="H19" s="60">
        <f t="shared" si="4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>C20*D20</f>
        <v>0</v>
      </c>
      <c r="F20" s="53">
        <v>382</v>
      </c>
      <c r="G20" s="53">
        <v>0</v>
      </c>
      <c r="H20" s="53">
        <v>382</v>
      </c>
      <c r="I20" s="55" t="s">
        <v>24</v>
      </c>
      <c r="J20" s="69" t="s">
        <v>25</v>
      </c>
    </row>
    <row r="21" customHeight="1" spans="1:10">
      <c r="A21" s="51"/>
      <c r="B21" s="52"/>
      <c r="C21" s="53"/>
      <c r="D21" s="54"/>
      <c r="E21" s="53"/>
      <c r="F21" s="53">
        <v>263.9</v>
      </c>
      <c r="G21" s="53">
        <v>0</v>
      </c>
      <c r="H21" s="53">
        <v>263.9</v>
      </c>
      <c r="I21" s="55" t="s">
        <v>26</v>
      </c>
      <c r="J21" s="70"/>
    </row>
    <row r="22" customHeight="1" spans="1:10">
      <c r="A22" s="51"/>
      <c r="B22" s="52"/>
      <c r="C22" s="53"/>
      <c r="D22" s="54"/>
      <c r="E22" s="53"/>
      <c r="F22" s="53">
        <v>226</v>
      </c>
      <c r="G22" s="53"/>
      <c r="H22" s="53">
        <v>226</v>
      </c>
      <c r="I22" s="55" t="s">
        <v>26</v>
      </c>
      <c r="J22" s="70"/>
    </row>
    <row r="23" customHeight="1" spans="1:10">
      <c r="A23" s="51"/>
      <c r="B23" s="52"/>
      <c r="C23" s="53"/>
      <c r="D23" s="54"/>
      <c r="E23" s="53"/>
      <c r="F23" s="53">
        <v>544.6</v>
      </c>
      <c r="G23" s="53"/>
      <c r="H23" s="53">
        <v>544.6</v>
      </c>
      <c r="I23" s="55" t="s">
        <v>27</v>
      </c>
      <c r="J23" s="70"/>
    </row>
    <row r="24" customHeight="1" spans="1:10">
      <c r="A24" s="51"/>
      <c r="B24" s="52"/>
      <c r="C24" s="53"/>
      <c r="D24" s="54"/>
      <c r="E24" s="53"/>
      <c r="F24" s="53">
        <v>581</v>
      </c>
      <c r="G24" s="53"/>
      <c r="H24" s="53">
        <v>581</v>
      </c>
      <c r="I24" s="55" t="s">
        <v>27</v>
      </c>
      <c r="J24" s="70"/>
    </row>
    <row r="25" customHeight="1" spans="1:10">
      <c r="A25" s="51"/>
      <c r="B25" s="52"/>
      <c r="C25" s="53"/>
      <c r="D25" s="54"/>
      <c r="E25" s="53"/>
      <c r="F25" s="53">
        <v>846.5</v>
      </c>
      <c r="G25" s="53"/>
      <c r="H25" s="53">
        <v>846.5</v>
      </c>
      <c r="I25" s="55" t="s">
        <v>28</v>
      </c>
      <c r="J25" s="70"/>
    </row>
    <row r="26" customHeight="1" spans="1:10">
      <c r="A26" s="51"/>
      <c r="B26" s="52"/>
      <c r="C26" s="53"/>
      <c r="D26" s="54"/>
      <c r="E26" s="53"/>
      <c r="F26" s="55">
        <v>583.7</v>
      </c>
      <c r="G26" s="55"/>
      <c r="H26" s="72">
        <v>583.7</v>
      </c>
      <c r="I26" s="51" t="s">
        <v>29</v>
      </c>
      <c r="J26" s="70"/>
    </row>
    <row r="27" customHeight="1" spans="1:10">
      <c r="A27" s="51"/>
      <c r="B27" s="52"/>
      <c r="C27" s="53"/>
      <c r="D27" s="54"/>
      <c r="E27" s="53"/>
      <c r="F27" s="55">
        <v>213</v>
      </c>
      <c r="G27" s="55"/>
      <c r="H27" s="72">
        <v>213</v>
      </c>
      <c r="I27" s="51"/>
      <c r="J27" s="70"/>
    </row>
    <row r="28" customHeight="1" spans="1:10">
      <c r="A28" s="51"/>
      <c r="B28" s="52"/>
      <c r="C28" s="53"/>
      <c r="D28" s="54"/>
      <c r="E28" s="53"/>
      <c r="F28" s="55">
        <v>101.3</v>
      </c>
      <c r="G28" s="55"/>
      <c r="H28" s="72">
        <v>101.3</v>
      </c>
      <c r="I28" s="51"/>
      <c r="J28" s="70"/>
    </row>
    <row r="29" customHeight="1" spans="1:10">
      <c r="A29" s="51"/>
      <c r="B29" s="52"/>
      <c r="C29" s="53"/>
      <c r="D29" s="54"/>
      <c r="E29" s="53"/>
      <c r="F29" s="55"/>
      <c r="G29" s="55"/>
      <c r="H29" s="55"/>
      <c r="I29" s="73"/>
      <c r="J29" s="70"/>
    </row>
    <row r="30" customHeight="1" spans="1:10">
      <c r="A30" s="51"/>
      <c r="B30" s="52"/>
      <c r="C30" s="53"/>
      <c r="D30" s="54"/>
      <c r="E30" s="53"/>
      <c r="F30" s="55"/>
      <c r="G30" s="55"/>
      <c r="H30" s="55"/>
      <c r="I30" s="73"/>
      <c r="J30" s="70"/>
    </row>
    <row r="31" customHeight="1" spans="1:10">
      <c r="A31" s="51"/>
      <c r="B31" s="52"/>
      <c r="C31" s="53"/>
      <c r="D31" s="54"/>
      <c r="E31" s="53"/>
      <c r="F31" s="55"/>
      <c r="G31" s="55"/>
      <c r="H31" s="55"/>
      <c r="J31" s="70"/>
    </row>
    <row r="32" s="39" customFormat="1" customHeight="1" spans="1:10">
      <c r="A32" s="58"/>
      <c r="B32" s="59" t="s">
        <v>30</v>
      </c>
      <c r="C32" s="60">
        <f>SUM(C20)</f>
        <v>0</v>
      </c>
      <c r="D32" s="60">
        <f t="shared" ref="D32:H32" si="5">SUM(D20)</f>
        <v>0</v>
      </c>
      <c r="E32" s="60">
        <f t="shared" si="5"/>
        <v>0</v>
      </c>
      <c r="F32" s="60">
        <f>SUM(F20:F28)</f>
        <v>3742</v>
      </c>
      <c r="G32" s="60">
        <f t="shared" si="5"/>
        <v>0</v>
      </c>
      <c r="H32" s="60">
        <f>SUM(H20:H28)</f>
        <v>3742</v>
      </c>
      <c r="I32" s="61"/>
      <c r="J32" s="71"/>
    </row>
    <row r="33" customHeight="1" spans="1:10">
      <c r="A33" s="63">
        <v>5</v>
      </c>
      <c r="B33" s="64" t="s">
        <v>31</v>
      </c>
      <c r="C33" s="65">
        <v>0</v>
      </c>
      <c r="D33" s="63"/>
      <c r="E33" s="65">
        <f>C33*D33</f>
        <v>0</v>
      </c>
      <c r="F33" s="53">
        <v>210.4</v>
      </c>
      <c r="G33" s="53">
        <v>0</v>
      </c>
      <c r="H33" s="53">
        <f>F33+G33</f>
        <v>210.4</v>
      </c>
      <c r="I33" s="55" t="s">
        <v>32</v>
      </c>
      <c r="J33" s="56" t="s">
        <v>33</v>
      </c>
    </row>
    <row r="34" customHeight="1" spans="1:10">
      <c r="A34" s="74"/>
      <c r="B34" s="75"/>
      <c r="C34" s="76"/>
      <c r="D34" s="74"/>
      <c r="E34" s="76"/>
      <c r="F34" s="53">
        <v>59.5</v>
      </c>
      <c r="G34" s="53"/>
      <c r="H34" s="53">
        <v>59.5</v>
      </c>
      <c r="I34" s="55" t="s">
        <v>32</v>
      </c>
      <c r="J34" s="57"/>
    </row>
    <row r="35" customHeight="1" spans="1:10">
      <c r="A35" s="74"/>
      <c r="B35" s="75"/>
      <c r="C35" s="76"/>
      <c r="D35" s="74"/>
      <c r="E35" s="76"/>
      <c r="F35" s="53">
        <v>533.37</v>
      </c>
      <c r="G35" s="53"/>
      <c r="H35" s="53">
        <v>533.37</v>
      </c>
      <c r="I35" s="55" t="s">
        <v>34</v>
      </c>
      <c r="J35" s="57"/>
    </row>
    <row r="36" customHeight="1" spans="1:10">
      <c r="A36" s="74"/>
      <c r="B36" s="75"/>
      <c r="C36" s="76"/>
      <c r="D36" s="74"/>
      <c r="E36" s="76"/>
      <c r="F36" s="53">
        <v>37.1</v>
      </c>
      <c r="G36" s="53"/>
      <c r="H36" s="53">
        <v>37.1</v>
      </c>
      <c r="I36" s="55" t="s">
        <v>34</v>
      </c>
      <c r="J36" s="57"/>
    </row>
    <row r="37" customHeight="1" spans="1:10">
      <c r="A37" s="74"/>
      <c r="B37" s="75"/>
      <c r="C37" s="76"/>
      <c r="D37" s="74"/>
      <c r="E37" s="76"/>
      <c r="F37" s="53"/>
      <c r="G37" s="53"/>
      <c r="H37" s="53"/>
      <c r="I37" s="55"/>
      <c r="J37" s="57"/>
    </row>
    <row r="38" customHeight="1" spans="1:10">
      <c r="A38" s="66"/>
      <c r="B38" s="67"/>
      <c r="C38" s="68"/>
      <c r="D38" s="66"/>
      <c r="E38" s="68"/>
      <c r="F38" s="53">
        <v>0</v>
      </c>
      <c r="G38" s="53">
        <v>0</v>
      </c>
      <c r="H38" s="53">
        <f t="shared" ref="H38" si="6">F38+G38</f>
        <v>0</v>
      </c>
      <c r="I38" s="55"/>
      <c r="J38" s="57"/>
    </row>
    <row r="39" s="39" customFormat="1" customHeight="1" spans="1:10">
      <c r="A39" s="58"/>
      <c r="B39" s="59" t="s">
        <v>35</v>
      </c>
      <c r="C39" s="60">
        <f>SUM(C33)</f>
        <v>0</v>
      </c>
      <c r="D39" s="60">
        <f t="shared" ref="D39:E39" si="7">SUM(D33)</f>
        <v>0</v>
      </c>
      <c r="E39" s="60">
        <f t="shared" si="7"/>
        <v>0</v>
      </c>
      <c r="F39" s="60">
        <f>SUM(F33:F38)</f>
        <v>840.37</v>
      </c>
      <c r="G39" s="60">
        <f>SUM(G33:G38)</f>
        <v>0</v>
      </c>
      <c r="H39" s="60">
        <f>SUM(H33:H38)</f>
        <v>840.37</v>
      </c>
      <c r="I39" s="61"/>
      <c r="J39" s="62"/>
    </row>
    <row r="40" customHeight="1" spans="1:10">
      <c r="A40" s="51">
        <v>6</v>
      </c>
      <c r="B40" s="52" t="s">
        <v>36</v>
      </c>
      <c r="C40" s="53">
        <v>0</v>
      </c>
      <c r="D40" s="54"/>
      <c r="E40" s="53">
        <f>C40*D40</f>
        <v>0</v>
      </c>
      <c r="F40" s="53">
        <v>0</v>
      </c>
      <c r="G40" s="53">
        <v>0</v>
      </c>
      <c r="H40" s="53">
        <f>F40+G40</f>
        <v>0</v>
      </c>
      <c r="I40" s="55"/>
      <c r="J40" s="56" t="s">
        <v>37</v>
      </c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70"/>
    </row>
    <row r="42" customHeight="1" spans="1:10">
      <c r="A42" s="51"/>
      <c r="B42" s="52"/>
      <c r="C42" s="53"/>
      <c r="D42" s="54"/>
      <c r="E42" s="53"/>
      <c r="F42" s="53">
        <v>0</v>
      </c>
      <c r="G42" s="53">
        <v>0</v>
      </c>
      <c r="H42" s="53">
        <f>F42+G42</f>
        <v>0</v>
      </c>
      <c r="I42" s="55"/>
      <c r="J42" s="70"/>
    </row>
    <row r="43" customHeight="1" spans="1:10">
      <c r="A43" s="51"/>
      <c r="B43" s="52"/>
      <c r="C43" s="53"/>
      <c r="D43" s="54"/>
      <c r="E43" s="53"/>
      <c r="F43" s="53">
        <v>0</v>
      </c>
      <c r="G43" s="53">
        <v>0</v>
      </c>
      <c r="H43" s="53">
        <f>F43+G43</f>
        <v>0</v>
      </c>
      <c r="I43" s="55"/>
      <c r="J43" s="70"/>
    </row>
    <row r="44" s="39" customFormat="1" customHeight="1" spans="1:10">
      <c r="A44" s="58"/>
      <c r="B44" s="59" t="s">
        <v>38</v>
      </c>
      <c r="C44" s="60">
        <f>SUM(C40)</f>
        <v>0</v>
      </c>
      <c r="D44" s="60">
        <f t="shared" ref="D44:H44" si="8">SUM(D40)</f>
        <v>0</v>
      </c>
      <c r="E44" s="60">
        <f t="shared" si="8"/>
        <v>0</v>
      </c>
      <c r="F44" s="60">
        <f t="shared" si="8"/>
        <v>0</v>
      </c>
      <c r="G44" s="60">
        <f t="shared" si="8"/>
        <v>0</v>
      </c>
      <c r="H44" s="60">
        <f t="shared" si="8"/>
        <v>0</v>
      </c>
      <c r="I44" s="61"/>
      <c r="J44" s="71"/>
    </row>
    <row r="45" customHeight="1" spans="1:10">
      <c r="A45" s="51">
        <v>7</v>
      </c>
      <c r="B45" s="52" t="s">
        <v>39</v>
      </c>
      <c r="C45" s="53">
        <v>0</v>
      </c>
      <c r="D45" s="54"/>
      <c r="E45" s="53">
        <f>C45*D45</f>
        <v>0</v>
      </c>
      <c r="F45" s="53">
        <v>0</v>
      </c>
      <c r="G45" s="53">
        <v>0</v>
      </c>
      <c r="H45" s="53">
        <f>F45+G45</f>
        <v>0</v>
      </c>
      <c r="I45" s="55"/>
      <c r="J45" s="77"/>
    </row>
    <row r="46" customHeight="1" spans="1:10">
      <c r="A46" s="51"/>
      <c r="B46" s="52"/>
      <c r="C46" s="53"/>
      <c r="D46" s="54"/>
      <c r="E46" s="53"/>
      <c r="F46" s="53">
        <v>0</v>
      </c>
      <c r="G46" s="53">
        <v>0</v>
      </c>
      <c r="H46" s="53">
        <f>F46+G46</f>
        <v>0</v>
      </c>
      <c r="I46" s="55"/>
      <c r="J46" s="78"/>
    </row>
    <row r="47" customHeight="1" spans="1:10">
      <c r="A47" s="51"/>
      <c r="B47" s="52"/>
      <c r="C47" s="53"/>
      <c r="D47" s="54"/>
      <c r="E47" s="53"/>
      <c r="F47" s="53">
        <v>0</v>
      </c>
      <c r="G47" s="53">
        <v>0</v>
      </c>
      <c r="H47" s="53">
        <f>F47+G47</f>
        <v>0</v>
      </c>
      <c r="I47" s="55"/>
      <c r="J47" s="78"/>
    </row>
    <row r="48" customHeight="1" spans="1:10">
      <c r="A48" s="51"/>
      <c r="B48" s="52"/>
      <c r="C48" s="53"/>
      <c r="D48" s="54"/>
      <c r="E48" s="53"/>
      <c r="F48" s="53">
        <v>0</v>
      </c>
      <c r="G48" s="53">
        <v>0</v>
      </c>
      <c r="H48" s="53">
        <f>F48+G48</f>
        <v>0</v>
      </c>
      <c r="I48" s="55"/>
      <c r="J48" s="78"/>
    </row>
    <row r="49" s="39" customFormat="1" customHeight="1" spans="1:10">
      <c r="A49" s="58"/>
      <c r="B49" s="59" t="s">
        <v>40</v>
      </c>
      <c r="C49" s="60">
        <f>SUM(C45)</f>
        <v>0</v>
      </c>
      <c r="D49" s="60">
        <f t="shared" ref="D49:H49" si="9">SUM(D45)</f>
        <v>0</v>
      </c>
      <c r="E49" s="60">
        <f t="shared" si="9"/>
        <v>0</v>
      </c>
      <c r="F49" s="60">
        <f t="shared" si="9"/>
        <v>0</v>
      </c>
      <c r="G49" s="60">
        <f t="shared" si="9"/>
        <v>0</v>
      </c>
      <c r="H49" s="60">
        <f t="shared" si="9"/>
        <v>0</v>
      </c>
      <c r="I49" s="61"/>
      <c r="J49" s="79"/>
    </row>
    <row r="50" customHeight="1" spans="1:10">
      <c r="A50" s="51">
        <v>8</v>
      </c>
      <c r="B50" s="52" t="s">
        <v>41</v>
      </c>
      <c r="C50" s="53">
        <v>0</v>
      </c>
      <c r="D50" s="54"/>
      <c r="E50" s="53">
        <f>C50*D50</f>
        <v>0</v>
      </c>
      <c r="F50" s="53">
        <v>0</v>
      </c>
      <c r="G50" s="53">
        <v>0</v>
      </c>
      <c r="H50" s="53">
        <f>F50+G50</f>
        <v>0</v>
      </c>
      <c r="I50" s="55"/>
      <c r="J50" s="69" t="s">
        <v>42</v>
      </c>
    </row>
    <row r="51" customHeight="1" spans="1:10">
      <c r="A51" s="51"/>
      <c r="B51" s="52"/>
      <c r="C51" s="53"/>
      <c r="D51" s="54"/>
      <c r="E51" s="53"/>
      <c r="F51" s="53">
        <v>0</v>
      </c>
      <c r="G51" s="53">
        <v>0</v>
      </c>
      <c r="H51" s="53">
        <f>F51+G51</f>
        <v>0</v>
      </c>
      <c r="I51" s="55"/>
      <c r="J51" s="70"/>
    </row>
    <row r="52" s="39" customFormat="1" customHeight="1" spans="1:10">
      <c r="A52" s="58"/>
      <c r="B52" s="59" t="s">
        <v>43</v>
      </c>
      <c r="C52" s="60">
        <f>SUM(C50)</f>
        <v>0</v>
      </c>
      <c r="D52" s="60">
        <f t="shared" ref="D52:H52" si="10">SUM(D50)</f>
        <v>0</v>
      </c>
      <c r="E52" s="60">
        <f t="shared" si="10"/>
        <v>0</v>
      </c>
      <c r="F52" s="60">
        <f t="shared" si="10"/>
        <v>0</v>
      </c>
      <c r="G52" s="60">
        <f t="shared" si="10"/>
        <v>0</v>
      </c>
      <c r="H52" s="60">
        <f t="shared" si="10"/>
        <v>0</v>
      </c>
      <c r="I52" s="61"/>
      <c r="J52" s="71"/>
    </row>
    <row r="53" customHeight="1" spans="1:10">
      <c r="A53" s="51">
        <v>9</v>
      </c>
      <c r="B53" s="52" t="s">
        <v>44</v>
      </c>
      <c r="C53" s="53">
        <v>0</v>
      </c>
      <c r="D53" s="54"/>
      <c r="E53" s="53">
        <f>C53*D53</f>
        <v>0</v>
      </c>
      <c r="F53" s="53">
        <v>0</v>
      </c>
      <c r="G53" s="53">
        <v>0</v>
      </c>
      <c r="H53" s="53">
        <f>F53+G53</f>
        <v>0</v>
      </c>
      <c r="I53" s="55"/>
      <c r="J53" s="56" t="s">
        <v>45</v>
      </c>
    </row>
    <row r="54" customHeight="1" spans="1:10">
      <c r="A54" s="51"/>
      <c r="B54" s="52"/>
      <c r="C54" s="53"/>
      <c r="D54" s="54"/>
      <c r="E54" s="53"/>
      <c r="F54" s="53">
        <v>0</v>
      </c>
      <c r="G54" s="53">
        <v>0</v>
      </c>
      <c r="H54" s="53"/>
      <c r="I54" s="55"/>
      <c r="J54" s="57"/>
    </row>
    <row r="55" customHeight="1" spans="1:10">
      <c r="A55" s="51"/>
      <c r="B55" s="52"/>
      <c r="C55" s="53"/>
      <c r="D55" s="54"/>
      <c r="E55" s="53"/>
      <c r="F55" s="53">
        <v>0</v>
      </c>
      <c r="G55" s="53">
        <v>0</v>
      </c>
      <c r="H55" s="53">
        <f>F55+G55</f>
        <v>0</v>
      </c>
      <c r="I55" s="55"/>
      <c r="J55" s="57"/>
    </row>
    <row r="56" s="39" customFormat="1" customHeight="1" spans="1:10">
      <c r="A56" s="58"/>
      <c r="B56" s="59" t="s">
        <v>46</v>
      </c>
      <c r="C56" s="60">
        <f>SUM(C53)</f>
        <v>0</v>
      </c>
      <c r="D56" s="60">
        <f t="shared" ref="D56:H56" si="11">SUM(D53)</f>
        <v>0</v>
      </c>
      <c r="E56" s="60">
        <f t="shared" si="11"/>
        <v>0</v>
      </c>
      <c r="F56" s="60">
        <f t="shared" si="11"/>
        <v>0</v>
      </c>
      <c r="G56" s="60">
        <f t="shared" si="11"/>
        <v>0</v>
      </c>
      <c r="H56" s="60">
        <f t="shared" si="11"/>
        <v>0</v>
      </c>
      <c r="I56" s="61"/>
      <c r="J56" s="62"/>
    </row>
    <row r="57" customHeight="1" spans="1:10">
      <c r="A57" s="63">
        <v>10</v>
      </c>
      <c r="B57" s="52" t="s">
        <v>47</v>
      </c>
      <c r="C57" s="53">
        <v>5000</v>
      </c>
      <c r="D57" s="54">
        <v>1</v>
      </c>
      <c r="E57" s="53">
        <f>C57*D57</f>
        <v>5000</v>
      </c>
      <c r="F57" s="80">
        <v>612</v>
      </c>
      <c r="H57" s="80">
        <v>612</v>
      </c>
      <c r="I57" s="80" t="s">
        <v>48</v>
      </c>
      <c r="J57" s="77"/>
    </row>
    <row r="58" customHeight="1" spans="1:10">
      <c r="A58" s="74"/>
      <c r="B58" s="52"/>
      <c r="C58" s="53"/>
      <c r="D58" s="54"/>
      <c r="E58" s="53"/>
      <c r="F58" s="80">
        <v>1044.8</v>
      </c>
      <c r="G58" s="55"/>
      <c r="H58" s="80">
        <v>1044.8</v>
      </c>
      <c r="I58" s="81" t="s">
        <v>49</v>
      </c>
      <c r="J58" s="78"/>
    </row>
    <row r="59" customHeight="1" spans="1:10">
      <c r="A59" s="74"/>
      <c r="B59" s="52"/>
      <c r="C59" s="53"/>
      <c r="D59" s="54"/>
      <c r="E59" s="53"/>
      <c r="F59" s="80">
        <v>432</v>
      </c>
      <c r="G59" s="55"/>
      <c r="H59" s="80">
        <v>432</v>
      </c>
      <c r="I59" s="81" t="s">
        <v>50</v>
      </c>
      <c r="J59" s="78"/>
    </row>
    <row r="60" customHeight="1" spans="1:10">
      <c r="A60" s="74"/>
      <c r="B60" s="52"/>
      <c r="C60" s="53"/>
      <c r="D60" s="54"/>
      <c r="E60" s="53"/>
      <c r="F60" s="80"/>
      <c r="G60" s="55"/>
      <c r="H60" s="80"/>
      <c r="I60" s="81"/>
      <c r="J60" s="78"/>
    </row>
    <row r="61" customHeight="1" spans="1:10">
      <c r="A61" s="74"/>
      <c r="B61" s="52"/>
      <c r="C61" s="53"/>
      <c r="D61" s="54"/>
      <c r="E61" s="53"/>
      <c r="F61" s="80"/>
      <c r="G61" s="55"/>
      <c r="H61" s="80"/>
      <c r="I61" s="81"/>
      <c r="J61" s="78"/>
    </row>
    <row r="62" customHeight="1" spans="1:10">
      <c r="A62" s="74"/>
      <c r="B62" s="52"/>
      <c r="C62" s="53"/>
      <c r="D62" s="54"/>
      <c r="E62" s="53"/>
      <c r="F62" s="80"/>
      <c r="G62" s="55"/>
      <c r="H62" s="80"/>
      <c r="I62" s="81"/>
      <c r="J62" s="78"/>
    </row>
    <row r="63" customHeight="1" spans="1:10">
      <c r="A63" s="74"/>
      <c r="B63" s="52"/>
      <c r="C63" s="53"/>
      <c r="D63" s="54"/>
      <c r="E63" s="53"/>
      <c r="F63" s="80"/>
      <c r="G63" s="55"/>
      <c r="H63" s="80"/>
      <c r="I63" s="81"/>
      <c r="J63" s="78"/>
    </row>
    <row r="64" customHeight="1" spans="1:10">
      <c r="A64" s="74"/>
      <c r="B64" s="52"/>
      <c r="C64" s="53"/>
      <c r="D64" s="54"/>
      <c r="E64" s="53"/>
      <c r="F64" s="80"/>
      <c r="G64" s="55"/>
      <c r="H64" s="80"/>
      <c r="I64" s="81"/>
      <c r="J64" s="78"/>
    </row>
    <row r="65" customHeight="1" spans="1:10">
      <c r="A65" s="74"/>
      <c r="B65" s="52"/>
      <c r="C65" s="53"/>
      <c r="D65" s="54"/>
      <c r="E65" s="53"/>
      <c r="F65" s="81"/>
      <c r="G65" s="55"/>
      <c r="H65" s="81"/>
      <c r="I65" s="81"/>
      <c r="J65" s="78"/>
    </row>
    <row r="66" s="39" customFormat="1" customHeight="1" spans="1:10">
      <c r="A66" s="58"/>
      <c r="B66" s="59" t="s">
        <v>51</v>
      </c>
      <c r="C66" s="60">
        <f>SUM(C57)</f>
        <v>5000</v>
      </c>
      <c r="D66" s="60">
        <f>SUM(D57)</f>
        <v>1</v>
      </c>
      <c r="E66" s="60">
        <f>SUM(E57)</f>
        <v>5000</v>
      </c>
      <c r="F66" s="60">
        <f>SUM(F57:F65)</f>
        <v>2088.8</v>
      </c>
      <c r="G66" s="60"/>
      <c r="H66" s="60">
        <f>SUM(H57:H65)</f>
        <v>2088.8</v>
      </c>
      <c r="I66" s="61"/>
      <c r="J66" s="79"/>
    </row>
    <row r="67" customHeight="1" spans="1:10">
      <c r="A67" s="58"/>
      <c r="B67" s="59" t="s">
        <v>52</v>
      </c>
      <c r="C67" s="60">
        <f>SUM(C66,C56,C52,C49,C44,C39,C32,C19,C14,C11)</f>
        <v>5000</v>
      </c>
      <c r="D67" s="60">
        <f t="shared" ref="D67:H67" si="12">SUM(D66,D56,D52,D49,D44,D39,D32,D19,D14,D11)</f>
        <v>1</v>
      </c>
      <c r="E67" s="60">
        <f t="shared" si="12"/>
        <v>5000</v>
      </c>
      <c r="F67" s="60">
        <f t="shared" si="12"/>
        <v>6671.17</v>
      </c>
      <c r="G67" s="60">
        <f t="shared" si="12"/>
        <v>0</v>
      </c>
      <c r="H67" s="60">
        <f t="shared" si="12"/>
        <v>6671.17</v>
      </c>
      <c r="I67" s="61"/>
      <c r="J67" s="82"/>
    </row>
    <row r="71" customHeight="1" spans="1:10">
      <c r="A71" s="83" t="s">
        <v>53</v>
      </c>
      <c r="B71" s="84"/>
      <c r="C71" s="85" t="s">
        <v>54</v>
      </c>
      <c r="D71" s="85"/>
      <c r="E71" s="85" t="s">
        <v>55</v>
      </c>
      <c r="F71" s="85"/>
      <c r="G71" s="85" t="s">
        <v>56</v>
      </c>
      <c r="H71" s="85"/>
      <c r="I71" s="86" t="s">
        <v>57</v>
      </c>
    </row>
    <row r="72" customHeight="1" spans="1:10">
      <c r="A72" s="87">
        <f>E67</f>
        <v>5000</v>
      </c>
      <c r="B72" s="88"/>
      <c r="C72" s="88">
        <f>H67</f>
        <v>6671.17</v>
      </c>
      <c r="D72" s="88"/>
      <c r="E72" s="88">
        <f>F67</f>
        <v>6671.17</v>
      </c>
      <c r="F72" s="88"/>
      <c r="G72" s="88">
        <f>G67</f>
        <v>0</v>
      </c>
      <c r="H72" s="88"/>
      <c r="I72" s="89">
        <f>A72-C72</f>
        <v>-1671.17</v>
      </c>
    </row>
  </sheetData>
  <mergeCells count="76">
    <mergeCell ref="C2:H2"/>
    <mergeCell ref="I3:J3"/>
    <mergeCell ref="C4:E4"/>
    <mergeCell ref="F4:I4"/>
    <mergeCell ref="A71:B71"/>
    <mergeCell ref="C71:D71"/>
    <mergeCell ref="E71:F71"/>
    <mergeCell ref="G71:H71"/>
    <mergeCell ref="A72:B72"/>
    <mergeCell ref="C72:D72"/>
    <mergeCell ref="E72:F72"/>
    <mergeCell ref="G72:H72"/>
    <mergeCell ref="A4:A5"/>
    <mergeCell ref="A6:A10"/>
    <mergeCell ref="A12:A13"/>
    <mergeCell ref="A15:A18"/>
    <mergeCell ref="A20:A31"/>
    <mergeCell ref="A33:A38"/>
    <mergeCell ref="A40:A43"/>
    <mergeCell ref="A45:A48"/>
    <mergeCell ref="A50:A51"/>
    <mergeCell ref="A53:A55"/>
    <mergeCell ref="A57:A65"/>
    <mergeCell ref="B4:B5"/>
    <mergeCell ref="B6:B10"/>
    <mergeCell ref="B12:B13"/>
    <mergeCell ref="B15:B18"/>
    <mergeCell ref="B20:B31"/>
    <mergeCell ref="B33:B38"/>
    <mergeCell ref="B40:B43"/>
    <mergeCell ref="B45:B48"/>
    <mergeCell ref="B50:B51"/>
    <mergeCell ref="B53:B55"/>
    <mergeCell ref="B57:B65"/>
    <mergeCell ref="C6:C10"/>
    <mergeCell ref="C12:C13"/>
    <mergeCell ref="C15:C18"/>
    <mergeCell ref="C20:C31"/>
    <mergeCell ref="C33:C38"/>
    <mergeCell ref="C40:C43"/>
    <mergeCell ref="C45:C48"/>
    <mergeCell ref="C50:C51"/>
    <mergeCell ref="C53:C55"/>
    <mergeCell ref="C57:C65"/>
    <mergeCell ref="D6:D10"/>
    <mergeCell ref="D12:D13"/>
    <mergeCell ref="D15:D18"/>
    <mergeCell ref="D20:D31"/>
    <mergeCell ref="D33:D38"/>
    <mergeCell ref="D40:D43"/>
    <mergeCell ref="D45:D48"/>
    <mergeCell ref="D50:D51"/>
    <mergeCell ref="D53:D55"/>
    <mergeCell ref="D57:D65"/>
    <mergeCell ref="E6:E10"/>
    <mergeCell ref="E12:E13"/>
    <mergeCell ref="E15:E18"/>
    <mergeCell ref="E20:E31"/>
    <mergeCell ref="E33:E38"/>
    <mergeCell ref="E40:E43"/>
    <mergeCell ref="E45:E48"/>
    <mergeCell ref="E50:E51"/>
    <mergeCell ref="E53:E55"/>
    <mergeCell ref="E57:E65"/>
    <mergeCell ref="I26:I28"/>
    <mergeCell ref="J4:J5"/>
    <mergeCell ref="J6:J11"/>
    <mergeCell ref="J12:J14"/>
    <mergeCell ref="J15:J19"/>
    <mergeCell ref="J20:J32"/>
    <mergeCell ref="J33:J39"/>
    <mergeCell ref="J40:J44"/>
    <mergeCell ref="J45:J49"/>
    <mergeCell ref="J50:J52"/>
    <mergeCell ref="J53:J56"/>
    <mergeCell ref="J57:J66"/>
  </mergeCells>
  <pageMargins left="0.7" right="0.7" top="0.75" bottom="0.75" header="0.3" footer="0.3"/>
  <pageSetup paperSize="9" scale="5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59</v>
      </c>
      <c r="E8" s="10"/>
      <c r="F8" s="11"/>
      <c r="G8" s="11"/>
      <c r="H8" s="10" t="s">
        <v>60</v>
      </c>
      <c r="I8" s="9"/>
      <c r="J8" s="11"/>
      <c r="K8" s="12"/>
    </row>
    <row r="9" ht="18.75" customHeight="1" spans="2:11">
      <c r="B9" s="8"/>
      <c r="C9" s="9"/>
      <c r="D9" s="10" t="s">
        <v>61</v>
      </c>
      <c r="E9" s="10"/>
      <c r="F9" s="11"/>
      <c r="G9" s="11"/>
      <c r="H9" s="10" t="s">
        <v>62</v>
      </c>
      <c r="I9" s="9"/>
      <c r="J9" s="11"/>
      <c r="K9" s="12"/>
    </row>
    <row r="10" ht="18.75" customHeight="1" spans="2:11">
      <c r="B10" s="8"/>
      <c r="C10" s="9"/>
      <c r="D10" s="10" t="s">
        <v>63</v>
      </c>
      <c r="E10" s="10"/>
      <c r="F10" s="11"/>
      <c r="G10" s="11"/>
      <c r="H10" s="10" t="s">
        <v>64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65</v>
      </c>
      <c r="E13" s="16" t="s">
        <v>66</v>
      </c>
      <c r="F13" s="17"/>
      <c r="G13" s="18" t="s">
        <v>67</v>
      </c>
      <c r="H13" s="17" t="s">
        <v>68</v>
      </c>
      <c r="I13" s="16" t="s">
        <v>69</v>
      </c>
      <c r="J13" s="17"/>
      <c r="K13" s="18" t="s">
        <v>70</v>
      </c>
    </row>
    <row r="14" ht="18" customHeight="1" spans="2:11">
      <c r="B14" s="19">
        <v>1</v>
      </c>
      <c r="C14" s="20"/>
      <c r="D14" s="21" t="s">
        <v>71</v>
      </c>
      <c r="E14" s="19" t="s">
        <v>72</v>
      </c>
      <c r="F14" s="20"/>
      <c r="G14" s="23">
        <v>0</v>
      </c>
      <c r="H14" s="23"/>
      <c r="I14" s="24"/>
      <c r="J14" s="25"/>
      <c r="K14" s="26" t="s">
        <v>73</v>
      </c>
    </row>
    <row r="15" ht="18" customHeight="1" spans="2:11">
      <c r="B15" s="19">
        <v>2</v>
      </c>
      <c r="C15" s="20"/>
      <c r="D15" s="27"/>
      <c r="E15" s="22" t="s">
        <v>74</v>
      </c>
      <c r="F15" s="22"/>
      <c r="G15" s="23">
        <v>0</v>
      </c>
      <c r="H15" s="23">
        <v>323.16</v>
      </c>
      <c r="I15" s="24"/>
      <c r="J15" s="25"/>
      <c r="K15" s="26" t="s">
        <v>75</v>
      </c>
    </row>
    <row r="16" ht="18" customHeight="1" spans="2:11">
      <c r="B16" s="19">
        <v>3</v>
      </c>
      <c r="C16" s="20"/>
      <c r="D16" s="27"/>
      <c r="E16" s="19" t="s">
        <v>76</v>
      </c>
      <c r="F16" s="20"/>
      <c r="G16" s="23">
        <v>0</v>
      </c>
      <c r="H16" s="23"/>
      <c r="I16" s="24"/>
      <c r="J16" s="25"/>
      <c r="K16" s="26" t="s">
        <v>77</v>
      </c>
    </row>
    <row r="17" ht="18" customHeight="1" spans="2:11">
      <c r="B17" s="19">
        <v>4</v>
      </c>
      <c r="C17" s="20"/>
      <c r="D17" s="27"/>
      <c r="E17" s="19" t="s">
        <v>78</v>
      </c>
      <c r="F17" s="20"/>
      <c r="G17" s="23">
        <v>0</v>
      </c>
      <c r="H17" s="23">
        <v>372.3</v>
      </c>
      <c r="I17" s="24"/>
      <c r="J17" s="25"/>
      <c r="K17" s="26" t="s">
        <v>79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47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52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68</v>
      </c>
      <c r="C24" s="18"/>
      <c r="D24" s="18"/>
      <c r="E24" s="18"/>
      <c r="F24" s="18"/>
      <c r="G24" s="18" t="s">
        <v>80</v>
      </c>
      <c r="H24" s="18"/>
      <c r="I24" s="18"/>
      <c r="J24" s="18"/>
      <c r="K24" s="18" t="s">
        <v>81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82</v>
      </c>
      <c r="C27" s="9"/>
      <c r="D27" s="9"/>
      <c r="E27" s="9"/>
      <c r="F27" s="9" t="s">
        <v>83</v>
      </c>
      <c r="G27" s="9" t="s">
        <v>84</v>
      </c>
      <c r="H27" s="9"/>
      <c r="I27" s="9"/>
      <c r="J27" s="9" t="s">
        <v>85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86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59</v>
      </c>
      <c r="E8" s="10"/>
      <c r="F8" s="11"/>
      <c r="G8" s="11"/>
      <c r="H8" s="10" t="s">
        <v>60</v>
      </c>
      <c r="I8" s="9"/>
      <c r="J8" s="11"/>
      <c r="K8" s="12"/>
    </row>
    <row r="9" ht="18.75" customHeight="1" spans="2:16">
      <c r="B9" s="8"/>
      <c r="C9" s="9"/>
      <c r="D9" s="10" t="s">
        <v>61</v>
      </c>
      <c r="E9" s="10"/>
      <c r="F9" s="11"/>
      <c r="G9" s="11"/>
      <c r="H9" s="10" t="s">
        <v>62</v>
      </c>
      <c r="I9" s="9"/>
      <c r="J9" s="11"/>
      <c r="K9" s="12"/>
    </row>
    <row r="10" ht="18.75" customHeight="1" spans="2:16">
      <c r="B10" s="8"/>
      <c r="C10" s="9"/>
      <c r="D10" s="10" t="s">
        <v>63</v>
      </c>
      <c r="E10" s="10"/>
      <c r="F10" s="11"/>
      <c r="G10" s="11"/>
      <c r="H10" s="10" t="s">
        <v>64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65</v>
      </c>
      <c r="E13" s="16" t="s">
        <v>66</v>
      </c>
      <c r="F13" s="17"/>
      <c r="G13" s="18" t="s">
        <v>67</v>
      </c>
      <c r="H13" s="17" t="s">
        <v>68</v>
      </c>
      <c r="I13" s="16" t="s">
        <v>69</v>
      </c>
      <c r="J13" s="17"/>
      <c r="K13" s="18" t="s">
        <v>70</v>
      </c>
    </row>
    <row r="14" ht="18" customHeight="1" spans="2:16">
      <c r="B14" s="19">
        <v>1</v>
      </c>
      <c r="C14" s="20"/>
      <c r="D14" s="21" t="s">
        <v>87</v>
      </c>
      <c r="E14" s="22" t="s">
        <v>74</v>
      </c>
      <c r="F14" s="22"/>
      <c r="G14" s="23">
        <v>0</v>
      </c>
      <c r="H14" s="23"/>
      <c r="I14" s="24"/>
      <c r="J14" s="25"/>
      <c r="K14" s="26" t="s">
        <v>88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89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88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47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52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68</v>
      </c>
      <c r="C24" s="18"/>
      <c r="D24" s="18"/>
      <c r="E24" s="18"/>
      <c r="F24" s="18"/>
      <c r="G24" s="18" t="s">
        <v>80</v>
      </c>
      <c r="H24" s="18"/>
      <c r="I24" s="18"/>
      <c r="J24" s="18"/>
      <c r="K24" s="18" t="s">
        <v>81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82</v>
      </c>
      <c r="C27" s="9"/>
      <c r="D27" s="9"/>
      <c r="E27" s="9"/>
      <c r="F27" s="9" t="s">
        <v>83</v>
      </c>
      <c r="G27" s="9" t="s">
        <v>84</v>
      </c>
      <c r="H27" s="9"/>
      <c r="I27" s="9"/>
      <c r="J27" s="9" t="s">
        <v>85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2026-01-28T08:15:54Z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2656DB3BAADB4198ACCB5A3C09FD273C_13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