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2" sheetId="6" r:id="rId2"/>
    <sheet name="Shee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<sst xmlns="http://schemas.openxmlformats.org/spreadsheetml/2006/main" count="71" uniqueCount="66">
  <si>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</si>
  <si>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</si>
  <si>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</si>
  <si>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</si>
  <si>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</si>
  <si>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</si>
  <si>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</si>
  <si>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</si>
  <si>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</si>
  <si>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</si>
  <si>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</si>
  <si>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</si>
  <si>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</si>
  <si>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</si>
  <si>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</si>
  <si>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</si>
  <si>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</si>
  <si>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</si>
  <si>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</si>
  <si>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</si>
  <si>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</si>
  <si>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</si>
  <si>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</si>
  <si>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</si>
  <si>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</si>
  <si>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</si>
  <si>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</si>
  <si>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</si>
  <si>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</si>
  <si>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</si>
  <si>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</si>
  <si>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</t>
  </si>
  <si>
    <t>晚安汤卡片制作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</si>
  <si>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</si>
  <si>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</si>
  <si>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</si>
  <si>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</si>
  <si>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</si>
  <si>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</si>
  <si>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</si>
  <si>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</si>
  <si>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发短信费用</t>
  </si>
  <si>
    <t>湖泉印象温泉酒店定金</t>
  </si>
  <si>
    <t>2.19闪送到抖音</t>
  </si>
  <si>
    <t>沐心谷嘉宾住宿尾款</t>
  </si>
  <si>
    <t>汶慧轩嘉宾住宿尾款</t>
  </si>
  <si>
    <t>弥勒-黄山 刘亮邮寄</t>
  </si>
  <si>
    <t>弥勒-北京 霍聃邮寄</t>
  </si>
  <si>
    <t>弥勒-北京 曹磊邮寄</t>
  </si>
  <si>
    <t>弥勒-康辉 物料</t>
  </si>
  <si>
    <t>对讲机邮寄</t>
  </si>
  <si>
    <t>北京-昆明 物料邮寄</t>
  </si>
  <si>
    <t>北京-弥勒 物料邮寄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</si>
  <si>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</si>
  <si>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</si>
  <si>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</si>
  <si>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</si>
  <si>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</si>
  <si>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</si>
  <si>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</si>
  <si>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</si>
  <si>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</si>
  <si>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</si>
  <si>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</si>
  <si>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短信费用3800</t>
  </si>
  <si>
    <t>还借款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</si>
</sst>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3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40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0" fontId="2" fillId="0" borderId="2" xfId="0" applyNumberFormat="1" applyFont="1" applyFill="1" applyBorder="1" applyAlignment="1">
      <alignment horizontal="right" vertical="center"/>
    </xf>
    <xf numFmtId="40" fontId="2" fillId="6" borderId="2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2</xdr:col>
      <xdr:colOff>481330</xdr:colOff>
      <xdr:row>14</xdr:row>
      <xdr:rowOff>61595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1692910" cy="261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0</xdr:row>
      <xdr:rowOff>38100</xdr:rowOff>
    </xdr:from>
    <xdr:to>
      <xdr:col>13</xdr:col>
      <xdr:colOff>537210</xdr:colOff>
      <xdr:row>24</xdr:row>
      <xdr:rowOff>145415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0200" y="38100"/>
          <a:ext cx="6861810" cy="449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35</xdr:row>
      <xdr:rowOff>68580</xdr:rowOff>
    </xdr:from>
    <xdr:to>
      <xdr:col>3</xdr:col>
      <xdr:colOff>596900</xdr:colOff>
      <xdr:row>52</xdr:row>
      <xdr:rowOff>92075</xdr:rowOff>
    </xdr:to>
    <xdr:pic>
      <xdr:nvPicPr>
        <xdr:cNvPr id="6" name="图片 5" descr="bfc242c6fb786338131eb1d63c9af9a"/>
        <xdr:cNvPicPr>
          <a:picLocks noChangeAspect="1"/>
        </xdr:cNvPicPr>
      </xdr:nvPicPr>
      <xdr:blipFill>
        <a:blip r:embed="rId3"/>
        <a:srcRect t="4773" b="35758"/>
        <a:stretch>
          <a:fillRect/>
        </a:stretch>
      </xdr:blipFill>
      <xdr:spPr>
        <a:xfrm>
          <a:off x="635" y="6469380"/>
          <a:ext cx="2425065" cy="3132455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</xdr:colOff>
      <xdr:row>34</xdr:row>
      <xdr:rowOff>74295</xdr:rowOff>
    </xdr:from>
    <xdr:to>
      <xdr:col>13</xdr:col>
      <xdr:colOff>475615</xdr:colOff>
      <xdr:row>58</xdr:row>
      <xdr:rowOff>15240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82775" y="6292215"/>
          <a:ext cx="6517640" cy="433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66</xdr:row>
      <xdr:rowOff>106680</xdr:rowOff>
    </xdr:from>
    <xdr:to>
      <xdr:col>4</xdr:col>
      <xdr:colOff>302260</xdr:colOff>
      <xdr:row>98</xdr:row>
      <xdr:rowOff>120015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12176760"/>
          <a:ext cx="2733040" cy="586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3</xdr:col>
      <xdr:colOff>464820</xdr:colOff>
      <xdr:row>117</xdr:row>
      <xdr:rowOff>45720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8288000"/>
          <a:ext cx="2293620" cy="315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502920</xdr:colOff>
      <xdr:row>100</xdr:row>
      <xdr:rowOff>53340</xdr:rowOff>
    </xdr:from>
    <xdr:to>
      <xdr:col>9</xdr:col>
      <xdr:colOff>403860</xdr:colOff>
      <xdr:row>104</xdr:row>
      <xdr:rowOff>160020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31720" y="18341340"/>
          <a:ext cx="355854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541020</xdr:colOff>
      <xdr:row>105</xdr:row>
      <xdr:rowOff>38100</xdr:rowOff>
    </xdr:from>
    <xdr:to>
      <xdr:col>9</xdr:col>
      <xdr:colOff>289560</xdr:colOff>
      <xdr:row>113</xdr:row>
      <xdr:rowOff>91440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69820" y="19240500"/>
          <a:ext cx="3406140" cy="151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116</xdr:row>
      <xdr:rowOff>121920</xdr:rowOff>
    </xdr:from>
    <xdr:to>
      <xdr:col>5</xdr:col>
      <xdr:colOff>229235</xdr:colOff>
      <xdr:row>126</xdr:row>
      <xdr:rowOff>137160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21336000"/>
          <a:ext cx="3276600" cy="184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3</xdr:col>
      <xdr:colOff>350520</xdr:colOff>
      <xdr:row>148</xdr:row>
      <xdr:rowOff>106680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24505920"/>
          <a:ext cx="2179320" cy="266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</xdr:colOff>
      <xdr:row>132</xdr:row>
      <xdr:rowOff>160020</xdr:rowOff>
    </xdr:from>
    <xdr:to>
      <xdr:col>13</xdr:col>
      <xdr:colOff>471170</xdr:colOff>
      <xdr:row>156</xdr:row>
      <xdr:rowOff>67945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44040" y="24300180"/>
          <a:ext cx="6551930" cy="429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495300</xdr:colOff>
      <xdr:row>115</xdr:row>
      <xdr:rowOff>152400</xdr:rowOff>
    </xdr:from>
    <xdr:to>
      <xdr:col>13</xdr:col>
      <xdr:colOff>478155</xdr:colOff>
      <xdr:row>124</xdr:row>
      <xdr:rowOff>30480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981700" y="21183600"/>
          <a:ext cx="2421255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116</xdr:row>
      <xdr:rowOff>30480</xdr:rowOff>
    </xdr:from>
    <xdr:to>
      <xdr:col>9</xdr:col>
      <xdr:colOff>571500</xdr:colOff>
      <xdr:row>123</xdr:row>
      <xdr:rowOff>167640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924300" y="21244560"/>
          <a:ext cx="2133600" cy="141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3</xdr:col>
      <xdr:colOff>396240</xdr:colOff>
      <xdr:row>187</xdr:row>
      <xdr:rowOff>175260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30358080"/>
          <a:ext cx="2225040" cy="401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231</xdr:row>
      <xdr:rowOff>144780</xdr:rowOff>
    </xdr:from>
    <xdr:to>
      <xdr:col>13</xdr:col>
      <xdr:colOff>431800</xdr:colOff>
      <xdr:row>262</xdr:row>
      <xdr:rowOff>22860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5" y="42390060"/>
          <a:ext cx="8355965" cy="554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199</xdr:row>
      <xdr:rowOff>0</xdr:rowOff>
    </xdr:from>
    <xdr:to>
      <xdr:col>4</xdr:col>
      <xdr:colOff>334010</xdr:colOff>
      <xdr:row>224</xdr:row>
      <xdr:rowOff>145415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620" y="36393120"/>
          <a:ext cx="2764790" cy="471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365760</xdr:colOff>
      <xdr:row>199</xdr:row>
      <xdr:rowOff>38100</xdr:rowOff>
    </xdr:from>
    <xdr:to>
      <xdr:col>9</xdr:col>
      <xdr:colOff>393065</xdr:colOff>
      <xdr:row>225</xdr:row>
      <xdr:rowOff>106680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04160" y="36431220"/>
          <a:ext cx="3075305" cy="482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419100</xdr:colOff>
      <xdr:row>198</xdr:row>
      <xdr:rowOff>175260</xdr:rowOff>
    </xdr:from>
    <xdr:to>
      <xdr:col>13</xdr:col>
      <xdr:colOff>527050</xdr:colOff>
      <xdr:row>206</xdr:row>
      <xdr:rowOff>136525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905500" y="36385500"/>
          <a:ext cx="254635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464820</xdr:colOff>
      <xdr:row>207</xdr:row>
      <xdr:rowOff>68580</xdr:rowOff>
    </xdr:from>
    <xdr:to>
      <xdr:col>13</xdr:col>
      <xdr:colOff>574675</xdr:colOff>
      <xdr:row>222</xdr:row>
      <xdr:rowOff>129540</xdr:rowOff>
    </xdr:to>
    <xdr:pic>
      <xdr:nvPicPr>
        <xdr:cNvPr id="23" name="图片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951220" y="37924740"/>
          <a:ext cx="2548255" cy="280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129540</xdr:colOff>
      <xdr:row>198</xdr:row>
      <xdr:rowOff>167640</xdr:rowOff>
    </xdr:from>
    <xdr:to>
      <xdr:col>27</xdr:col>
      <xdr:colOff>487680</xdr:colOff>
      <xdr:row>228</xdr:row>
      <xdr:rowOff>68580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663940" y="36377880"/>
          <a:ext cx="8282940" cy="538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83820</xdr:colOff>
      <xdr:row>198</xdr:row>
      <xdr:rowOff>144780</xdr:rowOff>
    </xdr:from>
    <xdr:to>
      <xdr:col>41</xdr:col>
      <xdr:colOff>441960</xdr:colOff>
      <xdr:row>228</xdr:row>
      <xdr:rowOff>45720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152620" y="36355020"/>
          <a:ext cx="8282940" cy="538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144780</xdr:colOff>
      <xdr:row>231</xdr:row>
      <xdr:rowOff>99060</xdr:rowOff>
    </xdr:from>
    <xdr:to>
      <xdr:col>27</xdr:col>
      <xdr:colOff>552450</xdr:colOff>
      <xdr:row>261</xdr:row>
      <xdr:rowOff>144780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679180" y="42344340"/>
          <a:ext cx="8332470" cy="5532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5</xdr:col>
      <xdr:colOff>412750</xdr:colOff>
      <xdr:row>21</xdr:row>
      <xdr:rowOff>121920</xdr:rowOff>
    </xdr:to>
    <xdr:pic>
      <xdr:nvPicPr>
        <xdr:cNvPr id="2" name="图片 1" descr="1961f59bfd420b51a078ad215f518ef"/>
        <xdr:cNvPicPr>
          <a:picLocks noChangeAspect="1"/>
        </xdr:cNvPicPr>
      </xdr:nvPicPr>
      <xdr:blipFill>
        <a:blip r:embed="rId1"/>
        <a:srcRect t="3775" b="44715"/>
        <a:stretch>
          <a:fillRect/>
        </a:stretch>
      </xdr:blipFill>
      <xdr:spPr>
        <a:xfrm>
          <a:off x="7620" y="7620"/>
          <a:ext cx="3453130" cy="395478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0</xdr:row>
      <xdr:rowOff>7620</xdr:rowOff>
    </xdr:from>
    <xdr:to>
      <xdr:col>12</xdr:col>
      <xdr:colOff>12700</xdr:colOff>
      <xdr:row>23</xdr:row>
      <xdr:rowOff>29845</xdr:rowOff>
    </xdr:to>
    <xdr:pic>
      <xdr:nvPicPr>
        <xdr:cNvPr id="3" name="图片 2" descr="989d9d77eca2e9276d9f601acd36b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9520" y="7620"/>
          <a:ext cx="3548380" cy="422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2"/>
  <sheetViews>
    <sheetView tabSelected="1" topLeftCell="A51" workbookViewId="0">
      <selection activeCell="M47" sqref="M47"/>
    </sheetView>
  </sheetViews>
  <sheetFormatPr defaultColWidth="9" defaultRowHeight="21" customHeight="1"/>
  <cols>
    <col min="1" max="1" width="9" style="4"/>
    <col min="2" max="2" width="16.6666666666667" style="5" customWidth="1"/>
    <col min="3" max="3" width="12" style="6" customWidth="1"/>
    <col min="4" max="4" width="9" style="5"/>
    <col min="5" max="5" width="12" style="5" customWidth="1"/>
    <col min="6" max="6" width="10.6666666666667" style="5" customWidth="1"/>
    <col min="7" max="7" width="11.5" style="5" customWidth="1"/>
    <col min="8" max="8" width="13.1666666666667" style="5" customWidth="1"/>
    <col min="9" max="9" width="29.3333333333333" style="5" customWidth="1"/>
    <col min="10" max="10" width="13.5555555555556" style="5" customWidth="1"/>
    <col min="11" max="11" width="39.5" style="5" customWidth="1"/>
    <col min="12" max="16384" width="9" style="5"/>
  </cols>
  <sheetData>
    <row r="2" customHeight="1" spans="3:13">
      <c r="C2" s="7" t="s">
        <v>0</v>
      </c>
      <c r="D2" s="7"/>
      <c r="E2" s="7"/>
      <c r="F2" s="7"/>
      <c r="G2" s="7"/>
      <c r="H2" s="7"/>
      <c r="I2" s="41"/>
      <c r="J2" s="41"/>
      <c r="K2" s="41"/>
      <c r="L2" s="41"/>
      <c r="M2" s="41"/>
    </row>
    <row r="4" customHeight="1" spans="8:11">
      <c r="H4" s="8" t="s">
        <v>1</v>
      </c>
      <c r="I4" s="42"/>
      <c r="J4" s="42"/>
      <c r="K4" s="42"/>
    </row>
    <row r="5" customHeight="1" spans="8:11">
      <c r="H5" s="9"/>
      <c r="I5" s="9"/>
      <c r="J5" s="9"/>
      <c r="K5" s="9"/>
    </row>
    <row r="6" customHeight="1" spans="1:11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/>
      <c r="K6" s="11" t="s">
        <v>6</v>
      </c>
    </row>
    <row r="7" customHeight="1" spans="1:11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  <c r="K7" s="11"/>
    </row>
    <row r="8" customHeight="1" spans="1:11">
      <c r="A8" s="16">
        <v>1</v>
      </c>
      <c r="B8" s="17" t="s">
        <v>14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43"/>
      <c r="J8" s="44"/>
      <c r="K8" s="44" t="s">
        <v>15</v>
      </c>
    </row>
    <row r="9" customHeight="1" spans="1:11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43"/>
      <c r="J9" s="45"/>
      <c r="K9" s="45"/>
    </row>
    <row r="10" customHeight="1" spans="1:11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43"/>
      <c r="J10" s="45"/>
      <c r="K10" s="45"/>
    </row>
    <row r="11" customHeight="1" spans="1:11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43"/>
      <c r="J11" s="45"/>
      <c r="K11" s="45"/>
    </row>
    <row r="12" customHeight="1" spans="1:11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43"/>
      <c r="J12" s="45"/>
      <c r="K12" s="45"/>
    </row>
    <row r="13" s="3" customFormat="1" customHeight="1" spans="1:11">
      <c r="A13" s="20"/>
      <c r="B13" s="21" t="s">
        <v>16</v>
      </c>
      <c r="C13" s="22">
        <f>SUM(C8)</f>
        <v>0</v>
      </c>
      <c r="D13" s="22">
        <f>SUM(D8)</f>
        <v>0</v>
      </c>
      <c r="E13" s="22">
        <f>SUM(E8)</f>
        <v>0</v>
      </c>
      <c r="F13" s="22">
        <f>SUM(F8:F12)</f>
        <v>0</v>
      </c>
      <c r="G13" s="22">
        <f t="shared" ref="G13:H13" si="0">SUM(G8:G12)</f>
        <v>0</v>
      </c>
      <c r="H13" s="22">
        <f t="shared" si="0"/>
        <v>0</v>
      </c>
      <c r="I13" s="46"/>
      <c r="J13" s="47"/>
      <c r="K13" s="47"/>
    </row>
    <row r="14" customHeight="1" spans="1:11">
      <c r="A14" s="23">
        <v>2</v>
      </c>
      <c r="B14" s="24" t="s">
        <v>17</v>
      </c>
      <c r="C14" s="25">
        <v>0</v>
      </c>
      <c r="D14" s="23"/>
      <c r="E14" s="25">
        <f>C14*D14</f>
        <v>0</v>
      </c>
      <c r="F14" s="18">
        <v>0</v>
      </c>
      <c r="G14" s="18">
        <v>0</v>
      </c>
      <c r="H14" s="18">
        <f>F14+G14</f>
        <v>0</v>
      </c>
      <c r="I14" s="43"/>
      <c r="J14" s="44"/>
      <c r="K14" s="44" t="s">
        <v>18</v>
      </c>
    </row>
    <row r="15" customHeight="1" spans="1:11">
      <c r="A15" s="26"/>
      <c r="B15" s="27"/>
      <c r="C15" s="28"/>
      <c r="D15" s="26"/>
      <c r="E15" s="28"/>
      <c r="F15" s="18">
        <v>0</v>
      </c>
      <c r="G15" s="18">
        <v>0</v>
      </c>
      <c r="H15" s="18">
        <f t="shared" ref="H15" si="1">F15+G15</f>
        <v>0</v>
      </c>
      <c r="I15" s="43"/>
      <c r="J15" s="45"/>
      <c r="K15" s="45"/>
    </row>
    <row r="16" s="3" customFormat="1" customHeight="1" spans="1:11">
      <c r="A16" s="20"/>
      <c r="B16" s="21" t="s">
        <v>19</v>
      </c>
      <c r="C16" s="22">
        <f>SUM(C14)</f>
        <v>0</v>
      </c>
      <c r="D16" s="22">
        <f>SUM(D14)</f>
        <v>0</v>
      </c>
      <c r="E16" s="22">
        <f>SUM(E14)</f>
        <v>0</v>
      </c>
      <c r="F16" s="22">
        <f>SUM(F14:F15)</f>
        <v>0</v>
      </c>
      <c r="G16" s="22">
        <f>SUM(G14:G15)</f>
        <v>0</v>
      </c>
      <c r="H16" s="22">
        <f>SUM(H14:H15)</f>
        <v>0</v>
      </c>
      <c r="I16" s="46"/>
      <c r="J16" s="47"/>
      <c r="K16" s="47"/>
    </row>
    <row r="17" customHeight="1" spans="1:11">
      <c r="A17" s="16">
        <v>3</v>
      </c>
      <c r="B17" s="17" t="s">
        <v>20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 t="shared" ref="H17:H22" si="2">F17+G17</f>
        <v>0</v>
      </c>
      <c r="I17" s="43"/>
      <c r="J17" s="48"/>
      <c r="K17" s="48" t="s">
        <v>21</v>
      </c>
    </row>
    <row r="18" customHeight="1" spans="1:11">
      <c r="A18" s="16"/>
      <c r="B18" s="17"/>
      <c r="C18" s="18"/>
      <c r="D18" s="19"/>
      <c r="E18" s="18"/>
      <c r="F18" s="18">
        <v>0</v>
      </c>
      <c r="G18" s="18">
        <v>0</v>
      </c>
      <c r="H18" s="18">
        <f t="shared" si="2"/>
        <v>0</v>
      </c>
      <c r="I18" s="43"/>
      <c r="J18" s="49"/>
      <c r="K18" s="49"/>
    </row>
    <row r="19" customHeight="1" spans="1:11">
      <c r="A19" s="16"/>
      <c r="B19" s="17"/>
      <c r="C19" s="18"/>
      <c r="D19" s="19"/>
      <c r="E19" s="18"/>
      <c r="F19" s="18">
        <v>0</v>
      </c>
      <c r="G19" s="18">
        <v>0</v>
      </c>
      <c r="H19" s="18">
        <f t="shared" ref="H19:H25" si="3">F19+G19</f>
        <v>0</v>
      </c>
      <c r="I19" s="43"/>
      <c r="J19" s="49"/>
      <c r="K19" s="49"/>
    </row>
    <row r="20" customHeight="1" spans="1:11">
      <c r="A20" s="16"/>
      <c r="B20" s="17"/>
      <c r="C20" s="18"/>
      <c r="D20" s="19"/>
      <c r="E20" s="18"/>
      <c r="F20" s="18">
        <v>0</v>
      </c>
      <c r="G20" s="18">
        <v>0</v>
      </c>
      <c r="H20" s="18">
        <f t="shared" si="3"/>
        <v>0</v>
      </c>
      <c r="I20" s="43"/>
      <c r="J20" s="49"/>
      <c r="K20" s="49"/>
    </row>
    <row r="21" s="3" customFormat="1" customHeight="1" spans="1:11">
      <c r="A21" s="20"/>
      <c r="B21" s="21" t="s">
        <v>22</v>
      </c>
      <c r="C21" s="22">
        <f>SUM(C17)</f>
        <v>0</v>
      </c>
      <c r="D21" s="22">
        <f t="shared" ref="D21:E21" si="4">SUM(D17)</f>
        <v>0</v>
      </c>
      <c r="E21" s="22">
        <f t="shared" si="4"/>
        <v>0</v>
      </c>
      <c r="F21" s="22">
        <f>SUM(F17:F20)</f>
        <v>0</v>
      </c>
      <c r="G21" s="22">
        <f t="shared" ref="G21:H21" si="5">SUM(G17:G20)</f>
        <v>0</v>
      </c>
      <c r="H21" s="22">
        <f t="shared" si="5"/>
        <v>0</v>
      </c>
      <c r="I21" s="46"/>
      <c r="J21" s="50"/>
      <c r="K21" s="50"/>
    </row>
    <row r="22" customHeight="1" spans="1:11">
      <c r="A22" s="16">
        <v>4</v>
      </c>
      <c r="B22" s="17" t="s">
        <v>23</v>
      </c>
      <c r="C22" s="18">
        <v>0</v>
      </c>
      <c r="D22" s="19">
        <v>0</v>
      </c>
      <c r="E22" s="18">
        <v>0</v>
      </c>
      <c r="F22" s="18">
        <v>0</v>
      </c>
      <c r="G22" s="18">
        <v>0</v>
      </c>
      <c r="H22" s="18">
        <f t="shared" si="2"/>
        <v>0</v>
      </c>
      <c r="I22" s="43"/>
      <c r="J22" s="49"/>
      <c r="K22" s="49"/>
    </row>
    <row r="23" s="3" customFormat="1" customHeight="1" spans="1:11">
      <c r="A23" s="20"/>
      <c r="B23" s="21" t="s">
        <v>24</v>
      </c>
      <c r="C23" s="22">
        <f>SUM(C22)</f>
        <v>0</v>
      </c>
      <c r="D23" s="22">
        <f>SUM(D22)</f>
        <v>0</v>
      </c>
      <c r="E23" s="22">
        <f>SUM(E22)</f>
        <v>0</v>
      </c>
      <c r="F23" s="22">
        <f>SUM(F22:F22)</f>
        <v>0</v>
      </c>
      <c r="G23" s="22">
        <f>SUM(G22:G22)</f>
        <v>0</v>
      </c>
      <c r="H23" s="22">
        <f>SUM(H22:H22)</f>
        <v>0</v>
      </c>
      <c r="I23" s="46"/>
      <c r="J23" s="50"/>
      <c r="K23" s="50"/>
    </row>
    <row r="24" s="3" customFormat="1" customHeight="1" spans="1:11">
      <c r="A24" s="29">
        <v>5</v>
      </c>
      <c r="B24" s="30" t="s">
        <v>25</v>
      </c>
      <c r="C24" s="18">
        <v>0</v>
      </c>
      <c r="D24" s="19">
        <v>0</v>
      </c>
      <c r="E24" s="18">
        <v>0</v>
      </c>
      <c r="F24" s="18">
        <v>0</v>
      </c>
      <c r="G24" s="18">
        <v>0</v>
      </c>
      <c r="H24" s="18">
        <f t="shared" si="3"/>
        <v>0</v>
      </c>
      <c r="I24" s="43"/>
      <c r="J24" s="45"/>
      <c r="K24" s="45"/>
    </row>
    <row r="25" s="3" customFormat="1" customHeight="1" spans="1:11">
      <c r="A25" s="29"/>
      <c r="B25" s="30"/>
      <c r="C25" s="18">
        <v>0</v>
      </c>
      <c r="D25" s="19">
        <v>0</v>
      </c>
      <c r="E25" s="18">
        <v>0</v>
      </c>
      <c r="F25" s="18">
        <v>0</v>
      </c>
      <c r="G25" s="18">
        <v>0</v>
      </c>
      <c r="H25" s="18">
        <f t="shared" si="3"/>
        <v>0</v>
      </c>
      <c r="I25" s="43"/>
      <c r="J25" s="45"/>
      <c r="K25" s="45"/>
    </row>
    <row r="26" s="3" customFormat="1" customHeight="1" spans="1:11">
      <c r="A26" s="20"/>
      <c r="B26" s="21" t="s">
        <v>26</v>
      </c>
      <c r="C26" s="22">
        <f t="shared" ref="C26:H26" si="6">SUM(C24:C25)</f>
        <v>0</v>
      </c>
      <c r="D26" s="22">
        <f t="shared" si="6"/>
        <v>0</v>
      </c>
      <c r="E26" s="22">
        <f t="shared" si="6"/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46"/>
      <c r="J26" s="47"/>
      <c r="K26" s="47"/>
    </row>
    <row r="27" customHeight="1" spans="1:11">
      <c r="A27" s="16">
        <v>6</v>
      </c>
      <c r="B27" s="17" t="s">
        <v>27</v>
      </c>
      <c r="C27" s="18">
        <v>0</v>
      </c>
      <c r="D27" s="19"/>
      <c r="E27" s="18">
        <f>C27*D27</f>
        <v>0</v>
      </c>
      <c r="F27" s="18">
        <v>0</v>
      </c>
      <c r="G27" s="18">
        <v>0</v>
      </c>
      <c r="H27" s="18">
        <f>F27+G27</f>
        <v>0</v>
      </c>
      <c r="I27" s="43"/>
      <c r="J27" s="44"/>
      <c r="K27" s="44" t="s">
        <v>28</v>
      </c>
    </row>
    <row r="28" customHeight="1" spans="1:11">
      <c r="A28" s="16"/>
      <c r="B28" s="17"/>
      <c r="C28" s="18"/>
      <c r="D28" s="19"/>
      <c r="E28" s="18"/>
      <c r="F28" s="18">
        <v>0</v>
      </c>
      <c r="G28" s="18">
        <v>0</v>
      </c>
      <c r="H28" s="18">
        <f>F28+G28</f>
        <v>0</v>
      </c>
      <c r="I28" s="43"/>
      <c r="J28" s="49"/>
      <c r="K28" s="49"/>
    </row>
    <row r="29" s="3" customFormat="1" customHeight="1" spans="1:11">
      <c r="A29" s="20"/>
      <c r="B29" s="21" t="s">
        <v>29</v>
      </c>
      <c r="C29" s="22">
        <f>SUM(C27)</f>
        <v>0</v>
      </c>
      <c r="D29" s="22">
        <f t="shared" ref="D29:E29" si="7">SUM(D27)</f>
        <v>0</v>
      </c>
      <c r="E29" s="22">
        <f t="shared" si="7"/>
        <v>0</v>
      </c>
      <c r="F29" s="22">
        <f>SUM(F27:F28)</f>
        <v>0</v>
      </c>
      <c r="G29" s="22">
        <f>SUM(G27:G28)</f>
        <v>0</v>
      </c>
      <c r="H29" s="22">
        <f>SUM(H27:H28)</f>
        <v>0</v>
      </c>
      <c r="I29" s="46"/>
      <c r="J29" s="50"/>
      <c r="K29" s="50"/>
    </row>
    <row r="30" ht="36" customHeight="1" spans="1:11">
      <c r="A30" s="16">
        <v>7</v>
      </c>
      <c r="B30" s="17" t="s">
        <v>30</v>
      </c>
      <c r="C30" s="18">
        <v>0</v>
      </c>
      <c r="D30" s="19"/>
      <c r="E30" s="18">
        <f>C30*D30</f>
        <v>0</v>
      </c>
      <c r="F30" s="18">
        <v>141</v>
      </c>
      <c r="G30" s="18">
        <v>0</v>
      </c>
      <c r="H30" s="18">
        <v>141</v>
      </c>
      <c r="I30" s="43" t="s">
        <v>31</v>
      </c>
      <c r="J30" s="51"/>
      <c r="K30" s="51"/>
    </row>
    <row r="31" ht="36" customHeight="1" spans="1:11">
      <c r="A31" s="16"/>
      <c r="B31" s="17"/>
      <c r="C31" s="18"/>
      <c r="D31" s="19"/>
      <c r="E31" s="18"/>
      <c r="F31" s="18">
        <v>216</v>
      </c>
      <c r="G31" s="18">
        <v>0</v>
      </c>
      <c r="H31" s="18">
        <f>F31+G31</f>
        <v>216</v>
      </c>
      <c r="I31" s="43" t="s">
        <v>32</v>
      </c>
      <c r="J31" s="52"/>
      <c r="K31" s="52"/>
    </row>
    <row r="32" s="3" customFormat="1" customHeight="1" spans="1:11">
      <c r="A32" s="20"/>
      <c r="B32" s="21" t="s">
        <v>33</v>
      </c>
      <c r="C32" s="22">
        <f>SUM(C30)</f>
        <v>0</v>
      </c>
      <c r="D32" s="22">
        <f t="shared" ref="D32:E32" si="8">SUM(D30)</f>
        <v>0</v>
      </c>
      <c r="E32" s="22">
        <f t="shared" si="8"/>
        <v>0</v>
      </c>
      <c r="F32" s="22">
        <f>SUM(F30:F31)</f>
        <v>357</v>
      </c>
      <c r="G32" s="22">
        <f>SUM(G30:G31)</f>
        <v>0</v>
      </c>
      <c r="H32" s="22">
        <f>SUM(H30:H31)</f>
        <v>357</v>
      </c>
      <c r="I32" s="46"/>
      <c r="J32" s="53"/>
      <c r="K32" s="53"/>
    </row>
    <row r="33" customHeight="1" spans="1:11">
      <c r="A33" s="16">
        <v>8</v>
      </c>
      <c r="B33" s="17" t="s">
        <v>34</v>
      </c>
      <c r="C33" s="18">
        <v>0</v>
      </c>
      <c r="D33" s="19"/>
      <c r="E33" s="18">
        <f>C33*D33</f>
        <v>0</v>
      </c>
      <c r="F33" s="18">
        <v>0</v>
      </c>
      <c r="G33" s="18">
        <v>0</v>
      </c>
      <c r="H33" s="18">
        <f t="shared" ref="H32:H40" si="9">F33+G33</f>
        <v>0</v>
      </c>
      <c r="I33" s="43"/>
      <c r="J33" s="48"/>
      <c r="K33" s="48" t="s">
        <v>35</v>
      </c>
    </row>
    <row r="34" customHeight="1" spans="1:11">
      <c r="A34" s="16"/>
      <c r="B34" s="17"/>
      <c r="C34" s="18"/>
      <c r="D34" s="19"/>
      <c r="E34" s="18"/>
      <c r="F34" s="18">
        <v>0</v>
      </c>
      <c r="G34" s="18">
        <v>0</v>
      </c>
      <c r="H34" s="18">
        <f t="shared" si="9"/>
        <v>0</v>
      </c>
      <c r="I34" s="43"/>
      <c r="J34" s="49"/>
      <c r="K34" s="49"/>
    </row>
    <row r="35" s="3" customFormat="1" customHeight="1" spans="1:11">
      <c r="A35" s="20"/>
      <c r="B35" s="21" t="s">
        <v>36</v>
      </c>
      <c r="C35" s="22">
        <f>SUM(C33)</f>
        <v>0</v>
      </c>
      <c r="D35" s="22">
        <f t="shared" ref="D35:E35" si="10">SUM(D33)</f>
        <v>0</v>
      </c>
      <c r="E35" s="22">
        <f t="shared" si="10"/>
        <v>0</v>
      </c>
      <c r="F35" s="22">
        <f>SUM(F33:F34)</f>
        <v>0</v>
      </c>
      <c r="G35" s="22">
        <f t="shared" ref="G35:H35" si="11">SUM(G33:G34)</f>
        <v>0</v>
      </c>
      <c r="H35" s="22">
        <f t="shared" si="11"/>
        <v>0</v>
      </c>
      <c r="I35" s="46"/>
      <c r="J35" s="50"/>
      <c r="K35" s="50"/>
    </row>
    <row r="36" customHeight="1" spans="1:11">
      <c r="A36" s="16">
        <v>9</v>
      </c>
      <c r="B36" s="17" t="s">
        <v>37</v>
      </c>
      <c r="C36" s="18">
        <v>0</v>
      </c>
      <c r="D36" s="19"/>
      <c r="E36" s="18">
        <f>C36*D36</f>
        <v>0</v>
      </c>
      <c r="F36" s="18">
        <v>0</v>
      </c>
      <c r="G36" s="18">
        <v>0</v>
      </c>
      <c r="H36" s="18">
        <f t="shared" si="9"/>
        <v>0</v>
      </c>
      <c r="I36" s="43"/>
      <c r="J36" s="44"/>
      <c r="K36" s="44" t="s">
        <v>38</v>
      </c>
    </row>
    <row r="37" customHeight="1" spans="1:11">
      <c r="A37" s="16"/>
      <c r="B37" s="17"/>
      <c r="C37" s="18"/>
      <c r="D37" s="19"/>
      <c r="E37" s="18"/>
      <c r="F37" s="18">
        <v>0</v>
      </c>
      <c r="G37" s="18">
        <v>0</v>
      </c>
      <c r="H37" s="18">
        <f t="shared" si="9"/>
        <v>0</v>
      </c>
      <c r="I37" s="43"/>
      <c r="J37" s="45"/>
      <c r="K37" s="45"/>
    </row>
    <row r="38" customHeight="1" spans="1:11">
      <c r="A38" s="16"/>
      <c r="B38" s="17"/>
      <c r="C38" s="18"/>
      <c r="D38" s="19"/>
      <c r="E38" s="18"/>
      <c r="F38" s="18">
        <v>0</v>
      </c>
      <c r="G38" s="18">
        <v>0</v>
      </c>
      <c r="H38" s="18">
        <f t="shared" si="9"/>
        <v>0</v>
      </c>
      <c r="I38" s="43"/>
      <c r="J38" s="45"/>
      <c r="K38" s="45"/>
    </row>
    <row r="39" s="3" customFormat="1" customHeight="1" spans="1:11">
      <c r="A39" s="20"/>
      <c r="B39" s="21" t="s">
        <v>39</v>
      </c>
      <c r="C39" s="22">
        <f>SUM(C36)</f>
        <v>0</v>
      </c>
      <c r="D39" s="22">
        <f t="shared" ref="D39:E39" si="12">SUM(D36)</f>
        <v>0</v>
      </c>
      <c r="E39" s="22">
        <f t="shared" si="12"/>
        <v>0</v>
      </c>
      <c r="F39" s="22">
        <f>SUM(F36:F38)</f>
        <v>0</v>
      </c>
      <c r="G39" s="22">
        <f t="shared" ref="G39:H39" si="13">SUM(G36:G38)</f>
        <v>0</v>
      </c>
      <c r="H39" s="22">
        <f t="shared" si="13"/>
        <v>0</v>
      </c>
      <c r="I39" s="46"/>
      <c r="J39" s="47"/>
      <c r="K39" s="47"/>
    </row>
    <row r="40" ht="41" customHeight="1" spans="1:11">
      <c r="A40" s="31">
        <v>10</v>
      </c>
      <c r="B40" s="17" t="s">
        <v>40</v>
      </c>
      <c r="C40" s="18">
        <v>20000</v>
      </c>
      <c r="D40" s="19">
        <v>1</v>
      </c>
      <c r="E40" s="18">
        <v>20000</v>
      </c>
      <c r="F40" s="18">
        <f>100+200+200+300+3000</f>
        <v>3800</v>
      </c>
      <c r="G40" s="18">
        <v>0</v>
      </c>
      <c r="H40" s="32">
        <v>3800</v>
      </c>
      <c r="I40" s="43" t="s">
        <v>41</v>
      </c>
      <c r="J40" s="52"/>
      <c r="K40" s="52"/>
    </row>
    <row r="41" ht="41" customHeight="1" spans="1:11">
      <c r="A41" s="31"/>
      <c r="B41" s="17"/>
      <c r="C41" s="18"/>
      <c r="D41" s="19"/>
      <c r="E41" s="18"/>
      <c r="F41" s="18">
        <v>1000</v>
      </c>
      <c r="G41" s="18">
        <v>0</v>
      </c>
      <c r="H41" s="18">
        <v>1000</v>
      </c>
      <c r="I41" s="43" t="s">
        <v>42</v>
      </c>
      <c r="J41" s="52"/>
      <c r="K41" s="52"/>
    </row>
    <row r="42" ht="41" customHeight="1" spans="1:11">
      <c r="A42" s="31"/>
      <c r="B42" s="17"/>
      <c r="C42" s="18"/>
      <c r="D42" s="19"/>
      <c r="E42" s="18"/>
      <c r="F42" s="18">
        <v>21.2</v>
      </c>
      <c r="G42" s="18">
        <v>0</v>
      </c>
      <c r="H42" s="18">
        <f>F42+G42</f>
        <v>21.2</v>
      </c>
      <c r="I42" s="43" t="s">
        <v>43</v>
      </c>
      <c r="J42" s="52"/>
      <c r="K42" s="52"/>
    </row>
    <row r="43" ht="41" customHeight="1" spans="1:11">
      <c r="A43" s="31"/>
      <c r="B43" s="17"/>
      <c r="C43" s="18"/>
      <c r="D43" s="19"/>
      <c r="E43" s="18"/>
      <c r="F43" s="18">
        <v>3300</v>
      </c>
      <c r="G43" s="18">
        <v>0</v>
      </c>
      <c r="H43" s="18">
        <v>3300</v>
      </c>
      <c r="I43" s="43" t="s">
        <v>44</v>
      </c>
      <c r="J43" s="52"/>
      <c r="K43" s="52"/>
    </row>
    <row r="44" ht="41" customHeight="1" spans="1:11">
      <c r="A44" s="31"/>
      <c r="B44" s="17"/>
      <c r="C44" s="18"/>
      <c r="D44" s="19"/>
      <c r="E44" s="18"/>
      <c r="F44" s="18">
        <v>6600</v>
      </c>
      <c r="G44" s="18">
        <v>0</v>
      </c>
      <c r="H44" s="18">
        <v>6600</v>
      </c>
      <c r="I44" s="43" t="s">
        <v>45</v>
      </c>
      <c r="J44" s="52"/>
      <c r="K44" s="52"/>
    </row>
    <row r="45" ht="41" customHeight="1" spans="1:11">
      <c r="A45" s="31"/>
      <c r="B45" s="17"/>
      <c r="C45" s="18"/>
      <c r="D45" s="19"/>
      <c r="E45" s="18"/>
      <c r="F45" s="18">
        <v>42</v>
      </c>
      <c r="G45" s="18">
        <v>0</v>
      </c>
      <c r="H45" s="33">
        <v>42</v>
      </c>
      <c r="I45" s="43" t="s">
        <v>46</v>
      </c>
      <c r="J45" s="52"/>
      <c r="K45" s="52"/>
    </row>
    <row r="46" ht="41" customHeight="1" spans="1:11">
      <c r="A46" s="31"/>
      <c r="B46" s="17"/>
      <c r="C46" s="18"/>
      <c r="D46" s="19"/>
      <c r="E46" s="18"/>
      <c r="F46" s="18">
        <v>60</v>
      </c>
      <c r="G46" s="18">
        <v>0</v>
      </c>
      <c r="H46" s="33">
        <v>60</v>
      </c>
      <c r="I46" s="43" t="s">
        <v>47</v>
      </c>
      <c r="J46" s="52"/>
      <c r="K46" s="52"/>
    </row>
    <row r="47" ht="41" customHeight="1" spans="1:11">
      <c r="A47" s="31"/>
      <c r="B47" s="17"/>
      <c r="C47" s="18"/>
      <c r="D47" s="19"/>
      <c r="E47" s="18"/>
      <c r="F47" s="18">
        <v>35</v>
      </c>
      <c r="G47" s="18">
        <v>0</v>
      </c>
      <c r="H47" s="33">
        <v>35</v>
      </c>
      <c r="I47" s="43" t="s">
        <v>48</v>
      </c>
      <c r="J47" s="52"/>
      <c r="K47" s="52"/>
    </row>
    <row r="48" ht="41" customHeight="1" spans="1:11">
      <c r="A48" s="31"/>
      <c r="B48" s="17"/>
      <c r="C48" s="18"/>
      <c r="D48" s="19"/>
      <c r="E48" s="18"/>
      <c r="F48" s="18">
        <v>40</v>
      </c>
      <c r="G48" s="18">
        <v>0</v>
      </c>
      <c r="H48" s="33">
        <v>40</v>
      </c>
      <c r="I48" s="43" t="s">
        <v>48</v>
      </c>
      <c r="J48" s="52"/>
      <c r="K48" s="52"/>
    </row>
    <row r="49" ht="41" customHeight="1" spans="1:11">
      <c r="A49" s="31"/>
      <c r="B49" s="17"/>
      <c r="C49" s="18"/>
      <c r="D49" s="19"/>
      <c r="E49" s="18"/>
      <c r="F49" s="18">
        <v>75</v>
      </c>
      <c r="G49" s="18">
        <v>0</v>
      </c>
      <c r="H49" s="33">
        <v>75</v>
      </c>
      <c r="I49" s="43" t="s">
        <v>49</v>
      </c>
      <c r="J49" s="52"/>
      <c r="K49" s="52"/>
    </row>
    <row r="50" ht="41" customHeight="1" spans="1:11">
      <c r="A50" s="31"/>
      <c r="B50" s="17"/>
      <c r="C50" s="18"/>
      <c r="D50" s="19"/>
      <c r="E50" s="18"/>
      <c r="F50" s="18">
        <v>294</v>
      </c>
      <c r="G50" s="18">
        <v>0</v>
      </c>
      <c r="H50" s="33">
        <v>294</v>
      </c>
      <c r="I50" s="43" t="s">
        <v>49</v>
      </c>
      <c r="J50" s="52"/>
      <c r="K50" s="52"/>
    </row>
    <row r="51" ht="41" customHeight="1" spans="1:11">
      <c r="A51" s="31"/>
      <c r="B51" s="17"/>
      <c r="C51" s="18"/>
      <c r="D51" s="19"/>
      <c r="E51" s="18"/>
      <c r="F51" s="18">
        <v>91</v>
      </c>
      <c r="G51" s="18">
        <v>0</v>
      </c>
      <c r="H51" s="33">
        <v>91</v>
      </c>
      <c r="I51" s="43" t="s">
        <v>50</v>
      </c>
      <c r="J51" s="52"/>
      <c r="K51" s="52"/>
    </row>
    <row r="52" ht="41" customHeight="1" spans="1:11">
      <c r="A52" s="31"/>
      <c r="B52" s="17"/>
      <c r="C52" s="18"/>
      <c r="D52" s="19"/>
      <c r="E52" s="18"/>
      <c r="F52" s="18">
        <v>197</v>
      </c>
      <c r="G52" s="18">
        <v>0</v>
      </c>
      <c r="H52" s="33">
        <v>197</v>
      </c>
      <c r="I52" s="43" t="s">
        <v>51</v>
      </c>
      <c r="J52" s="52"/>
      <c r="K52" s="52"/>
    </row>
    <row r="53" ht="41" customHeight="1" spans="1:11">
      <c r="A53" s="31"/>
      <c r="B53" s="17"/>
      <c r="C53" s="18"/>
      <c r="D53" s="19"/>
      <c r="E53" s="18"/>
      <c r="F53" s="18">
        <v>214</v>
      </c>
      <c r="G53" s="18">
        <v>0</v>
      </c>
      <c r="H53" s="33">
        <v>214</v>
      </c>
      <c r="I53" s="43" t="s">
        <v>52</v>
      </c>
      <c r="J53" s="52"/>
      <c r="K53" s="52"/>
    </row>
    <row r="54" s="3" customFormat="1" ht="41" customHeight="1" spans="1:11">
      <c r="A54" s="20"/>
      <c r="B54" s="21" t="s">
        <v>53</v>
      </c>
      <c r="C54" s="22">
        <f>SUM(C40)</f>
        <v>20000</v>
      </c>
      <c r="D54" s="22">
        <f>SUM(D40)</f>
        <v>1</v>
      </c>
      <c r="E54" s="22">
        <f>SUM(E40)</f>
        <v>20000</v>
      </c>
      <c r="F54" s="22">
        <f>SUM(F40:F53)</f>
        <v>15769.2</v>
      </c>
      <c r="G54" s="22">
        <f>SUM(G40:G53)</f>
        <v>0</v>
      </c>
      <c r="H54" s="22">
        <f>SUM(H40:H53)</f>
        <v>15769.2</v>
      </c>
      <c r="I54" s="46"/>
      <c r="J54" s="53"/>
      <c r="K54" s="53"/>
    </row>
    <row r="55" customHeight="1" spans="1:11">
      <c r="A55" s="20"/>
      <c r="B55" s="21" t="s">
        <v>54</v>
      </c>
      <c r="C55" s="22">
        <f>SUM(C54,C39,C35,C32,C29,C26,C23,C21,C16,C13)</f>
        <v>20000</v>
      </c>
      <c r="D55" s="22">
        <f t="shared" ref="C55:H55" si="14">SUM(D54,D39,D35,D32,D29,D26,D23,D21,D16,D13)</f>
        <v>1</v>
      </c>
      <c r="E55" s="22">
        <f t="shared" si="14"/>
        <v>20000</v>
      </c>
      <c r="F55" s="22">
        <f t="shared" si="14"/>
        <v>16126.2</v>
      </c>
      <c r="G55" s="22">
        <f t="shared" si="14"/>
        <v>0</v>
      </c>
      <c r="H55" s="22">
        <f>SUM(H54,H39,H35,H32,H29,H26,H23,H21,H16,H13)</f>
        <v>16126.2</v>
      </c>
      <c r="I55" s="46"/>
      <c r="J55" s="54"/>
      <c r="K55" s="54"/>
    </row>
    <row r="59" customHeight="1" spans="1:9">
      <c r="A59" s="34" t="s">
        <v>55</v>
      </c>
      <c r="B59" s="35"/>
      <c r="C59" s="36" t="s">
        <v>56</v>
      </c>
      <c r="D59" s="36"/>
      <c r="E59" s="36" t="s">
        <v>57</v>
      </c>
      <c r="F59" s="36"/>
      <c r="G59" s="36" t="s">
        <v>58</v>
      </c>
      <c r="H59" s="36"/>
      <c r="I59" s="55" t="s">
        <v>59</v>
      </c>
    </row>
    <row r="60" customHeight="1" spans="1:9">
      <c r="A60" s="37">
        <f>E55</f>
        <v>20000</v>
      </c>
      <c r="B60" s="38"/>
      <c r="C60" s="38">
        <f>H55</f>
        <v>16126.2</v>
      </c>
      <c r="D60" s="38"/>
      <c r="E60" s="38">
        <f>F55</f>
        <v>16126.2</v>
      </c>
      <c r="F60" s="38"/>
      <c r="G60" s="38">
        <f>G55</f>
        <v>0</v>
      </c>
      <c r="H60" s="38"/>
      <c r="I60" s="56">
        <f>A60-C60</f>
        <v>3873.8</v>
      </c>
    </row>
    <row r="62" customHeight="1" spans="1:9">
      <c r="A62" s="39" t="s">
        <v>60</v>
      </c>
      <c r="B62" s="3"/>
      <c r="C62" s="40" t="s">
        <v>61</v>
      </c>
      <c r="D62" s="39"/>
      <c r="E62" s="39" t="s">
        <v>62</v>
      </c>
      <c r="F62" s="39"/>
      <c r="G62" s="39" t="s">
        <v>63</v>
      </c>
      <c r="H62" s="39"/>
      <c r="I62" s="3"/>
    </row>
  </sheetData>
  <mergeCells count="68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4:A25"/>
    <mergeCell ref="A27:A28"/>
    <mergeCell ref="A30:A31"/>
    <mergeCell ref="A33:A34"/>
    <mergeCell ref="A36:A38"/>
    <mergeCell ref="A40:A53"/>
    <mergeCell ref="B6:B7"/>
    <mergeCell ref="B8:B12"/>
    <mergeCell ref="B14:B15"/>
    <mergeCell ref="B17:B20"/>
    <mergeCell ref="B24:B25"/>
    <mergeCell ref="B27:B28"/>
    <mergeCell ref="B30:B31"/>
    <mergeCell ref="B33:B34"/>
    <mergeCell ref="B36:B38"/>
    <mergeCell ref="B40:B53"/>
    <mergeCell ref="C8:C12"/>
    <mergeCell ref="C14:C15"/>
    <mergeCell ref="C17:C20"/>
    <mergeCell ref="C27:C28"/>
    <mergeCell ref="C30:C31"/>
    <mergeCell ref="C33:C34"/>
    <mergeCell ref="C36:C38"/>
    <mergeCell ref="C40:C53"/>
    <mergeCell ref="D8:D12"/>
    <mergeCell ref="D14:D15"/>
    <mergeCell ref="D17:D20"/>
    <mergeCell ref="D27:D28"/>
    <mergeCell ref="D30:D31"/>
    <mergeCell ref="D33:D34"/>
    <mergeCell ref="D36:D38"/>
    <mergeCell ref="D40:D53"/>
    <mergeCell ref="E8:E12"/>
    <mergeCell ref="E14:E15"/>
    <mergeCell ref="E17:E20"/>
    <mergeCell ref="E27:E28"/>
    <mergeCell ref="E30:E31"/>
    <mergeCell ref="E33:E34"/>
    <mergeCell ref="E36:E38"/>
    <mergeCell ref="E40:E53"/>
    <mergeCell ref="K4:K5"/>
    <mergeCell ref="K6:K7"/>
    <mergeCell ref="K8:K13"/>
    <mergeCell ref="K14:K16"/>
    <mergeCell ref="K17:K21"/>
    <mergeCell ref="K22:K23"/>
    <mergeCell ref="K24:K26"/>
    <mergeCell ref="K27:K29"/>
    <mergeCell ref="K30:K32"/>
    <mergeCell ref="K33:K35"/>
    <mergeCell ref="K36:K39"/>
    <mergeCell ref="K40:K54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25:M128"/>
  <sheetViews>
    <sheetView topLeftCell="H217" workbookViewId="0">
      <selection activeCell="AC233" sqref="AC233"/>
    </sheetView>
  </sheetViews>
  <sheetFormatPr defaultColWidth="8.88888888888889" defaultRowHeight="14.4"/>
  <sheetData>
    <row r="125" spans="8:13">
      <c r="H125" s="2"/>
      <c r="I125" s="2"/>
      <c r="J125" s="2"/>
      <c r="K125" s="2"/>
      <c r="M125" s="2"/>
    </row>
    <row r="126" spans="8:13">
      <c r="H126" s="2" t="s">
        <v>44</v>
      </c>
      <c r="I126" s="2"/>
      <c r="J126" s="2"/>
      <c r="K126" s="2"/>
      <c r="L126" s="2" t="s">
        <v>45</v>
      </c>
      <c r="M126" s="2"/>
    </row>
    <row r="128" spans="2:2">
      <c r="B128" t="s">
        <v>64</v>
      </c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5:J26"/>
  <sheetViews>
    <sheetView topLeftCell="A4" workbookViewId="0">
      <selection activeCell="T18" sqref="T18"/>
    </sheetView>
  </sheetViews>
  <sheetFormatPr defaultColWidth="8.88888888888889" defaultRowHeight="14.4"/>
  <sheetData>
    <row r="25" spans="2:2">
      <c r="B25" t="s">
        <v>42</v>
      </c>
    </row>
    <row r="26" spans="9:10">
      <c r="I26" s="1" t="s">
        <v>65</v>
      </c>
      <c r="J26" s="1"/>
    </row>
  </sheetData>
  <mergeCells count="1">
    <mergeCell ref="I26:J2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2025-03-18T11:06:45Z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924F405C782045548762C3FD0970193E_13</vt:lpwstr>
  </property>
</Properties>
</file>