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<sst xmlns="http://schemas.openxmlformats.org/spreadsheetml/2006/main" count="111" uniqueCount="92">
  <si>
    <t>【借款报销单】</t>
  </si>
  <si>
    <t>团号：HMOA-240102-ZJT879</t>
  </si>
  <si>
    <t>会议日期：12.7-12.10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</si>
  <si>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</si>
  <si>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</si>
  <si>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</si>
  <si>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</si>
  <si>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</si>
  <si>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</si>
  <si>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</si>
  <si>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</si>
  <si>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</si>
  <si>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</si>
  <si>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</si>
  <si>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</si>
  <si>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</si>
  <si>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</si>
  <si>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</si>
  <si>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</si>
  <si>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</si>
  <si>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</si>
  <si>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</si>
  <si>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</si>
  <si>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</si>
  <si>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</si>
  <si>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</si>
  <si>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</si>
  <si>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</si>
  <si>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</si>
  <si>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</si>
  <si>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</si>
  <si>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</si>
  <si>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</si>
  <si>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</si>
  <si>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</si>
  <si>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</si>
  <si>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</si>
  <si>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</si>
  <si>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</si>
  <si>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</si>
  <si>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</si>
  <si>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</si>
  <si>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客户物资采购</t>
  </si>
  <si>
    <t>嘉宾车费报销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</si>
  <si>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</si>
  <si>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</si>
  <si>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</si>
  <si>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</si>
  <si>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</si>
  <si>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</si>
  <si>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</si>
  <si>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</si>
  <si>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</si>
  <si>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</si>
  <si>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</si>
  <si>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</si>
  <si>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</si>
  <si>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</si>
  <si>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李阿洁、陆袁袁</t>
  </si>
  <si>
    <t>职位:</t>
  </si>
  <si>
    <t xml:space="preserve">业务助理 </t>
  </si>
  <si>
    <t>发生地:</t>
  </si>
  <si>
    <t>苏州</t>
  </si>
  <si>
    <t>部门:</t>
  </si>
  <si>
    <t>会奖业务7部</t>
  </si>
  <si>
    <t>发生日期:</t>
  </si>
  <si>
    <t>12.7-12.10</t>
  </si>
  <si>
    <t>报销日期:</t>
  </si>
  <si>
    <t>团号:</t>
  </si>
  <si>
    <t>HMOA-240102-ZJT879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</si>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</sst>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6" max="6" width="10.7777777777778"/>
    <col min="8" max="8" width="12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7862.2</v>
      </c>
      <c r="G45" s="63">
        <v>160</v>
      </c>
      <c r="H45" s="63">
        <f t="shared" si="0"/>
        <v>8022.2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444.5</v>
      </c>
      <c r="H46" s="63">
        <f t="shared" ref="H46:H51" si="18">F46+G46</f>
        <v>444.5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60</v>
      </c>
      <c r="G47" s="63">
        <v>0</v>
      </c>
      <c r="H47" s="63">
        <f t="shared" si="18"/>
        <v>60</v>
      </c>
      <c r="I47" s="84" t="s">
        <v>44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7922.2</v>
      </c>
      <c r="G52" s="67">
        <f t="shared" ref="G52:H52" si="20">SUM(G45:G51)</f>
        <v>604.5</v>
      </c>
      <c r="H52" s="67">
        <f t="shared" si="20"/>
        <v>8526.7</v>
      </c>
      <c r="I52" s="87"/>
      <c r="J52" s="94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7922.2</v>
      </c>
      <c r="G53" s="67">
        <f t="shared" si="21"/>
        <v>604.5</v>
      </c>
      <c r="H53" s="67">
        <f t="shared" si="21"/>
        <v>8526.7</v>
      </c>
      <c r="I53" s="87"/>
      <c r="J53" s="95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6" t="s">
        <v>51</v>
      </c>
    </row>
    <row r="58" customHeight="1" spans="1:9">
      <c r="A58" s="78">
        <f>E53</f>
        <v>0</v>
      </c>
      <c r="B58" s="79"/>
      <c r="C58" s="79">
        <f>H53</f>
        <v>8526.7</v>
      </c>
      <c r="D58" s="79"/>
      <c r="E58" s="79">
        <f>F53</f>
        <v>7922.2</v>
      </c>
      <c r="F58" s="79"/>
      <c r="G58" s="79">
        <f>G53</f>
        <v>604.5</v>
      </c>
      <c r="H58" s="79"/>
      <c r="I58" s="97">
        <f>A58-C58</f>
        <v>-8526.7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5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6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7"/>
      <c r="J7" s="11">
        <v>12.13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/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162</v>
      </c>
      <c r="H11" s="25">
        <v>162</v>
      </c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398.31</v>
      </c>
      <c r="H12" s="25">
        <v>398.31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1800</v>
      </c>
      <c r="H13" s="25">
        <v>1800</v>
      </c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990.19</v>
      </c>
      <c r="H14" s="25">
        <v>458.2</v>
      </c>
      <c r="I14" s="40">
        <f>G14-H14</f>
        <v>531.99</v>
      </c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3350.5</v>
      </c>
      <c r="H18" s="30">
        <f>SUM(H11:H17)</f>
        <v>2818.51</v>
      </c>
      <c r="I18" s="43">
        <f>SUM(I11:J17)</f>
        <v>531.99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2818.51</v>
      </c>
      <c r="C21" s="31"/>
      <c r="D21" s="31"/>
      <c r="E21" s="31"/>
      <c r="F21" s="31"/>
      <c r="G21" s="31">
        <f>I18</f>
        <v>531.99</v>
      </c>
      <c r="H21" s="31"/>
      <c r="I21" s="31"/>
      <c r="J21" s="31"/>
      <c r="K21" s="47">
        <f>SUM(B21:J21)</f>
        <v>3350.5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59</v>
      </c>
      <c r="I28" s="5"/>
      <c r="J28" s="7"/>
      <c r="K28" s="35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63</v>
      </c>
      <c r="I29" s="9"/>
      <c r="J29" s="11"/>
      <c r="K29" s="36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67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48" t="s">
        <v>75</v>
      </c>
    </row>
    <row r="34" ht="20.1" customHeight="1" spans="2:11">
      <c r="B34" s="27"/>
      <c r="C34" s="27"/>
      <c r="D34" s="32"/>
      <c r="E34" s="27"/>
      <c r="F34" s="27"/>
      <c r="G34" s="25"/>
      <c r="H34" s="25"/>
      <c r="I34" s="40"/>
      <c r="J34" s="41"/>
      <c r="K34" s="49"/>
    </row>
    <row r="35" ht="20.1" customHeight="1" spans="2:11">
      <c r="B35" s="27"/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/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/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2023-12-13T08:05:26Z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