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CCT工作文档2020年\中以产业园一周年\第二届上海数字创新大会\报价资料\康辉\"/>
    </mc:Choice>
  </mc:AlternateContent>
  <xr:revisionPtr revIDLastSave="0" documentId="13_ncr:1_{67E302B3-911F-48BA-B7B8-BB8531F1C2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总体预算" sheetId="1" r:id="rId1"/>
    <sheet name="场地预算" sheetId="2" r:id="rId2"/>
  </sheets>
  <definedNames>
    <definedName name="_xlnm._FilterDatabase" localSheetId="0" hidden="1">总体预算!$A$7:$I$167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I4" i="1"/>
  <c r="I5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9" i="1"/>
  <c r="I150" i="1"/>
  <c r="I151" i="1"/>
  <c r="I152" i="1"/>
  <c r="I153" i="1"/>
  <c r="I154" i="1"/>
  <c r="I155" i="1"/>
  <c r="I156" i="1"/>
  <c r="I157" i="1"/>
  <c r="I158" i="1"/>
  <c r="I159" i="1"/>
  <c r="I161" i="1"/>
  <c r="I162" i="1"/>
  <c r="I163" i="1"/>
  <c r="I164" i="1"/>
  <c r="I166" i="1"/>
  <c r="I167" i="1"/>
</calcChain>
</file>

<file path=xl/sharedStrings.xml><?xml version="1.0" encoding="utf-8"?>
<sst xmlns="http://schemas.openxmlformats.org/spreadsheetml/2006/main" count="535" uniqueCount="285">
  <si>
    <t>2021上海数字创新大会预算</t>
  </si>
  <si>
    <t>A.版块一：场租</t>
  </si>
  <si>
    <t>序号</t>
  </si>
  <si>
    <t>区域</t>
  </si>
  <si>
    <t>具体内容</t>
  </si>
  <si>
    <t>具体说明</t>
  </si>
  <si>
    <t>计价单位</t>
  </si>
  <si>
    <t>单价(元)</t>
  </si>
  <si>
    <t>数量</t>
  </si>
  <si>
    <t>天数</t>
  </si>
  <si>
    <t>金额(元)</t>
  </si>
  <si>
    <t>场地</t>
  </si>
  <si>
    <t>场地租赁</t>
  </si>
  <si>
    <t>2天通宵搭建+2天活动，具体明细请见附表《场地预算》</t>
  </si>
  <si>
    <t>项</t>
  </si>
  <si>
    <t>小计</t>
  </si>
  <si>
    <t>B.版块二：搭建类</t>
  </si>
  <si>
    <t>主论坛</t>
  </si>
  <si>
    <t>舞台结构</t>
  </si>
  <si>
    <t>钢架舞台板长方形主舞台+反光灯带+拉绒地毯+两侧斜坡+中间斜坡发光字+台阶</t>
  </si>
  <si>
    <t>平米</t>
  </si>
  <si>
    <t>大屏底座，39m×2.8m×1m</t>
  </si>
  <si>
    <t>底座包边黑丝绒布，39m×2.8m×1m</t>
  </si>
  <si>
    <t>返送提词器装置九厘板白色烤漆，每组放置3台60寸显示器，2台显示ppt，1台倒计时</t>
  </si>
  <si>
    <t>组</t>
  </si>
  <si>
    <t>舞台顶部大会名称立体发光字+舞台上主题立体字</t>
  </si>
  <si>
    <t>启动&amp;签约仪式</t>
  </si>
  <si>
    <t>数字创新先锋+揭牌仪式+专家团公布+战略签约+启动仪式+闭幕签约（视频或道具，预估）</t>
  </si>
  <si>
    <t>讲台</t>
  </si>
  <si>
    <t>讲台定制</t>
  </si>
  <si>
    <t>个</t>
  </si>
  <si>
    <t>摄影摄像台</t>
  </si>
  <si>
    <t>2m×2m×1m木结构</t>
  </si>
  <si>
    <t>VIP单人沙发</t>
  </si>
  <si>
    <t>单人茶几</t>
  </si>
  <si>
    <t>舞台上单人沙发</t>
  </si>
  <si>
    <t>茶几布</t>
  </si>
  <si>
    <t>主论坛vip和观众席使用</t>
  </si>
  <si>
    <t>块</t>
  </si>
  <si>
    <t>圆桌对话沙发</t>
  </si>
  <si>
    <t>圆桌对话茶几</t>
  </si>
  <si>
    <t>9米车辆</t>
  </si>
  <si>
    <t>市内运输，含往返</t>
  </si>
  <si>
    <t>车次</t>
  </si>
  <si>
    <t>主持人手卡</t>
  </si>
  <si>
    <t>彩色单面157g铜版纸，15cm×10cm</t>
  </si>
  <si>
    <t>张</t>
  </si>
  <si>
    <t>椅背贴</t>
  </si>
  <si>
    <t>不干胶印刷，15cm×10cm</t>
  </si>
  <si>
    <t>桌签</t>
  </si>
  <si>
    <t>200g铜版纸，打印3折页，29.7cm×21cm</t>
  </si>
  <si>
    <t>麦克风套</t>
  </si>
  <si>
    <t>亚克力覆写真，80cm×5cm</t>
  </si>
  <si>
    <t>证件</t>
  </si>
  <si>
    <t>PVC彩色印刷加挂绳，12.5cm×9.5cm，挂绳1cm宽，尼龙，含logo</t>
  </si>
  <si>
    <t>套</t>
  </si>
  <si>
    <t>灯光架丝绒布</t>
  </si>
  <si>
    <t>包室内灯架</t>
  </si>
  <si>
    <t>会议资料印刷</t>
  </si>
  <si>
    <t>本</t>
  </si>
  <si>
    <t>分论坛</t>
  </si>
  <si>
    <t>舞台地毯</t>
  </si>
  <si>
    <t>5mm拉绒地毯</t>
  </si>
  <si>
    <t>302舞台</t>
  </si>
  <si>
    <t>10m×4m×0.4m</t>
  </si>
  <si>
    <t>305舞台</t>
  </si>
  <si>
    <t>5m×3m×0.2m×2</t>
  </si>
  <si>
    <t>舞台台阶</t>
  </si>
  <si>
    <t>每组2级，共6组</t>
  </si>
  <si>
    <t>分论坛名称立牌</t>
  </si>
  <si>
    <t>每个会场门口一个，1m×2m木结构</t>
  </si>
  <si>
    <t>接线板</t>
  </si>
  <si>
    <t>每个分论坛2个</t>
  </si>
  <si>
    <t>分论坛特殊环节</t>
  </si>
  <si>
    <t>签约或启动</t>
  </si>
  <si>
    <t>展区</t>
  </si>
  <si>
    <t>特装</t>
  </si>
  <si>
    <r>
      <rPr>
        <sz val="10"/>
        <rFont val="微软雅黑 Light"/>
        <charset val="134"/>
      </rPr>
      <t>84m</t>
    </r>
    <r>
      <rPr>
        <vertAlign val="superscript"/>
        <sz val="10"/>
        <rFont val="微软雅黑 Light"/>
        <charset val="134"/>
      </rPr>
      <t>2</t>
    </r>
    <r>
      <rPr>
        <sz val="10"/>
        <rFont val="微软雅黑 Light"/>
        <charset val="134"/>
      </rPr>
      <t>+90m</t>
    </r>
    <r>
      <rPr>
        <vertAlign val="superscript"/>
        <sz val="10"/>
        <rFont val="微软雅黑 Light"/>
        <charset val="134"/>
      </rPr>
      <t>2</t>
    </r>
    <r>
      <rPr>
        <sz val="10"/>
        <rFont val="微软雅黑 Light"/>
        <charset val="134"/>
      </rPr>
      <t>+98m</t>
    </r>
    <r>
      <rPr>
        <vertAlign val="superscript"/>
        <sz val="10"/>
        <rFont val="微软雅黑 Light"/>
        <charset val="134"/>
      </rPr>
      <t>2</t>
    </r>
    <r>
      <rPr>
        <sz val="10"/>
        <rFont val="微软雅黑 Light"/>
        <charset val="134"/>
      </rPr>
      <t>+54m</t>
    </r>
    <r>
      <rPr>
        <vertAlign val="superscript"/>
        <sz val="10"/>
        <rFont val="微软雅黑 Light"/>
        <charset val="134"/>
      </rPr>
      <t>2</t>
    </r>
    <r>
      <rPr>
        <sz val="10"/>
        <rFont val="微软雅黑 Light"/>
        <charset val="134"/>
      </rPr>
      <t>*4</t>
    </r>
  </si>
  <si>
    <t>标展</t>
  </si>
  <si>
    <t>3m×3m</t>
  </si>
  <si>
    <t>展区顶部吊旗</t>
  </si>
  <si>
    <t>面</t>
  </si>
  <si>
    <t>公共区域</t>
  </si>
  <si>
    <t>主入口门头</t>
  </si>
  <si>
    <t>南门、北门各1个</t>
  </si>
  <si>
    <t>南广场主背景板</t>
  </si>
  <si>
    <t>桁架喷绘，20m×10m</t>
  </si>
  <si>
    <t>签到背景板</t>
  </si>
  <si>
    <t>板材写真背面白色波音片</t>
  </si>
  <si>
    <t>签到通道指引牌</t>
  </si>
  <si>
    <t>a4</t>
  </si>
  <si>
    <t>3楼议程背景板</t>
  </si>
  <si>
    <t>指引指示</t>
  </si>
  <si>
    <t>1m×2m木结构</t>
  </si>
  <si>
    <t>手举牌</t>
  </si>
  <si>
    <t>KT板，40cm×60cm</t>
  </si>
  <si>
    <t>车辆牌</t>
  </si>
  <si>
    <t>KT板，50cm×30cm</t>
  </si>
  <si>
    <t>场地VIP停车证</t>
  </si>
  <si>
    <t>a3</t>
  </si>
  <si>
    <t>VIP通道红地毯</t>
  </si>
  <si>
    <t>加厚阻燃地毯</t>
  </si>
  <si>
    <t>餐券</t>
  </si>
  <si>
    <t>名片大小</t>
  </si>
  <si>
    <t>vip室背景板</t>
  </si>
  <si>
    <t>板材写真背面白色波音片，3m×2m</t>
  </si>
  <si>
    <t>签到1m栏</t>
  </si>
  <si>
    <t>隔离物</t>
  </si>
  <si>
    <t>酒店桌签</t>
  </si>
  <si>
    <t>酒店住宿签到背景</t>
  </si>
  <si>
    <t>桁架喷绘，5m×3m</t>
  </si>
  <si>
    <t>C.版块三：AV类</t>
  </si>
  <si>
    <t>舞台LED</t>
  </si>
  <si>
    <t>P3，39m×7m</t>
  </si>
  <si>
    <t>控台</t>
  </si>
  <si>
    <t>Barco E2 Console</t>
  </si>
  <si>
    <t>台</t>
  </si>
  <si>
    <t>显示器</t>
  </si>
  <si>
    <t>19-22寸液晶显示器（AOC)</t>
  </si>
  <si>
    <t>提词器</t>
  </si>
  <si>
    <t>60寸等离子显示器（小米）</t>
  </si>
  <si>
    <t>笔记本电脑</t>
  </si>
  <si>
    <t>Apple</t>
  </si>
  <si>
    <t>IBM</t>
  </si>
  <si>
    <t>翻页器</t>
  </si>
  <si>
    <t>cuelighe</t>
  </si>
  <si>
    <t>光纤传输处理器</t>
  </si>
  <si>
    <t>数字调音台</t>
  </si>
  <si>
    <t>48路（A&amp;H S7000)</t>
  </si>
  <si>
    <t>线阵音箱</t>
  </si>
  <si>
    <t>线阵低音音箱</t>
  </si>
  <si>
    <t>全频返送</t>
  </si>
  <si>
    <t>MUSICSON</t>
  </si>
  <si>
    <t>无线手持话筒</t>
  </si>
  <si>
    <t>Shure Bate58</t>
  </si>
  <si>
    <t>只</t>
  </si>
  <si>
    <t>无线头戴话筒</t>
  </si>
  <si>
    <t>mibao</t>
  </si>
  <si>
    <t>无线鹅颈话筒</t>
  </si>
  <si>
    <t>SHURE</t>
  </si>
  <si>
    <t>数字功放</t>
  </si>
  <si>
    <t>Q10000</t>
  </si>
  <si>
    <t>Intercom无线对讲主机</t>
  </si>
  <si>
    <t>MOTLOLA</t>
  </si>
  <si>
    <t>Intercom无线对讲耳机</t>
  </si>
  <si>
    <t>数字调光台</t>
  </si>
  <si>
    <t>MA2</t>
  </si>
  <si>
    <t>电脑光束灯</t>
  </si>
  <si>
    <t>LQE380瓦</t>
  </si>
  <si>
    <t>LED帕灯</t>
  </si>
  <si>
    <t>LQE</t>
  </si>
  <si>
    <t>电脑切割灯</t>
  </si>
  <si>
    <t>ACME1400</t>
  </si>
  <si>
    <t>logo电脑摇头灯</t>
  </si>
  <si>
    <t>logo片</t>
  </si>
  <si>
    <t>雷亚架</t>
  </si>
  <si>
    <t>吨</t>
  </si>
  <si>
    <t>电缆及其他配置</t>
  </si>
  <si>
    <t>烟机、雾机</t>
  </si>
  <si>
    <t>灯光TRUSS架</t>
  </si>
  <si>
    <t>米</t>
  </si>
  <si>
    <t>国产电动葫芦1吨</t>
  </si>
  <si>
    <t>TBM</t>
  </si>
  <si>
    <t>P3，28m×6m×1个，5m×3m×2个</t>
  </si>
  <si>
    <t>Barco S3 4K视频处理器</t>
  </si>
  <si>
    <t>42寸等离子显示器</t>
  </si>
  <si>
    <t>全频音箱</t>
  </si>
  <si>
    <t>48路(SQ6)</t>
  </si>
  <si>
    <t>模拟调光台</t>
  </si>
  <si>
    <t>电脑染色灯</t>
  </si>
  <si>
    <t>COB面光灯</t>
  </si>
  <si>
    <t>ETC</t>
  </si>
  <si>
    <t>互动及展示</t>
  </si>
  <si>
    <t>屏幕+互动装置</t>
  </si>
  <si>
    <t>D.版块四：第三方类：此板块“1”指会期，其他天数指的是具体天数</t>
  </si>
  <si>
    <t>视频制作</t>
  </si>
  <si>
    <t>主论坛开场视频</t>
  </si>
  <si>
    <t>2分钟内，建模+实拍+素材剪辑</t>
  </si>
  <si>
    <t>条</t>
  </si>
  <si>
    <t>主论坛特殊环节视频</t>
  </si>
  <si>
    <t>分论坛启动视频</t>
  </si>
  <si>
    <t>摄影摄像类</t>
  </si>
  <si>
    <t>摄影</t>
  </si>
  <si>
    <t>云相册，不含住宿交通等费用，每场不超过8小时，彩排按0.5小时收取</t>
  </si>
  <si>
    <t>每人每场</t>
  </si>
  <si>
    <t>云相册修图</t>
  </si>
  <si>
    <t>云相册修图师费用</t>
  </si>
  <si>
    <t>云相册平台</t>
  </si>
  <si>
    <t>摄像</t>
  </si>
  <si>
    <t>不含住宿交通等费用，每场不超过8小时，彩排按0.5小时收取</t>
  </si>
  <si>
    <t>摇臂</t>
  </si>
  <si>
    <t xml:space="preserve">摇臂 Crane ，JIMMY </t>
  </si>
  <si>
    <t>大会视频剪辑</t>
  </si>
  <si>
    <t>活动视频剪辑，15s传播小视频</t>
  </si>
  <si>
    <t>大会直播</t>
  </si>
  <si>
    <t>含直播设备、机位、人员及推流</t>
  </si>
  <si>
    <t>同传</t>
  </si>
  <si>
    <t>半天主论坛中英翻译，1个同传箱，4台接收器，300个耳机，2名翻译老师</t>
  </si>
  <si>
    <t>速记</t>
  </si>
  <si>
    <t>主会场及分会场专业速记，每场不超过4小时，含个税</t>
  </si>
  <si>
    <t>第三方人员类</t>
  </si>
  <si>
    <t>主论坛技术人员</t>
  </si>
  <si>
    <t>现场总控</t>
  </si>
  <si>
    <t>控台技师</t>
  </si>
  <si>
    <t>高空作业</t>
  </si>
  <si>
    <t>搭建人工</t>
  </si>
  <si>
    <t>AV人工</t>
  </si>
  <si>
    <t>分论坛技术人员</t>
  </si>
  <si>
    <t>开场表演</t>
  </si>
  <si>
    <t>以弦乐表演为例，预估费用，演员及配合视频制作费</t>
  </si>
  <si>
    <t>主论坛导演</t>
  </si>
  <si>
    <t>含彩排</t>
  </si>
  <si>
    <t>助理导演</t>
  </si>
  <si>
    <t>主论坛主持人</t>
  </si>
  <si>
    <t>高级礼仪</t>
  </si>
  <si>
    <t>身高168cm以上，有过两年以上大型活动经验，不含住宿交通等费用，每场不超过8小时，彩排按0.5小时收取</t>
  </si>
  <si>
    <t>兼职人员</t>
  </si>
  <si>
    <t>项目整体</t>
  </si>
  <si>
    <t>项目报批</t>
  </si>
  <si>
    <t>含安检、防疫、消电检、安保、叉车、吊点、车辆证、施工证</t>
  </si>
  <si>
    <t>活动保险</t>
  </si>
  <si>
    <t>E.版块五：活动运营类</t>
  </si>
  <si>
    <t>嘉宾接待</t>
  </si>
  <si>
    <t>嘉宾邀约</t>
  </si>
  <si>
    <t>演讲嘉宾邀约，嘉宾费、机票/火车票</t>
  </si>
  <si>
    <t>嘉宾住宿</t>
  </si>
  <si>
    <t>含一晚大床房及单早，新发展万豪</t>
  </si>
  <si>
    <t>间</t>
  </si>
  <si>
    <t>含一晚套房及单早，新发展万豪</t>
  </si>
  <si>
    <t>自助午餐</t>
  </si>
  <si>
    <t>会议期间场地用餐</t>
  </si>
  <si>
    <t>人</t>
  </si>
  <si>
    <t>自助晚餐</t>
  </si>
  <si>
    <t>住宿客人酒店用餐</t>
  </si>
  <si>
    <t>交通接送</t>
  </si>
  <si>
    <t>GL8&amp;奥迪A6，含往返</t>
  </si>
  <si>
    <t>趟</t>
  </si>
  <si>
    <t>晚宴</t>
  </si>
  <si>
    <t>圆桌晚宴，新发展万豪或场地用餐</t>
  </si>
  <si>
    <t>桌</t>
  </si>
  <si>
    <t>宣传推广</t>
  </si>
  <si>
    <t>媒体宣发</t>
  </si>
  <si>
    <t>媒体邀约</t>
  </si>
  <si>
    <t>营销事件</t>
  </si>
  <si>
    <t>公众号运营及稿件撰写</t>
  </si>
  <si>
    <t>活动整体</t>
  </si>
  <si>
    <t>防疫物资</t>
  </si>
  <si>
    <t>口罩、洗手液、体温计等</t>
  </si>
  <si>
    <t>伴手礼</t>
  </si>
  <si>
    <t>VIP、演讲嘉宾、观众互动礼品</t>
  </si>
  <si>
    <t>百强颁奖</t>
  </si>
  <si>
    <t>网络安全创新百强颁奖</t>
  </si>
  <si>
    <t>获奖视频制作费、奖杯制作费等</t>
  </si>
  <si>
    <t>合计</t>
  </si>
  <si>
    <t>第三方服务费</t>
  </si>
  <si>
    <t>税费：6%</t>
  </si>
  <si>
    <t>总计</t>
  </si>
  <si>
    <t>优惠至：</t>
  </si>
  <si>
    <t>优惠至</t>
  </si>
  <si>
    <t>日期</t>
  </si>
  <si>
    <t>时间</t>
  </si>
  <si>
    <t>会议室</t>
  </si>
  <si>
    <t>价格</t>
  </si>
  <si>
    <t>政府优惠价格</t>
  </si>
  <si>
    <t xml:space="preserve">Day1 </t>
  </si>
  <si>
    <t>08：00-17：00</t>
  </si>
  <si>
    <t>301搭建</t>
  </si>
  <si>
    <t>17：00-08：00（+1）</t>
  </si>
  <si>
    <t>301通宵搭建</t>
  </si>
  <si>
    <t>中庭搭建</t>
  </si>
  <si>
    <t>302搭建</t>
  </si>
  <si>
    <t>305搭建</t>
  </si>
  <si>
    <t>Day2</t>
  </si>
  <si>
    <t>Day3</t>
  </si>
  <si>
    <t>08：00-12：00</t>
  </si>
  <si>
    <t>13：00-17：00</t>
  </si>
  <si>
    <t>301B展览</t>
  </si>
  <si>
    <t>302会议</t>
  </si>
  <si>
    <t>305会议</t>
  </si>
  <si>
    <t>中庭展览</t>
  </si>
  <si>
    <t>306vip贵宾室</t>
  </si>
  <si>
    <t xml:space="preserve">DAY 4 </t>
  </si>
  <si>
    <t>总价</t>
  </si>
  <si>
    <t>备注：1、302LED使用为5000元/4小时起。   2、地下车库停车费7元/小时。</t>
  </si>
  <si>
    <r>
      <rPr>
        <sz val="11"/>
        <rFont val="宋体"/>
        <charset val="134"/>
      </rPr>
      <t xml:space="preserve">备注：
1. 以上价格仅为会议室场租报价，超时、超出部分费用另计。（项目开始前，需全额支付场租）
</t>
    </r>
    <r>
      <rPr>
        <sz val="11"/>
        <color indexed="10"/>
        <rFont val="宋体"/>
        <charset val="134"/>
      </rPr>
      <t>2. 现场营运费用另计。（项目开始前，需支付相关押金）
3. 安检、安保费用另计。（需与供应商直接对接）</t>
    </r>
    <r>
      <rPr>
        <sz val="11"/>
        <rFont val="宋体"/>
        <charset val="134"/>
      </rPr>
      <t xml:space="preserve">
4. 餐饮费用另计。（需与供应商直接对接）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</si>
</sst>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8" formatCode="0_);[Red]\(0\)"/>
    <numFmt numFmtId="179" formatCode="0_ "/>
  </numFmts>
  <fonts count="23" x14ac:knownFonts="1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微软雅黑 Light"/>
      <charset val="134"/>
    </font>
    <font>
      <b/>
      <sz val="10"/>
      <color theme="1"/>
      <name val="微软雅黑 Light"/>
      <charset val="134"/>
    </font>
    <font>
      <sz val="10"/>
      <name val="微软雅黑 Light"/>
      <charset val="134"/>
    </font>
    <font>
      <sz val="11"/>
      <color theme="1"/>
      <name val="微软雅黑 Light"/>
      <charset val="134"/>
    </font>
    <font>
      <b/>
      <sz val="16"/>
      <color theme="1"/>
      <name val="微软雅黑 Light"/>
      <charset val="134"/>
    </font>
    <font>
      <b/>
      <sz val="10"/>
      <color theme="0"/>
      <name val="微软雅黑 Light"/>
      <charset val="134"/>
    </font>
    <font>
      <sz val="10"/>
      <color theme="0"/>
      <name val="微软雅黑 Light"/>
      <charset val="134"/>
    </font>
    <font>
      <sz val="11"/>
      <color indexed="10"/>
      <name val="宋体"/>
      <charset val="134"/>
    </font>
    <font>
      <vertAlign val="superscript"/>
      <sz val="10"/>
      <name val="微软雅黑 Light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3" fontId="16" fillId="0" borderId="0" xfId="0" applyNumberFormat="1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3" fontId="14" fillId="0" borderId="8" xfId="0" applyNumberFormat="1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3" fontId="13" fillId="0" borderId="8" xfId="0" applyNumberFormat="1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3" fontId="14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vertical="center" wrapText="1"/>
    </xf>
    <xf numFmtId="43" fontId="15" fillId="0" borderId="8" xfId="0" applyNumberFormat="1" applyFont="1" applyFill="1" applyBorder="1" applyAlignment="1">
      <alignment horizontal="right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43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 wrapText="1"/>
    </xf>
    <xf numFmtId="43" fontId="15" fillId="0" borderId="8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vertical="center" wrapText="1"/>
    </xf>
    <xf numFmtId="43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43" fontId="15" fillId="0" borderId="1" xfId="0" applyNumberFormat="1" applyFont="1" applyFill="1" applyBorder="1" applyAlignment="1">
      <alignment horizontal="right" vertical="center" wrapText="1"/>
    </xf>
    <xf numFmtId="43" fontId="19" fillId="3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43" fontId="13" fillId="0" borderId="8" xfId="0" applyNumberFormat="1" applyFont="1" applyFill="1" applyBorder="1" applyAlignment="1">
      <alignment horizontal="righ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center" vertical="center" wrapText="1"/>
    </xf>
    <xf numFmtId="43" fontId="13" fillId="0" borderId="11" xfId="0" applyNumberFormat="1" applyFont="1" applyFill="1" applyBorder="1" applyAlignment="1">
      <alignment horizontal="right" vertical="center" wrapText="1"/>
    </xf>
    <xf numFmtId="0" fontId="13" fillId="0" borderId="14" xfId="0" applyFont="1" applyFill="1" applyBorder="1" applyAlignment="1">
      <alignment horizontal="center" vertical="center" wrapText="1"/>
    </xf>
    <xf numFmtId="41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43" fontId="13" fillId="0" borderId="8" xfId="0" applyNumberFormat="1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vertical="center" wrapText="1"/>
    </xf>
    <xf numFmtId="43" fontId="19" fillId="3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43" fontId="13" fillId="4" borderId="8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8" xfId="0" applyNumberFormat="1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 wrapText="1"/>
    </xf>
    <xf numFmtId="43" fontId="14" fillId="2" borderId="8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right" vertical="center" wrapText="1"/>
    </xf>
    <xf numFmtId="43" fontId="18" fillId="3" borderId="8" xfId="0" applyNumberFormat="1" applyFont="1" applyFill="1" applyBorder="1" applyAlignment="1">
      <alignment horizontal="right" vertical="center" wrapText="1"/>
    </xf>
    <xf numFmtId="0" fontId="14" fillId="4" borderId="8" xfId="0" applyFont="1" applyFill="1" applyBorder="1" applyAlignment="1">
      <alignment horizontal="right" vertical="center" wrapText="1"/>
    </xf>
    <xf numFmtId="0" fontId="14" fillId="4" borderId="8" xfId="0" applyFont="1" applyFill="1" applyBorder="1" applyAlignment="1">
      <alignment horizontal="center" vertical="center" wrapText="1"/>
    </xf>
    <xf numFmtId="43" fontId="14" fillId="4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8"/>
  <sheetViews>
    <sheetView tabSelected="1" topLeftCell="A148" zoomScale="80" zoomScaleNormal="80" workbookViewId="0">
      <selection activeCell="D88" sqref="D88"/>
    </sheetView>
  </sheetViews>
  <sheetFormatPr defaultColWidth="8.88671875" defaultRowHeight="15.6" x14ac:dyDescent="0.25"/>
  <cols>
    <col min="1" max="1" width="6.109375" style="26" customWidth="1"/>
    <col min="2" max="2" width="13.5546875" style="26" customWidth="1"/>
    <col min="3" max="3" width="29" style="26" customWidth="1"/>
    <col min="4" max="4" width="69.88671875" style="26" customWidth="1"/>
    <col min="5" max="5" width="11.109375" style="26" customWidth="1"/>
    <col min="6" max="6" width="11.88671875" style="27" customWidth="1"/>
    <col min="7" max="8" width="8.88671875" style="26"/>
    <col min="9" max="9" width="14" style="26" customWidth="1"/>
    <col min="10" max="16384" width="8.88671875" style="26"/>
  </cols>
  <sheetData>
    <row r="1" spans="1:9" ht="22.2" x14ac:dyDescent="0.25">
      <c r="A1" s="79" t="s">
        <v>0</v>
      </c>
      <c r="B1" s="79"/>
      <c r="C1" s="79"/>
      <c r="D1" s="79"/>
      <c r="E1" s="79"/>
      <c r="F1" s="80"/>
      <c r="G1" s="79"/>
      <c r="H1" s="79"/>
      <c r="I1" s="79"/>
    </row>
    <row r="2" spans="1:9" customFormat="1" ht="15" x14ac:dyDescent="0.25">
      <c r="A2" s="81" t="s">
        <v>1</v>
      </c>
      <c r="B2" s="81"/>
      <c r="C2" s="81"/>
      <c r="D2" s="81"/>
      <c r="E2" s="82"/>
      <c r="F2" s="83"/>
      <c r="G2" s="82"/>
      <c r="H2" s="82"/>
      <c r="I2" s="82"/>
    </row>
    <row r="3" spans="1:9" customFormat="1" ht="15" x14ac:dyDescent="0.25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9" t="s">
        <v>7</v>
      </c>
      <c r="G3" s="28" t="s">
        <v>8</v>
      </c>
      <c r="H3" s="28" t="s">
        <v>9</v>
      </c>
      <c r="I3" s="28" t="s">
        <v>10</v>
      </c>
    </row>
    <row r="4" spans="1:9" s="19" customFormat="1" ht="15.6" customHeight="1" x14ac:dyDescent="0.25">
      <c r="A4" s="30">
        <v>1</v>
      </c>
      <c r="B4" s="31" t="s">
        <v>11</v>
      </c>
      <c r="C4" s="31" t="s">
        <v>12</v>
      </c>
      <c r="D4" s="31" t="s">
        <v>13</v>
      </c>
      <c r="E4" s="31" t="s">
        <v>14</v>
      </c>
      <c r="F4" s="32">
        <v>1188000</v>
      </c>
      <c r="G4" s="31">
        <v>1</v>
      </c>
      <c r="H4" s="31">
        <v>1</v>
      </c>
      <c r="I4" s="31">
        <f>F4*G4*H4</f>
        <v>1188000</v>
      </c>
    </row>
    <row r="5" spans="1:9" s="20" customFormat="1" ht="15" customHeight="1" x14ac:dyDescent="0.25">
      <c r="A5" s="84" t="s">
        <v>15</v>
      </c>
      <c r="B5" s="84"/>
      <c r="C5" s="84"/>
      <c r="D5" s="84"/>
      <c r="E5" s="84"/>
      <c r="F5" s="85"/>
      <c r="G5" s="84"/>
      <c r="H5" s="84"/>
      <c r="I5" s="56">
        <f>SUM(I4:I4)</f>
        <v>1188000</v>
      </c>
    </row>
    <row r="6" spans="1:9" s="20" customFormat="1" ht="15" customHeight="1" x14ac:dyDescent="0.25">
      <c r="A6" s="81" t="s">
        <v>16</v>
      </c>
      <c r="B6" s="81"/>
      <c r="C6" s="81"/>
      <c r="D6" s="81"/>
      <c r="E6" s="82"/>
      <c r="F6" s="83"/>
      <c r="G6" s="82"/>
      <c r="H6" s="82"/>
      <c r="I6" s="82"/>
    </row>
    <row r="7" spans="1:9" s="21" customFormat="1" ht="15" customHeight="1" x14ac:dyDescent="0.25">
      <c r="A7" s="33" t="s">
        <v>2</v>
      </c>
      <c r="B7" s="33" t="s">
        <v>3</v>
      </c>
      <c r="C7" s="33" t="s">
        <v>4</v>
      </c>
      <c r="D7" s="33" t="s">
        <v>5</v>
      </c>
      <c r="E7" s="33" t="s">
        <v>6</v>
      </c>
      <c r="F7" s="34" t="s">
        <v>7</v>
      </c>
      <c r="G7" s="33" t="s">
        <v>8</v>
      </c>
      <c r="H7" s="33" t="s">
        <v>9</v>
      </c>
      <c r="I7" s="33" t="s">
        <v>10</v>
      </c>
    </row>
    <row r="8" spans="1:9" s="21" customFormat="1" ht="15" customHeight="1" x14ac:dyDescent="0.25">
      <c r="A8" s="30">
        <v>1</v>
      </c>
      <c r="B8" s="89" t="s">
        <v>17</v>
      </c>
      <c r="C8" s="102" t="s">
        <v>18</v>
      </c>
      <c r="D8" s="36" t="s">
        <v>19</v>
      </c>
      <c r="E8" s="30" t="s">
        <v>20</v>
      </c>
      <c r="F8" s="37">
        <v>400</v>
      </c>
      <c r="G8" s="30">
        <v>216</v>
      </c>
      <c r="H8" s="30">
        <v>1</v>
      </c>
      <c r="I8" s="39">
        <f t="shared" ref="I8:I21" si="0">F8*G8*H8</f>
        <v>86400</v>
      </c>
    </row>
    <row r="9" spans="1:9" s="21" customFormat="1" ht="15" customHeight="1" x14ac:dyDescent="0.25">
      <c r="A9" s="30">
        <v>2</v>
      </c>
      <c r="B9" s="90"/>
      <c r="C9" s="102"/>
      <c r="D9" s="36" t="s">
        <v>21</v>
      </c>
      <c r="E9" s="38" t="s">
        <v>20</v>
      </c>
      <c r="F9" s="37">
        <v>80</v>
      </c>
      <c r="G9" s="30">
        <v>110</v>
      </c>
      <c r="H9" s="30">
        <v>1</v>
      </c>
      <c r="I9" s="39">
        <f t="shared" si="0"/>
        <v>8800</v>
      </c>
    </row>
    <row r="10" spans="1:9" s="21" customFormat="1" ht="15" customHeight="1" x14ac:dyDescent="0.25">
      <c r="A10" s="30">
        <v>3</v>
      </c>
      <c r="B10" s="90"/>
      <c r="C10" s="102"/>
      <c r="D10" s="36" t="s">
        <v>22</v>
      </c>
      <c r="E10" s="30" t="s">
        <v>20</v>
      </c>
      <c r="F10" s="37">
        <v>45</v>
      </c>
      <c r="G10" s="30">
        <v>110</v>
      </c>
      <c r="H10" s="30">
        <v>1</v>
      </c>
      <c r="I10" s="39">
        <f t="shared" si="0"/>
        <v>4950</v>
      </c>
    </row>
    <row r="11" spans="1:9" s="21" customFormat="1" ht="15" customHeight="1" x14ac:dyDescent="0.25">
      <c r="A11" s="30">
        <v>4</v>
      </c>
      <c r="B11" s="90"/>
      <c r="C11" s="102"/>
      <c r="D11" s="36" t="s">
        <v>23</v>
      </c>
      <c r="E11" s="30" t="s">
        <v>24</v>
      </c>
      <c r="F11" s="39">
        <v>3000</v>
      </c>
      <c r="G11" s="30">
        <v>2</v>
      </c>
      <c r="H11" s="30">
        <v>1</v>
      </c>
      <c r="I11" s="39">
        <f t="shared" si="0"/>
        <v>6000</v>
      </c>
    </row>
    <row r="12" spans="1:9" s="21" customFormat="1" ht="15" customHeight="1" x14ac:dyDescent="0.25">
      <c r="A12" s="30">
        <v>5</v>
      </c>
      <c r="B12" s="90"/>
      <c r="C12" s="102"/>
      <c r="D12" s="36" t="s">
        <v>25</v>
      </c>
      <c r="E12" s="30" t="s">
        <v>14</v>
      </c>
      <c r="F12" s="39">
        <v>20000</v>
      </c>
      <c r="G12" s="30">
        <v>1</v>
      </c>
      <c r="H12" s="30">
        <v>1</v>
      </c>
      <c r="I12" s="39">
        <f t="shared" si="0"/>
        <v>20000</v>
      </c>
    </row>
    <row r="13" spans="1:9" s="22" customFormat="1" ht="15" customHeight="1" x14ac:dyDescent="0.25">
      <c r="A13" s="30">
        <v>6</v>
      </c>
      <c r="B13" s="90"/>
      <c r="C13" s="35" t="s">
        <v>26</v>
      </c>
      <c r="D13" s="35" t="s">
        <v>27</v>
      </c>
      <c r="E13" s="30" t="s">
        <v>14</v>
      </c>
      <c r="F13" s="39">
        <v>20000</v>
      </c>
      <c r="G13" s="30">
        <v>6</v>
      </c>
      <c r="H13" s="30">
        <v>1</v>
      </c>
      <c r="I13" s="39">
        <f t="shared" si="0"/>
        <v>120000</v>
      </c>
    </row>
    <row r="14" spans="1:9" s="22" customFormat="1" ht="15" customHeight="1" x14ac:dyDescent="0.25">
      <c r="A14" s="30">
        <v>7</v>
      </c>
      <c r="B14" s="90"/>
      <c r="C14" s="35" t="s">
        <v>28</v>
      </c>
      <c r="D14" s="35" t="s">
        <v>29</v>
      </c>
      <c r="E14" s="30" t="s">
        <v>30</v>
      </c>
      <c r="F14" s="39">
        <v>4500</v>
      </c>
      <c r="G14" s="30">
        <v>1</v>
      </c>
      <c r="H14" s="30">
        <v>1</v>
      </c>
      <c r="I14" s="39">
        <f t="shared" si="0"/>
        <v>4500</v>
      </c>
    </row>
    <row r="15" spans="1:9" s="22" customFormat="1" ht="15" customHeight="1" x14ac:dyDescent="0.25">
      <c r="A15" s="30">
        <v>8</v>
      </c>
      <c r="B15" s="90"/>
      <c r="C15" s="35" t="s">
        <v>31</v>
      </c>
      <c r="D15" s="35" t="s">
        <v>32</v>
      </c>
      <c r="E15" s="30" t="s">
        <v>30</v>
      </c>
      <c r="F15" s="39">
        <v>800</v>
      </c>
      <c r="G15" s="30">
        <v>3</v>
      </c>
      <c r="H15" s="30">
        <v>1</v>
      </c>
      <c r="I15" s="39">
        <f t="shared" si="0"/>
        <v>2400</v>
      </c>
    </row>
    <row r="16" spans="1:9" s="22" customFormat="1" ht="15" customHeight="1" x14ac:dyDescent="0.25">
      <c r="A16" s="30">
        <v>9</v>
      </c>
      <c r="B16" s="90"/>
      <c r="C16" s="35" t="s">
        <v>33</v>
      </c>
      <c r="D16" s="35"/>
      <c r="E16" s="30" t="s">
        <v>30</v>
      </c>
      <c r="F16" s="39">
        <v>150</v>
      </c>
      <c r="G16" s="30">
        <v>26</v>
      </c>
      <c r="H16" s="30">
        <v>1</v>
      </c>
      <c r="I16" s="39">
        <f t="shared" si="0"/>
        <v>3900</v>
      </c>
    </row>
    <row r="17" spans="1:9" s="22" customFormat="1" ht="15" customHeight="1" x14ac:dyDescent="0.25">
      <c r="A17" s="30">
        <v>10</v>
      </c>
      <c r="B17" s="90"/>
      <c r="C17" s="35" t="s">
        <v>34</v>
      </c>
      <c r="D17" s="35"/>
      <c r="E17" s="30" t="s">
        <v>30</v>
      </c>
      <c r="F17" s="39">
        <v>100</v>
      </c>
      <c r="G17" s="30">
        <v>26</v>
      </c>
      <c r="H17" s="30">
        <v>1</v>
      </c>
      <c r="I17" s="39">
        <f t="shared" si="0"/>
        <v>2600</v>
      </c>
    </row>
    <row r="18" spans="1:9" s="22" customFormat="1" ht="15" customHeight="1" x14ac:dyDescent="0.25">
      <c r="A18" s="30">
        <v>11</v>
      </c>
      <c r="B18" s="90"/>
      <c r="C18" s="35" t="s">
        <v>35</v>
      </c>
      <c r="D18" s="35"/>
      <c r="E18" s="30" t="s">
        <v>30</v>
      </c>
      <c r="F18" s="39">
        <v>80</v>
      </c>
      <c r="G18" s="30">
        <v>6</v>
      </c>
      <c r="H18" s="30">
        <v>1</v>
      </c>
      <c r="I18" s="39">
        <f t="shared" si="0"/>
        <v>480</v>
      </c>
    </row>
    <row r="19" spans="1:9" s="22" customFormat="1" ht="15" customHeight="1" x14ac:dyDescent="0.25">
      <c r="A19" s="30">
        <v>12</v>
      </c>
      <c r="B19" s="90"/>
      <c r="C19" s="35" t="s">
        <v>36</v>
      </c>
      <c r="D19" s="35" t="s">
        <v>37</v>
      </c>
      <c r="E19" s="30" t="s">
        <v>38</v>
      </c>
      <c r="F19" s="39">
        <v>20</v>
      </c>
      <c r="G19" s="30">
        <v>26</v>
      </c>
      <c r="H19" s="30">
        <v>1</v>
      </c>
      <c r="I19" s="39">
        <f t="shared" si="0"/>
        <v>520</v>
      </c>
    </row>
    <row r="20" spans="1:9" s="22" customFormat="1" ht="15" customHeight="1" x14ac:dyDescent="0.25">
      <c r="A20" s="30">
        <v>13</v>
      </c>
      <c r="B20" s="90"/>
      <c r="C20" s="40" t="s">
        <v>39</v>
      </c>
      <c r="D20" s="35"/>
      <c r="E20" s="30" t="s">
        <v>30</v>
      </c>
      <c r="F20" s="39">
        <v>80</v>
      </c>
      <c r="G20" s="30">
        <v>6</v>
      </c>
      <c r="H20" s="30">
        <v>1</v>
      </c>
      <c r="I20" s="39">
        <f t="shared" si="0"/>
        <v>480</v>
      </c>
    </row>
    <row r="21" spans="1:9" s="22" customFormat="1" ht="15" customHeight="1" x14ac:dyDescent="0.25">
      <c r="A21" s="30">
        <v>14</v>
      </c>
      <c r="B21" s="90"/>
      <c r="C21" s="40" t="s">
        <v>40</v>
      </c>
      <c r="D21" s="35"/>
      <c r="E21" s="30" t="s">
        <v>30</v>
      </c>
      <c r="F21" s="39">
        <v>50</v>
      </c>
      <c r="G21" s="30">
        <v>6</v>
      </c>
      <c r="H21" s="30">
        <v>1</v>
      </c>
      <c r="I21" s="39">
        <f t="shared" si="0"/>
        <v>300</v>
      </c>
    </row>
    <row r="22" spans="1:9" s="22" customFormat="1" ht="15" customHeight="1" x14ac:dyDescent="0.25">
      <c r="A22" s="30">
        <v>15</v>
      </c>
      <c r="B22" s="90"/>
      <c r="C22" s="35" t="s">
        <v>41</v>
      </c>
      <c r="D22" s="35" t="s">
        <v>42</v>
      </c>
      <c r="E22" s="30" t="s">
        <v>43</v>
      </c>
      <c r="F22" s="39">
        <v>1800</v>
      </c>
      <c r="G22" s="30">
        <v>2</v>
      </c>
      <c r="H22" s="30">
        <v>4</v>
      </c>
      <c r="I22" s="39">
        <f t="shared" ref="I22:I41" si="1">F22*G22*H22</f>
        <v>14400</v>
      </c>
    </row>
    <row r="23" spans="1:9" s="22" customFormat="1" ht="15" customHeight="1" x14ac:dyDescent="0.25">
      <c r="A23" s="30">
        <v>16</v>
      </c>
      <c r="B23" s="90"/>
      <c r="C23" s="35" t="s">
        <v>44</v>
      </c>
      <c r="D23" s="35" t="s">
        <v>45</v>
      </c>
      <c r="E23" s="30" t="s">
        <v>46</v>
      </c>
      <c r="F23" s="39">
        <v>3</v>
      </c>
      <c r="G23" s="30">
        <v>300</v>
      </c>
      <c r="H23" s="30">
        <v>1</v>
      </c>
      <c r="I23" s="39">
        <f t="shared" si="1"/>
        <v>900</v>
      </c>
    </row>
    <row r="24" spans="1:9" s="22" customFormat="1" ht="15" customHeight="1" x14ac:dyDescent="0.25">
      <c r="A24" s="30">
        <v>17</v>
      </c>
      <c r="B24" s="90"/>
      <c r="C24" s="35" t="s">
        <v>47</v>
      </c>
      <c r="D24" s="35" t="s">
        <v>48</v>
      </c>
      <c r="E24" s="30" t="s">
        <v>46</v>
      </c>
      <c r="F24" s="39">
        <v>3</v>
      </c>
      <c r="G24" s="30">
        <v>300</v>
      </c>
      <c r="H24" s="30">
        <v>1</v>
      </c>
      <c r="I24" s="39">
        <f t="shared" si="1"/>
        <v>900</v>
      </c>
    </row>
    <row r="25" spans="1:9" s="22" customFormat="1" ht="15" customHeight="1" x14ac:dyDescent="0.25">
      <c r="A25" s="30">
        <v>18</v>
      </c>
      <c r="B25" s="90"/>
      <c r="C25" s="35" t="s">
        <v>49</v>
      </c>
      <c r="D25" s="35" t="s">
        <v>50</v>
      </c>
      <c r="E25" s="30" t="s">
        <v>46</v>
      </c>
      <c r="F25" s="39">
        <v>5</v>
      </c>
      <c r="G25" s="30">
        <v>26</v>
      </c>
      <c r="H25" s="30">
        <v>1</v>
      </c>
      <c r="I25" s="39">
        <f t="shared" si="1"/>
        <v>130</v>
      </c>
    </row>
    <row r="26" spans="1:9" s="22" customFormat="1" ht="15" customHeight="1" x14ac:dyDescent="0.25">
      <c r="A26" s="30">
        <v>19</v>
      </c>
      <c r="B26" s="90"/>
      <c r="C26" s="35" t="s">
        <v>51</v>
      </c>
      <c r="D26" s="35" t="s">
        <v>52</v>
      </c>
      <c r="E26" s="30" t="s">
        <v>30</v>
      </c>
      <c r="F26" s="39">
        <v>30</v>
      </c>
      <c r="G26" s="30">
        <v>12</v>
      </c>
      <c r="H26" s="30">
        <v>1</v>
      </c>
      <c r="I26" s="39">
        <f t="shared" si="1"/>
        <v>360</v>
      </c>
    </row>
    <row r="27" spans="1:9" s="22" customFormat="1" ht="15" customHeight="1" x14ac:dyDescent="0.25">
      <c r="A27" s="30">
        <v>20</v>
      </c>
      <c r="B27" s="90"/>
      <c r="C27" s="35" t="s">
        <v>53</v>
      </c>
      <c r="D27" s="35" t="s">
        <v>54</v>
      </c>
      <c r="E27" s="30" t="s">
        <v>55</v>
      </c>
      <c r="F27" s="39">
        <v>8</v>
      </c>
      <c r="G27" s="30">
        <v>1000</v>
      </c>
      <c r="H27" s="30">
        <v>1</v>
      </c>
      <c r="I27" s="39">
        <f t="shared" si="1"/>
        <v>8000</v>
      </c>
    </row>
    <row r="28" spans="1:9" s="22" customFormat="1" ht="15" customHeight="1" x14ac:dyDescent="0.25">
      <c r="A28" s="30">
        <v>21</v>
      </c>
      <c r="B28" s="90"/>
      <c r="C28" s="35" t="s">
        <v>56</v>
      </c>
      <c r="D28" s="35" t="s">
        <v>57</v>
      </c>
      <c r="E28" s="30" t="s">
        <v>20</v>
      </c>
      <c r="F28" s="37">
        <v>45</v>
      </c>
      <c r="G28" s="30">
        <v>100</v>
      </c>
      <c r="H28" s="30">
        <v>1</v>
      </c>
      <c r="I28" s="39">
        <f t="shared" si="1"/>
        <v>4500</v>
      </c>
    </row>
    <row r="29" spans="1:9" s="22" customFormat="1" ht="15" customHeight="1" x14ac:dyDescent="0.25">
      <c r="A29" s="30">
        <v>22</v>
      </c>
      <c r="B29" s="90"/>
      <c r="C29" s="35" t="s">
        <v>58</v>
      </c>
      <c r="D29" s="35"/>
      <c r="E29" s="30" t="s">
        <v>59</v>
      </c>
      <c r="F29" s="37">
        <v>20</v>
      </c>
      <c r="G29" s="30">
        <v>1000</v>
      </c>
      <c r="H29" s="30">
        <v>1</v>
      </c>
      <c r="I29" s="39">
        <f t="shared" si="1"/>
        <v>20000</v>
      </c>
    </row>
    <row r="30" spans="1:9" s="22" customFormat="1" ht="15" customHeight="1" x14ac:dyDescent="0.25">
      <c r="A30" s="41">
        <v>23</v>
      </c>
      <c r="B30" s="91" t="s">
        <v>60</v>
      </c>
      <c r="C30" s="36" t="s">
        <v>61</v>
      </c>
      <c r="D30" s="36" t="s">
        <v>62</v>
      </c>
      <c r="E30" s="41" t="s">
        <v>20</v>
      </c>
      <c r="F30" s="42">
        <v>18</v>
      </c>
      <c r="G30" s="41">
        <v>70</v>
      </c>
      <c r="H30" s="41">
        <v>1</v>
      </c>
      <c r="I30" s="42">
        <f t="shared" si="1"/>
        <v>1260</v>
      </c>
    </row>
    <row r="31" spans="1:9" s="22" customFormat="1" ht="15" customHeight="1" x14ac:dyDescent="0.25">
      <c r="A31" s="41">
        <v>24</v>
      </c>
      <c r="B31" s="92"/>
      <c r="C31" s="36" t="s">
        <v>63</v>
      </c>
      <c r="D31" s="36" t="s">
        <v>64</v>
      </c>
      <c r="E31" s="41" t="s">
        <v>20</v>
      </c>
      <c r="F31" s="42">
        <v>100</v>
      </c>
      <c r="G31" s="41">
        <v>40</v>
      </c>
      <c r="H31" s="41">
        <v>1</v>
      </c>
      <c r="I31" s="42">
        <f t="shared" si="1"/>
        <v>4000</v>
      </c>
    </row>
    <row r="32" spans="1:9" s="22" customFormat="1" ht="15" customHeight="1" x14ac:dyDescent="0.25">
      <c r="A32" s="41">
        <v>25</v>
      </c>
      <c r="B32" s="92"/>
      <c r="C32" s="36" t="s">
        <v>65</v>
      </c>
      <c r="D32" s="36" t="s">
        <v>66</v>
      </c>
      <c r="E32" s="41" t="s">
        <v>20</v>
      </c>
      <c r="F32" s="42">
        <v>100</v>
      </c>
      <c r="G32" s="41">
        <v>30</v>
      </c>
      <c r="H32" s="41">
        <v>1</v>
      </c>
      <c r="I32" s="42">
        <f t="shared" si="1"/>
        <v>3000</v>
      </c>
    </row>
    <row r="33" spans="1:9" s="22" customFormat="1" ht="15" customHeight="1" x14ac:dyDescent="0.25">
      <c r="A33" s="41">
        <v>26</v>
      </c>
      <c r="B33" s="92"/>
      <c r="C33" s="43" t="s">
        <v>67</v>
      </c>
      <c r="D33" s="36" t="s">
        <v>68</v>
      </c>
      <c r="E33" s="41" t="s">
        <v>24</v>
      </c>
      <c r="F33" s="42">
        <v>120</v>
      </c>
      <c r="G33" s="41">
        <v>6</v>
      </c>
      <c r="H33" s="41">
        <v>1</v>
      </c>
      <c r="I33" s="42">
        <f t="shared" si="1"/>
        <v>720</v>
      </c>
    </row>
    <row r="34" spans="1:9" s="22" customFormat="1" ht="15" customHeight="1" x14ac:dyDescent="0.25">
      <c r="A34" s="41">
        <v>27</v>
      </c>
      <c r="B34" s="92"/>
      <c r="C34" s="44" t="s">
        <v>28</v>
      </c>
      <c r="D34" s="44" t="s">
        <v>29</v>
      </c>
      <c r="E34" s="41" t="s">
        <v>30</v>
      </c>
      <c r="F34" s="42">
        <v>2500</v>
      </c>
      <c r="G34" s="41">
        <v>3</v>
      </c>
      <c r="H34" s="41">
        <v>1</v>
      </c>
      <c r="I34" s="42">
        <f t="shared" si="1"/>
        <v>7500</v>
      </c>
    </row>
    <row r="35" spans="1:9" s="22" customFormat="1" ht="15" customHeight="1" x14ac:dyDescent="0.25">
      <c r="A35" s="41">
        <v>28</v>
      </c>
      <c r="B35" s="92"/>
      <c r="C35" s="44" t="s">
        <v>44</v>
      </c>
      <c r="D35" s="44" t="s">
        <v>45</v>
      </c>
      <c r="E35" s="41" t="s">
        <v>46</v>
      </c>
      <c r="F35" s="42">
        <v>3</v>
      </c>
      <c r="G35" s="41">
        <v>600</v>
      </c>
      <c r="H35" s="41">
        <v>1</v>
      </c>
      <c r="I35" s="42">
        <f t="shared" si="1"/>
        <v>1800</v>
      </c>
    </row>
    <row r="36" spans="1:9" s="22" customFormat="1" ht="15" customHeight="1" x14ac:dyDescent="0.25">
      <c r="A36" s="41">
        <v>29</v>
      </c>
      <c r="B36" s="92"/>
      <c r="C36" s="44" t="s">
        <v>49</v>
      </c>
      <c r="D36" s="44" t="s">
        <v>50</v>
      </c>
      <c r="E36" s="41" t="s">
        <v>46</v>
      </c>
      <c r="F36" s="42">
        <v>5</v>
      </c>
      <c r="G36" s="41">
        <v>60</v>
      </c>
      <c r="H36" s="41">
        <v>1</v>
      </c>
      <c r="I36" s="42">
        <f t="shared" si="1"/>
        <v>300</v>
      </c>
    </row>
    <row r="37" spans="1:9" s="22" customFormat="1" ht="15" customHeight="1" x14ac:dyDescent="0.25">
      <c r="A37" s="41">
        <v>30</v>
      </c>
      <c r="B37" s="92"/>
      <c r="C37" s="44" t="s">
        <v>51</v>
      </c>
      <c r="D37" s="44" t="s">
        <v>52</v>
      </c>
      <c r="E37" s="41" t="s">
        <v>30</v>
      </c>
      <c r="F37" s="42">
        <v>30</v>
      </c>
      <c r="G37" s="41">
        <v>36</v>
      </c>
      <c r="H37" s="41">
        <v>1</v>
      </c>
      <c r="I37" s="42">
        <f t="shared" si="1"/>
        <v>1080</v>
      </c>
    </row>
    <row r="38" spans="1:9" s="22" customFormat="1" ht="15" customHeight="1" x14ac:dyDescent="0.25">
      <c r="A38" s="41">
        <v>31</v>
      </c>
      <c r="B38" s="92"/>
      <c r="C38" s="44" t="s">
        <v>39</v>
      </c>
      <c r="D38" s="44"/>
      <c r="E38" s="41" t="s">
        <v>30</v>
      </c>
      <c r="F38" s="42">
        <v>80</v>
      </c>
      <c r="G38" s="41">
        <v>36</v>
      </c>
      <c r="H38" s="41">
        <v>1</v>
      </c>
      <c r="I38" s="42">
        <f t="shared" si="1"/>
        <v>2880</v>
      </c>
    </row>
    <row r="39" spans="1:9" s="22" customFormat="1" ht="15" customHeight="1" x14ac:dyDescent="0.25">
      <c r="A39" s="41">
        <v>32</v>
      </c>
      <c r="B39" s="92"/>
      <c r="C39" s="44" t="s">
        <v>40</v>
      </c>
      <c r="D39" s="44"/>
      <c r="E39" s="41" t="s">
        <v>30</v>
      </c>
      <c r="F39" s="42">
        <v>50</v>
      </c>
      <c r="G39" s="41">
        <v>36</v>
      </c>
      <c r="H39" s="41">
        <v>1</v>
      </c>
      <c r="I39" s="42">
        <f t="shared" si="1"/>
        <v>1800</v>
      </c>
    </row>
    <row r="40" spans="1:9" s="22" customFormat="1" ht="15" customHeight="1" x14ac:dyDescent="0.25">
      <c r="A40" s="41">
        <v>33</v>
      </c>
      <c r="B40" s="92"/>
      <c r="C40" s="44" t="s">
        <v>69</v>
      </c>
      <c r="D40" s="44" t="s">
        <v>70</v>
      </c>
      <c r="E40" s="41" t="s">
        <v>30</v>
      </c>
      <c r="F40" s="42">
        <v>1000</v>
      </c>
      <c r="G40" s="41">
        <v>6</v>
      </c>
      <c r="H40" s="41">
        <v>1</v>
      </c>
      <c r="I40" s="42">
        <f t="shared" si="1"/>
        <v>6000</v>
      </c>
    </row>
    <row r="41" spans="1:9" s="22" customFormat="1" ht="15" customHeight="1" x14ac:dyDescent="0.25">
      <c r="A41" s="41">
        <v>34</v>
      </c>
      <c r="B41" s="92"/>
      <c r="C41" s="36" t="s">
        <v>71</v>
      </c>
      <c r="D41" s="36" t="s">
        <v>72</v>
      </c>
      <c r="E41" s="41" t="s">
        <v>30</v>
      </c>
      <c r="F41" s="42">
        <v>30</v>
      </c>
      <c r="G41" s="41">
        <v>6</v>
      </c>
      <c r="H41" s="41">
        <v>1</v>
      </c>
      <c r="I41" s="42">
        <f t="shared" si="1"/>
        <v>180</v>
      </c>
    </row>
    <row r="42" spans="1:9" s="22" customFormat="1" ht="15" customHeight="1" x14ac:dyDescent="0.25">
      <c r="A42" s="41">
        <v>35</v>
      </c>
      <c r="B42" s="92"/>
      <c r="C42" s="44" t="s">
        <v>41</v>
      </c>
      <c r="D42" s="44" t="s">
        <v>42</v>
      </c>
      <c r="E42" s="41" t="s">
        <v>43</v>
      </c>
      <c r="F42" s="42">
        <v>1800</v>
      </c>
      <c r="G42" s="41">
        <v>2</v>
      </c>
      <c r="H42" s="41">
        <v>2</v>
      </c>
      <c r="I42" s="42">
        <f t="shared" ref="I42:I62" si="2">F42*G42*H42</f>
        <v>7200</v>
      </c>
    </row>
    <row r="43" spans="1:9" s="22" customFormat="1" ht="15" customHeight="1" x14ac:dyDescent="0.25">
      <c r="A43" s="41">
        <v>36</v>
      </c>
      <c r="B43" s="93"/>
      <c r="C43" s="44" t="s">
        <v>73</v>
      </c>
      <c r="D43" s="44" t="s">
        <v>74</v>
      </c>
      <c r="E43" s="41" t="s">
        <v>14</v>
      </c>
      <c r="F43" s="42">
        <v>10000</v>
      </c>
      <c r="G43" s="41">
        <v>6</v>
      </c>
      <c r="H43" s="41">
        <v>1</v>
      </c>
      <c r="I43" s="42">
        <f t="shared" si="2"/>
        <v>60000</v>
      </c>
    </row>
    <row r="44" spans="1:9" s="22" customFormat="1" ht="15" customHeight="1" x14ac:dyDescent="0.25">
      <c r="A44" s="41">
        <v>37</v>
      </c>
      <c r="B44" s="92" t="s">
        <v>75</v>
      </c>
      <c r="C44" s="44" t="s">
        <v>76</v>
      </c>
      <c r="D44" s="44" t="s">
        <v>77</v>
      </c>
      <c r="E44" s="41" t="s">
        <v>20</v>
      </c>
      <c r="F44" s="42">
        <v>3500</v>
      </c>
      <c r="G44" s="41">
        <v>488</v>
      </c>
      <c r="H44" s="41">
        <v>1</v>
      </c>
      <c r="I44" s="42">
        <f t="shared" si="2"/>
        <v>1708000</v>
      </c>
    </row>
    <row r="45" spans="1:9" s="22" customFormat="1" ht="15" customHeight="1" x14ac:dyDescent="0.25">
      <c r="A45" s="41">
        <v>38</v>
      </c>
      <c r="B45" s="92"/>
      <c r="C45" s="44" t="s">
        <v>78</v>
      </c>
      <c r="D45" s="44" t="s">
        <v>79</v>
      </c>
      <c r="E45" s="41" t="s">
        <v>30</v>
      </c>
      <c r="F45" s="42">
        <v>20000</v>
      </c>
      <c r="G45" s="41">
        <v>21</v>
      </c>
      <c r="H45" s="41">
        <v>1</v>
      </c>
      <c r="I45" s="42">
        <f t="shared" si="2"/>
        <v>420000</v>
      </c>
    </row>
    <row r="46" spans="1:9" s="22" customFormat="1" ht="15" customHeight="1" x14ac:dyDescent="0.25">
      <c r="A46" s="41">
        <v>39</v>
      </c>
      <c r="B46" s="92"/>
      <c r="C46" s="44" t="s">
        <v>80</v>
      </c>
      <c r="D46" s="44"/>
      <c r="E46" s="41" t="s">
        <v>81</v>
      </c>
      <c r="F46" s="42">
        <v>1000</v>
      </c>
      <c r="G46" s="41">
        <v>10</v>
      </c>
      <c r="H46" s="41">
        <v>1</v>
      </c>
      <c r="I46" s="42">
        <f t="shared" si="2"/>
        <v>10000</v>
      </c>
    </row>
    <row r="47" spans="1:9" s="22" customFormat="1" ht="15" customHeight="1" x14ac:dyDescent="0.25">
      <c r="A47" s="41">
        <v>40</v>
      </c>
      <c r="B47" s="93"/>
      <c r="C47" s="44" t="s">
        <v>41</v>
      </c>
      <c r="D47" s="44" t="s">
        <v>42</v>
      </c>
      <c r="E47" s="41" t="s">
        <v>43</v>
      </c>
      <c r="F47" s="42">
        <v>1800</v>
      </c>
      <c r="G47" s="41">
        <v>4</v>
      </c>
      <c r="H47" s="41">
        <v>4</v>
      </c>
      <c r="I47" s="42">
        <f t="shared" si="2"/>
        <v>28800</v>
      </c>
    </row>
    <row r="48" spans="1:9" s="22" customFormat="1" ht="15" customHeight="1" x14ac:dyDescent="0.25">
      <c r="A48" s="41">
        <v>41</v>
      </c>
      <c r="B48" s="91" t="s">
        <v>82</v>
      </c>
      <c r="C48" s="36" t="s">
        <v>83</v>
      </c>
      <c r="D48" s="36" t="s">
        <v>84</v>
      </c>
      <c r="E48" s="41" t="s">
        <v>30</v>
      </c>
      <c r="F48" s="42">
        <v>50000</v>
      </c>
      <c r="G48" s="41">
        <v>2</v>
      </c>
      <c r="H48" s="41">
        <v>1</v>
      </c>
      <c r="I48" s="42">
        <f t="shared" si="2"/>
        <v>100000</v>
      </c>
    </row>
    <row r="49" spans="1:9" s="22" customFormat="1" ht="15" customHeight="1" x14ac:dyDescent="0.25">
      <c r="A49" s="41">
        <v>42</v>
      </c>
      <c r="B49" s="92"/>
      <c r="C49" s="36" t="s">
        <v>85</v>
      </c>
      <c r="D49" s="36" t="s">
        <v>86</v>
      </c>
      <c r="E49" s="41" t="s">
        <v>20</v>
      </c>
      <c r="F49" s="42">
        <v>120</v>
      </c>
      <c r="G49" s="41">
        <v>200</v>
      </c>
      <c r="H49" s="41">
        <v>1</v>
      </c>
      <c r="I49" s="42">
        <f t="shared" si="2"/>
        <v>24000</v>
      </c>
    </row>
    <row r="50" spans="1:9" s="22" customFormat="1" ht="15" customHeight="1" x14ac:dyDescent="0.25">
      <c r="A50" s="41">
        <v>43</v>
      </c>
      <c r="B50" s="92"/>
      <c r="C50" s="36" t="s">
        <v>87</v>
      </c>
      <c r="D50" s="46" t="s">
        <v>88</v>
      </c>
      <c r="E50" s="41" t="s">
        <v>20</v>
      </c>
      <c r="F50" s="42">
        <v>200</v>
      </c>
      <c r="G50" s="41">
        <v>80</v>
      </c>
      <c r="H50" s="41">
        <v>1</v>
      </c>
      <c r="I50" s="42">
        <f t="shared" si="2"/>
        <v>16000</v>
      </c>
    </row>
    <row r="51" spans="1:9" s="22" customFormat="1" ht="15" customHeight="1" x14ac:dyDescent="0.25">
      <c r="A51" s="41">
        <v>44</v>
      </c>
      <c r="B51" s="92"/>
      <c r="C51" s="36" t="s">
        <v>89</v>
      </c>
      <c r="D51" s="36" t="s">
        <v>90</v>
      </c>
      <c r="E51" s="41" t="s">
        <v>30</v>
      </c>
      <c r="F51" s="42">
        <v>50</v>
      </c>
      <c r="G51" s="41">
        <v>20</v>
      </c>
      <c r="H51" s="41">
        <v>1</v>
      </c>
      <c r="I51" s="42">
        <f t="shared" si="2"/>
        <v>1000</v>
      </c>
    </row>
    <row r="52" spans="1:9" s="22" customFormat="1" ht="15" customHeight="1" x14ac:dyDescent="0.25">
      <c r="A52" s="41">
        <v>45</v>
      </c>
      <c r="B52" s="92"/>
      <c r="C52" s="36" t="s">
        <v>91</v>
      </c>
      <c r="D52" s="46" t="s">
        <v>88</v>
      </c>
      <c r="E52" s="41" t="s">
        <v>20</v>
      </c>
      <c r="F52" s="42">
        <v>200</v>
      </c>
      <c r="G52" s="41">
        <v>10</v>
      </c>
      <c r="H52" s="41">
        <v>1</v>
      </c>
      <c r="I52" s="42">
        <f t="shared" si="2"/>
        <v>2000</v>
      </c>
    </row>
    <row r="53" spans="1:9" s="22" customFormat="1" ht="15" customHeight="1" x14ac:dyDescent="0.25">
      <c r="A53" s="41">
        <v>46</v>
      </c>
      <c r="B53" s="92"/>
      <c r="C53" s="47" t="s">
        <v>92</v>
      </c>
      <c r="D53" s="36" t="s">
        <v>93</v>
      </c>
      <c r="E53" s="41" t="s">
        <v>30</v>
      </c>
      <c r="F53" s="42">
        <v>1000</v>
      </c>
      <c r="G53" s="41">
        <v>20</v>
      </c>
      <c r="H53" s="41">
        <v>1</v>
      </c>
      <c r="I53" s="42">
        <f t="shared" si="2"/>
        <v>20000</v>
      </c>
    </row>
    <row r="54" spans="1:9" s="22" customFormat="1" ht="15" customHeight="1" x14ac:dyDescent="0.25">
      <c r="A54" s="41">
        <v>47</v>
      </c>
      <c r="B54" s="92"/>
      <c r="C54" s="48" t="s">
        <v>94</v>
      </c>
      <c r="D54" s="49" t="s">
        <v>95</v>
      </c>
      <c r="E54" s="41" t="s">
        <v>30</v>
      </c>
      <c r="F54" s="42">
        <v>60</v>
      </c>
      <c r="G54" s="41">
        <v>30</v>
      </c>
      <c r="H54" s="41">
        <v>1</v>
      </c>
      <c r="I54" s="42">
        <f t="shared" si="2"/>
        <v>1800</v>
      </c>
    </row>
    <row r="55" spans="1:9" s="22" customFormat="1" ht="15" customHeight="1" x14ac:dyDescent="0.25">
      <c r="A55" s="41">
        <v>48</v>
      </c>
      <c r="B55" s="92"/>
      <c r="C55" s="48" t="s">
        <v>96</v>
      </c>
      <c r="D55" s="49" t="s">
        <v>97</v>
      </c>
      <c r="E55" s="41" t="s">
        <v>30</v>
      </c>
      <c r="F55" s="50">
        <v>70</v>
      </c>
      <c r="G55" s="51">
        <v>50</v>
      </c>
      <c r="H55" s="51">
        <v>1</v>
      </c>
      <c r="I55" s="42">
        <f t="shared" si="2"/>
        <v>3500</v>
      </c>
    </row>
    <row r="56" spans="1:9" s="22" customFormat="1" ht="15" customHeight="1" x14ac:dyDescent="0.25">
      <c r="A56" s="41">
        <v>49</v>
      </c>
      <c r="B56" s="92"/>
      <c r="C56" s="48" t="s">
        <v>98</v>
      </c>
      <c r="D56" s="52" t="s">
        <v>99</v>
      </c>
      <c r="E56" s="51" t="s">
        <v>46</v>
      </c>
      <c r="F56" s="50">
        <v>10</v>
      </c>
      <c r="G56" s="51">
        <v>12</v>
      </c>
      <c r="H56" s="51">
        <v>1</v>
      </c>
      <c r="I56" s="42">
        <f t="shared" si="2"/>
        <v>120</v>
      </c>
    </row>
    <row r="57" spans="1:9" s="22" customFormat="1" ht="15" customHeight="1" x14ac:dyDescent="0.25">
      <c r="A57" s="41">
        <v>50</v>
      </c>
      <c r="B57" s="92"/>
      <c r="C57" s="48" t="s">
        <v>100</v>
      </c>
      <c r="D57" s="48" t="s">
        <v>101</v>
      </c>
      <c r="E57" s="51" t="s">
        <v>20</v>
      </c>
      <c r="F57" s="50">
        <v>25</v>
      </c>
      <c r="G57" s="53">
        <v>1000</v>
      </c>
      <c r="H57" s="51">
        <v>1</v>
      </c>
      <c r="I57" s="42">
        <f t="shared" si="2"/>
        <v>25000</v>
      </c>
    </row>
    <row r="58" spans="1:9" s="22" customFormat="1" ht="15" customHeight="1" x14ac:dyDescent="0.25">
      <c r="A58" s="41">
        <v>51</v>
      </c>
      <c r="B58" s="92"/>
      <c r="C58" s="36" t="s">
        <v>102</v>
      </c>
      <c r="D58" s="36" t="s">
        <v>103</v>
      </c>
      <c r="E58" s="41" t="s">
        <v>46</v>
      </c>
      <c r="F58" s="42">
        <v>1</v>
      </c>
      <c r="G58" s="41">
        <v>1000</v>
      </c>
      <c r="H58" s="41">
        <v>1</v>
      </c>
      <c r="I58" s="42">
        <f t="shared" si="2"/>
        <v>1000</v>
      </c>
    </row>
    <row r="59" spans="1:9" s="22" customFormat="1" ht="15" customHeight="1" x14ac:dyDescent="0.25">
      <c r="A59" s="41">
        <v>52</v>
      </c>
      <c r="B59" s="92"/>
      <c r="C59" s="54" t="s">
        <v>104</v>
      </c>
      <c r="D59" s="46" t="s">
        <v>105</v>
      </c>
      <c r="E59" s="41" t="s">
        <v>20</v>
      </c>
      <c r="F59" s="37">
        <v>200</v>
      </c>
      <c r="G59" s="38">
        <v>6</v>
      </c>
      <c r="H59" s="41">
        <v>1</v>
      </c>
      <c r="I59" s="42">
        <f t="shared" si="2"/>
        <v>1200</v>
      </c>
    </row>
    <row r="60" spans="1:9" s="22" customFormat="1" ht="15" customHeight="1" x14ac:dyDescent="0.25">
      <c r="A60" s="41">
        <v>53</v>
      </c>
      <c r="B60" s="92"/>
      <c r="C60" s="36" t="s">
        <v>106</v>
      </c>
      <c r="D60" s="36" t="s">
        <v>107</v>
      </c>
      <c r="E60" s="41" t="s">
        <v>30</v>
      </c>
      <c r="F60" s="42">
        <v>20</v>
      </c>
      <c r="G60" s="41">
        <v>200</v>
      </c>
      <c r="H60" s="41">
        <v>1</v>
      </c>
      <c r="I60" s="42">
        <f t="shared" si="2"/>
        <v>4000</v>
      </c>
    </row>
    <row r="61" spans="1:9" s="22" customFormat="1" ht="15" customHeight="1" x14ac:dyDescent="0.25">
      <c r="A61" s="41">
        <v>54</v>
      </c>
      <c r="B61" s="92"/>
      <c r="C61" s="36" t="s">
        <v>108</v>
      </c>
      <c r="D61" s="48" t="s">
        <v>49</v>
      </c>
      <c r="E61" s="51" t="s">
        <v>30</v>
      </c>
      <c r="F61" s="55">
        <v>5</v>
      </c>
      <c r="G61" s="41">
        <v>5</v>
      </c>
      <c r="H61" s="41">
        <v>1</v>
      </c>
      <c r="I61" s="42">
        <f t="shared" si="2"/>
        <v>25</v>
      </c>
    </row>
    <row r="62" spans="1:9" s="22" customFormat="1" ht="15" customHeight="1" x14ac:dyDescent="0.25">
      <c r="A62" s="41">
        <v>55</v>
      </c>
      <c r="B62" s="92"/>
      <c r="C62" s="36" t="s">
        <v>109</v>
      </c>
      <c r="D62" s="36" t="s">
        <v>110</v>
      </c>
      <c r="E62" s="41" t="s">
        <v>20</v>
      </c>
      <c r="F62" s="42">
        <v>120</v>
      </c>
      <c r="G62" s="41">
        <v>15</v>
      </c>
      <c r="H62" s="41">
        <v>1</v>
      </c>
      <c r="I62" s="42">
        <f t="shared" si="2"/>
        <v>1800</v>
      </c>
    </row>
    <row r="63" spans="1:9" s="20" customFormat="1" ht="15" customHeight="1" x14ac:dyDescent="0.25">
      <c r="A63" s="84" t="s">
        <v>15</v>
      </c>
      <c r="B63" s="84"/>
      <c r="C63" s="84"/>
      <c r="D63" s="84"/>
      <c r="E63" s="84"/>
      <c r="F63" s="85"/>
      <c r="G63" s="84"/>
      <c r="H63" s="84"/>
      <c r="I63" s="56">
        <f>SUM(I8:I62)</f>
        <v>2776485</v>
      </c>
    </row>
    <row r="64" spans="1:9" s="20" customFormat="1" ht="15" customHeight="1" x14ac:dyDescent="0.25">
      <c r="A64" s="81" t="s">
        <v>111</v>
      </c>
      <c r="B64" s="81"/>
      <c r="C64" s="81"/>
      <c r="D64" s="81"/>
      <c r="E64" s="82"/>
      <c r="F64" s="83"/>
      <c r="G64" s="82"/>
      <c r="H64" s="82"/>
      <c r="I64" s="82"/>
    </row>
    <row r="65" spans="1:9" s="23" customFormat="1" ht="15" customHeight="1" x14ac:dyDescent="0.25">
      <c r="A65" s="28" t="s">
        <v>2</v>
      </c>
      <c r="B65" s="28" t="s">
        <v>3</v>
      </c>
      <c r="C65" s="28" t="s">
        <v>4</v>
      </c>
      <c r="D65" s="28" t="s">
        <v>5</v>
      </c>
      <c r="E65" s="28" t="s">
        <v>6</v>
      </c>
      <c r="F65" s="29" t="s">
        <v>7</v>
      </c>
      <c r="G65" s="28" t="s">
        <v>8</v>
      </c>
      <c r="H65" s="28" t="s">
        <v>9</v>
      </c>
      <c r="I65" s="28" t="s">
        <v>10</v>
      </c>
    </row>
    <row r="66" spans="1:9" s="22" customFormat="1" ht="15" customHeight="1" x14ac:dyDescent="0.25">
      <c r="A66" s="30">
        <v>1</v>
      </c>
      <c r="B66" s="89" t="s">
        <v>17</v>
      </c>
      <c r="C66" s="57" t="s">
        <v>112</v>
      </c>
      <c r="D66" s="35" t="s">
        <v>113</v>
      </c>
      <c r="E66" s="30" t="s">
        <v>20</v>
      </c>
      <c r="F66" s="58">
        <v>500</v>
      </c>
      <c r="G66" s="30">
        <v>273</v>
      </c>
      <c r="H66" s="30">
        <v>1</v>
      </c>
      <c r="I66" s="39">
        <f>F66*G66*H66</f>
        <v>136500</v>
      </c>
    </row>
    <row r="67" spans="1:9" s="22" customFormat="1" ht="15" customHeight="1" x14ac:dyDescent="0.25">
      <c r="A67" s="30">
        <v>2</v>
      </c>
      <c r="B67" s="90"/>
      <c r="C67" s="57" t="s">
        <v>114</v>
      </c>
      <c r="D67" s="35" t="s">
        <v>115</v>
      </c>
      <c r="E67" s="30" t="s">
        <v>116</v>
      </c>
      <c r="F67" s="39">
        <v>18000</v>
      </c>
      <c r="G67" s="30">
        <v>1</v>
      </c>
      <c r="H67" s="30">
        <v>1</v>
      </c>
      <c r="I67" s="39">
        <f t="shared" ref="I67:I70" si="3">F67*G67*H67</f>
        <v>18000</v>
      </c>
    </row>
    <row r="68" spans="1:9" s="22" customFormat="1" ht="15" customHeight="1" x14ac:dyDescent="0.25">
      <c r="A68" s="30">
        <v>3</v>
      </c>
      <c r="B68" s="90"/>
      <c r="C68" s="57" t="s">
        <v>117</v>
      </c>
      <c r="D68" s="35" t="s">
        <v>118</v>
      </c>
      <c r="E68" s="30" t="s">
        <v>116</v>
      </c>
      <c r="F68" s="39">
        <v>500</v>
      </c>
      <c r="G68" s="30">
        <v>3</v>
      </c>
      <c r="H68" s="30">
        <v>1</v>
      </c>
      <c r="I68" s="39">
        <f t="shared" si="3"/>
        <v>1500</v>
      </c>
    </row>
    <row r="69" spans="1:9" s="22" customFormat="1" ht="15" customHeight="1" x14ac:dyDescent="0.25">
      <c r="A69" s="30">
        <v>4</v>
      </c>
      <c r="B69" s="90"/>
      <c r="C69" s="57" t="s">
        <v>119</v>
      </c>
      <c r="D69" s="35" t="s">
        <v>120</v>
      </c>
      <c r="E69" s="30" t="s">
        <v>116</v>
      </c>
      <c r="F69" s="39">
        <v>1200</v>
      </c>
      <c r="G69" s="30">
        <v>6</v>
      </c>
      <c r="H69" s="30">
        <v>1</v>
      </c>
      <c r="I69" s="39">
        <f t="shared" si="3"/>
        <v>7200</v>
      </c>
    </row>
    <row r="70" spans="1:9" s="22" customFormat="1" ht="15" customHeight="1" x14ac:dyDescent="0.25">
      <c r="A70" s="30">
        <v>5</v>
      </c>
      <c r="B70" s="90"/>
      <c r="C70" s="57" t="s">
        <v>121</v>
      </c>
      <c r="D70" s="35" t="s">
        <v>122</v>
      </c>
      <c r="E70" s="30" t="s">
        <v>116</v>
      </c>
      <c r="F70" s="39">
        <v>500</v>
      </c>
      <c r="G70" s="30">
        <v>2</v>
      </c>
      <c r="H70" s="30">
        <v>1</v>
      </c>
      <c r="I70" s="39">
        <f t="shared" si="3"/>
        <v>1000</v>
      </c>
    </row>
    <row r="71" spans="1:9" s="22" customFormat="1" ht="15" customHeight="1" x14ac:dyDescent="0.25">
      <c r="A71" s="30">
        <v>6</v>
      </c>
      <c r="B71" s="90"/>
      <c r="C71" s="57" t="s">
        <v>121</v>
      </c>
      <c r="D71" s="35" t="s">
        <v>123</v>
      </c>
      <c r="E71" s="30" t="s">
        <v>116</v>
      </c>
      <c r="F71" s="39">
        <v>350</v>
      </c>
      <c r="G71" s="30">
        <v>2</v>
      </c>
      <c r="H71" s="30">
        <v>1</v>
      </c>
      <c r="I71" s="39">
        <f t="shared" ref="I71:I80" si="4">F71*G71*H71</f>
        <v>700</v>
      </c>
    </row>
    <row r="72" spans="1:9" s="22" customFormat="1" ht="15" customHeight="1" x14ac:dyDescent="0.25">
      <c r="A72" s="30">
        <v>7</v>
      </c>
      <c r="B72" s="90"/>
      <c r="C72" s="57" t="s">
        <v>124</v>
      </c>
      <c r="D72" s="35" t="s">
        <v>125</v>
      </c>
      <c r="E72" s="30" t="s">
        <v>55</v>
      </c>
      <c r="F72" s="39">
        <v>800</v>
      </c>
      <c r="G72" s="30">
        <v>1</v>
      </c>
      <c r="H72" s="30">
        <v>1</v>
      </c>
      <c r="I72" s="39">
        <f t="shared" si="4"/>
        <v>800</v>
      </c>
    </row>
    <row r="73" spans="1:9" s="22" customFormat="1" ht="15" customHeight="1" x14ac:dyDescent="0.25">
      <c r="A73" s="30">
        <v>8</v>
      </c>
      <c r="B73" s="90"/>
      <c r="C73" s="57" t="s">
        <v>126</v>
      </c>
      <c r="D73" s="35"/>
      <c r="E73" s="30" t="s">
        <v>116</v>
      </c>
      <c r="F73" s="39">
        <v>1000</v>
      </c>
      <c r="G73" s="30">
        <v>2</v>
      </c>
      <c r="H73" s="30">
        <v>1</v>
      </c>
      <c r="I73" s="39">
        <f t="shared" si="4"/>
        <v>2000</v>
      </c>
    </row>
    <row r="74" spans="1:9" s="22" customFormat="1" ht="15" customHeight="1" x14ac:dyDescent="0.25">
      <c r="A74" s="30">
        <v>9</v>
      </c>
      <c r="B74" s="90"/>
      <c r="C74" s="57" t="s">
        <v>127</v>
      </c>
      <c r="D74" s="35" t="s">
        <v>128</v>
      </c>
      <c r="E74" s="30" t="s">
        <v>116</v>
      </c>
      <c r="F74" s="39">
        <v>2500</v>
      </c>
      <c r="G74" s="30">
        <v>1</v>
      </c>
      <c r="H74" s="30">
        <v>1</v>
      </c>
      <c r="I74" s="39">
        <f t="shared" si="4"/>
        <v>2500</v>
      </c>
    </row>
    <row r="75" spans="1:9" s="22" customFormat="1" ht="15" customHeight="1" x14ac:dyDescent="0.25">
      <c r="A75" s="30">
        <v>10</v>
      </c>
      <c r="B75" s="90"/>
      <c r="C75" s="57" t="s">
        <v>129</v>
      </c>
      <c r="D75" s="57"/>
      <c r="E75" s="30" t="s">
        <v>116</v>
      </c>
      <c r="F75" s="39">
        <v>600</v>
      </c>
      <c r="G75" s="30">
        <v>40</v>
      </c>
      <c r="H75" s="30">
        <v>1</v>
      </c>
      <c r="I75" s="39">
        <f t="shared" si="4"/>
        <v>24000</v>
      </c>
    </row>
    <row r="76" spans="1:9" s="22" customFormat="1" ht="15" customHeight="1" x14ac:dyDescent="0.25">
      <c r="A76" s="30">
        <v>11</v>
      </c>
      <c r="B76" s="90"/>
      <c r="C76" s="57" t="s">
        <v>130</v>
      </c>
      <c r="D76" s="57"/>
      <c r="E76" s="30" t="s">
        <v>116</v>
      </c>
      <c r="F76" s="39">
        <v>550</v>
      </c>
      <c r="G76" s="30">
        <v>16</v>
      </c>
      <c r="H76" s="30">
        <v>1</v>
      </c>
      <c r="I76" s="39">
        <f t="shared" si="4"/>
        <v>8800</v>
      </c>
    </row>
    <row r="77" spans="1:9" s="22" customFormat="1" ht="15" customHeight="1" x14ac:dyDescent="0.25">
      <c r="A77" s="30">
        <v>12</v>
      </c>
      <c r="B77" s="90"/>
      <c r="C77" s="57" t="s">
        <v>131</v>
      </c>
      <c r="D77" s="57" t="s">
        <v>132</v>
      </c>
      <c r="E77" s="30" t="s">
        <v>116</v>
      </c>
      <c r="F77" s="39">
        <v>550</v>
      </c>
      <c r="G77" s="30">
        <v>16</v>
      </c>
      <c r="H77" s="30">
        <v>1</v>
      </c>
      <c r="I77" s="39">
        <f t="shared" si="4"/>
        <v>8800</v>
      </c>
    </row>
    <row r="78" spans="1:9" s="22" customFormat="1" ht="15" customHeight="1" x14ac:dyDescent="0.25">
      <c r="A78" s="30">
        <v>13</v>
      </c>
      <c r="B78" s="90"/>
      <c r="C78" s="57" t="s">
        <v>133</v>
      </c>
      <c r="D78" s="57" t="s">
        <v>134</v>
      </c>
      <c r="E78" s="30" t="s">
        <v>135</v>
      </c>
      <c r="F78" s="39">
        <v>350</v>
      </c>
      <c r="G78" s="30">
        <v>12</v>
      </c>
      <c r="H78" s="30">
        <v>1</v>
      </c>
      <c r="I78" s="39">
        <f t="shared" si="4"/>
        <v>4200</v>
      </c>
    </row>
    <row r="79" spans="1:9" s="22" customFormat="1" ht="15" customHeight="1" x14ac:dyDescent="0.25">
      <c r="A79" s="30">
        <v>14</v>
      </c>
      <c r="B79" s="90"/>
      <c r="C79" s="57" t="s">
        <v>136</v>
      </c>
      <c r="D79" s="57" t="s">
        <v>137</v>
      </c>
      <c r="E79" s="30" t="s">
        <v>135</v>
      </c>
      <c r="F79" s="39">
        <v>350</v>
      </c>
      <c r="G79" s="30">
        <v>2</v>
      </c>
      <c r="H79" s="30">
        <v>1</v>
      </c>
      <c r="I79" s="39">
        <f t="shared" si="4"/>
        <v>700</v>
      </c>
    </row>
    <row r="80" spans="1:9" s="22" customFormat="1" ht="15" customHeight="1" x14ac:dyDescent="0.25">
      <c r="A80" s="30">
        <v>15</v>
      </c>
      <c r="B80" s="90"/>
      <c r="C80" s="57" t="s">
        <v>138</v>
      </c>
      <c r="D80" s="57" t="s">
        <v>139</v>
      </c>
      <c r="E80" s="30" t="s">
        <v>135</v>
      </c>
      <c r="F80" s="39">
        <v>350</v>
      </c>
      <c r="G80" s="30">
        <v>2</v>
      </c>
      <c r="H80" s="30">
        <v>1</v>
      </c>
      <c r="I80" s="39">
        <f t="shared" si="4"/>
        <v>700</v>
      </c>
    </row>
    <row r="81" spans="1:9" s="22" customFormat="1" ht="15" customHeight="1" x14ac:dyDescent="0.25">
      <c r="A81" s="30">
        <v>16</v>
      </c>
      <c r="B81" s="90"/>
      <c r="C81" s="57" t="s">
        <v>140</v>
      </c>
      <c r="D81" s="57" t="s">
        <v>141</v>
      </c>
      <c r="E81" s="30" t="s">
        <v>116</v>
      </c>
      <c r="F81" s="39">
        <v>350</v>
      </c>
      <c r="G81" s="30">
        <v>4</v>
      </c>
      <c r="H81" s="30">
        <v>1</v>
      </c>
      <c r="I81" s="39">
        <f t="shared" ref="I81:I99" si="5">F81*G81*H81</f>
        <v>1400</v>
      </c>
    </row>
    <row r="82" spans="1:9" s="22" customFormat="1" ht="15" customHeight="1" x14ac:dyDescent="0.25">
      <c r="A82" s="30">
        <v>17</v>
      </c>
      <c r="B82" s="90"/>
      <c r="C82" s="57" t="s">
        <v>142</v>
      </c>
      <c r="D82" s="57" t="s">
        <v>143</v>
      </c>
      <c r="E82" s="30" t="s">
        <v>116</v>
      </c>
      <c r="F82" s="39">
        <v>1500</v>
      </c>
      <c r="G82" s="30">
        <v>2</v>
      </c>
      <c r="H82" s="30">
        <v>1</v>
      </c>
      <c r="I82" s="39">
        <f t="shared" si="5"/>
        <v>3000</v>
      </c>
    </row>
    <row r="83" spans="1:9" s="22" customFormat="1" ht="15" customHeight="1" x14ac:dyDescent="0.25">
      <c r="A83" s="30">
        <v>18</v>
      </c>
      <c r="B83" s="90"/>
      <c r="C83" s="57" t="s">
        <v>144</v>
      </c>
      <c r="D83" s="57"/>
      <c r="E83" s="30" t="s">
        <v>135</v>
      </c>
      <c r="F83" s="39">
        <v>800</v>
      </c>
      <c r="G83" s="30">
        <v>8</v>
      </c>
      <c r="H83" s="30">
        <v>1</v>
      </c>
      <c r="I83" s="39">
        <f t="shared" si="5"/>
        <v>6400</v>
      </c>
    </row>
    <row r="84" spans="1:9" s="22" customFormat="1" ht="15" customHeight="1" x14ac:dyDescent="0.25">
      <c r="A84" s="30">
        <v>19</v>
      </c>
      <c r="B84" s="90"/>
      <c r="C84" s="57" t="s">
        <v>145</v>
      </c>
      <c r="D84" s="57" t="s">
        <v>146</v>
      </c>
      <c r="E84" s="30" t="s">
        <v>116</v>
      </c>
      <c r="F84" s="39">
        <v>2500</v>
      </c>
      <c r="G84" s="30">
        <v>1</v>
      </c>
      <c r="H84" s="30">
        <v>1</v>
      </c>
      <c r="I84" s="39">
        <f t="shared" si="5"/>
        <v>2500</v>
      </c>
    </row>
    <row r="85" spans="1:9" s="22" customFormat="1" ht="15" customHeight="1" x14ac:dyDescent="0.25">
      <c r="A85" s="30">
        <v>20</v>
      </c>
      <c r="B85" s="90"/>
      <c r="C85" s="57" t="s">
        <v>147</v>
      </c>
      <c r="D85" s="57" t="s">
        <v>148</v>
      </c>
      <c r="E85" s="30" t="s">
        <v>135</v>
      </c>
      <c r="F85" s="39">
        <v>350</v>
      </c>
      <c r="G85" s="30">
        <v>80</v>
      </c>
      <c r="H85" s="30">
        <v>1</v>
      </c>
      <c r="I85" s="39">
        <f t="shared" si="5"/>
        <v>28000</v>
      </c>
    </row>
    <row r="86" spans="1:9" s="22" customFormat="1" ht="15" customHeight="1" x14ac:dyDescent="0.25">
      <c r="A86" s="30">
        <v>21</v>
      </c>
      <c r="B86" s="90"/>
      <c r="C86" s="57" t="s">
        <v>149</v>
      </c>
      <c r="D86" s="57" t="s">
        <v>150</v>
      </c>
      <c r="E86" s="30" t="s">
        <v>135</v>
      </c>
      <c r="F86" s="39">
        <v>200</v>
      </c>
      <c r="G86" s="30">
        <v>100</v>
      </c>
      <c r="H86" s="30">
        <v>1</v>
      </c>
      <c r="I86" s="39">
        <f t="shared" si="5"/>
        <v>20000</v>
      </c>
    </row>
    <row r="87" spans="1:9" s="22" customFormat="1" ht="15" customHeight="1" x14ac:dyDescent="0.25">
      <c r="A87" s="30">
        <v>22</v>
      </c>
      <c r="B87" s="90"/>
      <c r="C87" s="57" t="s">
        <v>151</v>
      </c>
      <c r="D87" s="57" t="s">
        <v>152</v>
      </c>
      <c r="E87" s="30" t="s">
        <v>135</v>
      </c>
      <c r="F87" s="39">
        <v>500</v>
      </c>
      <c r="G87" s="30">
        <v>30</v>
      </c>
      <c r="H87" s="30">
        <v>1</v>
      </c>
      <c r="I87" s="39">
        <f t="shared" si="5"/>
        <v>15000</v>
      </c>
    </row>
    <row r="88" spans="1:9" s="22" customFormat="1" ht="15" customHeight="1" x14ac:dyDescent="0.25">
      <c r="A88" s="30">
        <v>23</v>
      </c>
      <c r="B88" s="90"/>
      <c r="C88" s="35" t="s">
        <v>153</v>
      </c>
      <c r="D88" s="35"/>
      <c r="E88" s="30" t="s">
        <v>30</v>
      </c>
      <c r="F88" s="58">
        <v>500</v>
      </c>
      <c r="G88" s="30">
        <v>4</v>
      </c>
      <c r="H88" s="30">
        <v>1</v>
      </c>
      <c r="I88" s="73">
        <f t="shared" si="5"/>
        <v>2000</v>
      </c>
    </row>
    <row r="89" spans="1:9" s="22" customFormat="1" ht="15" customHeight="1" x14ac:dyDescent="0.25">
      <c r="A89" s="30">
        <v>24</v>
      </c>
      <c r="B89" s="90"/>
      <c r="C89" s="35" t="s">
        <v>154</v>
      </c>
      <c r="D89" s="35"/>
      <c r="E89" s="30" t="s">
        <v>55</v>
      </c>
      <c r="F89" s="58">
        <v>200</v>
      </c>
      <c r="G89" s="30">
        <v>4</v>
      </c>
      <c r="H89" s="30">
        <v>1</v>
      </c>
      <c r="I89" s="73">
        <f t="shared" si="5"/>
        <v>800</v>
      </c>
    </row>
    <row r="90" spans="1:9" s="22" customFormat="1" ht="15" customHeight="1" x14ac:dyDescent="0.25">
      <c r="A90" s="30">
        <v>25</v>
      </c>
      <c r="B90" s="90"/>
      <c r="C90" s="57" t="s">
        <v>155</v>
      </c>
      <c r="D90" s="57"/>
      <c r="E90" s="30" t="s">
        <v>156</v>
      </c>
      <c r="F90" s="39">
        <v>1000</v>
      </c>
      <c r="G90" s="30">
        <v>50</v>
      </c>
      <c r="H90" s="30">
        <v>1</v>
      </c>
      <c r="I90" s="39">
        <f t="shared" si="5"/>
        <v>50000</v>
      </c>
    </row>
    <row r="91" spans="1:9" s="22" customFormat="1" ht="15" customHeight="1" x14ac:dyDescent="0.25">
      <c r="A91" s="30">
        <v>26</v>
      </c>
      <c r="B91" s="90"/>
      <c r="C91" s="57" t="s">
        <v>157</v>
      </c>
      <c r="D91" s="57"/>
      <c r="E91" s="30" t="s">
        <v>24</v>
      </c>
      <c r="F91" s="39">
        <v>2000</v>
      </c>
      <c r="G91" s="30">
        <v>1</v>
      </c>
      <c r="H91" s="30">
        <v>1</v>
      </c>
      <c r="I91" s="39">
        <f t="shared" si="5"/>
        <v>2000</v>
      </c>
    </row>
    <row r="92" spans="1:9" s="22" customFormat="1" ht="15" customHeight="1" x14ac:dyDescent="0.25">
      <c r="A92" s="30">
        <v>27</v>
      </c>
      <c r="B92" s="90"/>
      <c r="C92" s="57" t="s">
        <v>158</v>
      </c>
      <c r="D92" s="57"/>
      <c r="E92" s="30" t="s">
        <v>116</v>
      </c>
      <c r="F92" s="39">
        <v>500</v>
      </c>
      <c r="G92" s="30">
        <v>4</v>
      </c>
      <c r="H92" s="30">
        <v>1</v>
      </c>
      <c r="I92" s="39">
        <f t="shared" si="5"/>
        <v>2000</v>
      </c>
    </row>
    <row r="93" spans="1:9" s="22" customFormat="1" ht="15" customHeight="1" x14ac:dyDescent="0.25">
      <c r="A93" s="30">
        <v>28</v>
      </c>
      <c r="B93" s="90"/>
      <c r="C93" s="57" t="s">
        <v>159</v>
      </c>
      <c r="D93" s="57"/>
      <c r="E93" s="30" t="s">
        <v>160</v>
      </c>
      <c r="F93" s="39">
        <v>60</v>
      </c>
      <c r="G93" s="30">
        <v>200</v>
      </c>
      <c r="H93" s="30">
        <v>1</v>
      </c>
      <c r="I93" s="39">
        <f t="shared" si="5"/>
        <v>12000</v>
      </c>
    </row>
    <row r="94" spans="1:9" s="22" customFormat="1" ht="15" customHeight="1" x14ac:dyDescent="0.25">
      <c r="A94" s="30">
        <v>29</v>
      </c>
      <c r="B94" s="90"/>
      <c r="C94" s="57" t="s">
        <v>161</v>
      </c>
      <c r="D94" s="57" t="s">
        <v>162</v>
      </c>
      <c r="E94" s="30" t="s">
        <v>116</v>
      </c>
      <c r="F94" s="39">
        <v>200</v>
      </c>
      <c r="G94" s="30">
        <v>10</v>
      </c>
      <c r="H94" s="30">
        <v>1</v>
      </c>
      <c r="I94" s="39">
        <f t="shared" si="5"/>
        <v>2000</v>
      </c>
    </row>
    <row r="95" spans="1:9" s="22" customFormat="1" ht="15" customHeight="1" x14ac:dyDescent="0.25">
      <c r="A95" s="30">
        <v>30</v>
      </c>
      <c r="B95" s="94"/>
      <c r="C95" s="60" t="s">
        <v>41</v>
      </c>
      <c r="D95" s="60" t="s">
        <v>42</v>
      </c>
      <c r="E95" s="61" t="s">
        <v>43</v>
      </c>
      <c r="F95" s="62">
        <v>1800</v>
      </c>
      <c r="G95" s="61">
        <v>4</v>
      </c>
      <c r="H95" s="61">
        <v>6</v>
      </c>
      <c r="I95" s="62">
        <f t="shared" si="5"/>
        <v>43200</v>
      </c>
    </row>
    <row r="96" spans="1:9" s="22" customFormat="1" ht="15" customHeight="1" x14ac:dyDescent="0.25">
      <c r="A96" s="30">
        <v>31</v>
      </c>
      <c r="B96" s="89" t="s">
        <v>60</v>
      </c>
      <c r="C96" s="63" t="s">
        <v>112</v>
      </c>
      <c r="D96" s="35" t="s">
        <v>163</v>
      </c>
      <c r="E96" s="64" t="s">
        <v>20</v>
      </c>
      <c r="F96" s="65">
        <v>300</v>
      </c>
      <c r="G96" s="64">
        <v>198</v>
      </c>
      <c r="H96" s="59">
        <v>1</v>
      </c>
      <c r="I96" s="62">
        <f t="shared" si="5"/>
        <v>59400</v>
      </c>
    </row>
    <row r="97" spans="1:9" s="22" customFormat="1" ht="15" customHeight="1" x14ac:dyDescent="0.25">
      <c r="A97" s="30">
        <v>32</v>
      </c>
      <c r="B97" s="90"/>
      <c r="C97" s="57" t="s">
        <v>114</v>
      </c>
      <c r="D97" s="57" t="s">
        <v>164</v>
      </c>
      <c r="E97" s="30" t="s">
        <v>116</v>
      </c>
      <c r="F97" s="39">
        <v>3000</v>
      </c>
      <c r="G97" s="30">
        <v>3</v>
      </c>
      <c r="H97" s="66">
        <v>1</v>
      </c>
      <c r="I97" s="62">
        <f t="shared" si="5"/>
        <v>9000</v>
      </c>
    </row>
    <row r="98" spans="1:9" s="22" customFormat="1" ht="15" customHeight="1" x14ac:dyDescent="0.25">
      <c r="A98" s="30">
        <v>33</v>
      </c>
      <c r="B98" s="90"/>
      <c r="C98" s="57" t="s">
        <v>117</v>
      </c>
      <c r="D98" s="35" t="s">
        <v>118</v>
      </c>
      <c r="E98" s="30" t="s">
        <v>116</v>
      </c>
      <c r="F98" s="39">
        <v>500</v>
      </c>
      <c r="G98" s="30">
        <v>6</v>
      </c>
      <c r="H98" s="66">
        <v>1</v>
      </c>
      <c r="I98" s="62">
        <f t="shared" si="5"/>
        <v>3000</v>
      </c>
    </row>
    <row r="99" spans="1:9" s="22" customFormat="1" ht="15" customHeight="1" x14ac:dyDescent="0.25">
      <c r="A99" s="30">
        <v>34</v>
      </c>
      <c r="B99" s="90"/>
      <c r="C99" s="57" t="s">
        <v>119</v>
      </c>
      <c r="D99" s="35" t="s">
        <v>165</v>
      </c>
      <c r="E99" s="30" t="s">
        <v>116</v>
      </c>
      <c r="F99" s="39">
        <v>1000</v>
      </c>
      <c r="G99" s="30">
        <v>6</v>
      </c>
      <c r="H99" s="66">
        <v>1</v>
      </c>
      <c r="I99" s="62">
        <f t="shared" si="5"/>
        <v>6000</v>
      </c>
    </row>
    <row r="100" spans="1:9" s="22" customFormat="1" ht="15" customHeight="1" x14ac:dyDescent="0.25">
      <c r="A100" s="30">
        <v>35</v>
      </c>
      <c r="B100" s="90"/>
      <c r="C100" s="57" t="s">
        <v>121</v>
      </c>
      <c r="D100" s="35" t="s">
        <v>123</v>
      </c>
      <c r="E100" s="30" t="s">
        <v>116</v>
      </c>
      <c r="F100" s="39">
        <v>350</v>
      </c>
      <c r="G100" s="30">
        <v>6</v>
      </c>
      <c r="H100" s="66">
        <v>1</v>
      </c>
      <c r="I100" s="62">
        <f t="shared" ref="I100:I101" si="6">F100*G100*H100</f>
        <v>2100</v>
      </c>
    </row>
    <row r="101" spans="1:9" s="22" customFormat="1" ht="15" customHeight="1" x14ac:dyDescent="0.25">
      <c r="A101" s="30">
        <v>36</v>
      </c>
      <c r="B101" s="90"/>
      <c r="C101" s="57" t="s">
        <v>124</v>
      </c>
      <c r="D101" s="35" t="s">
        <v>125</v>
      </c>
      <c r="E101" s="30" t="s">
        <v>55</v>
      </c>
      <c r="F101" s="39">
        <v>800</v>
      </c>
      <c r="G101" s="30">
        <v>3</v>
      </c>
      <c r="H101" s="66">
        <v>1</v>
      </c>
      <c r="I101" s="62">
        <f t="shared" si="6"/>
        <v>2400</v>
      </c>
    </row>
    <row r="102" spans="1:9" s="22" customFormat="1" ht="15" customHeight="1" x14ac:dyDescent="0.25">
      <c r="A102" s="30">
        <v>37</v>
      </c>
      <c r="B102" s="90"/>
      <c r="C102" s="35" t="s">
        <v>166</v>
      </c>
      <c r="D102" s="57" t="s">
        <v>132</v>
      </c>
      <c r="E102" s="30" t="s">
        <v>55</v>
      </c>
      <c r="F102" s="39">
        <v>1000</v>
      </c>
      <c r="G102" s="38">
        <v>16</v>
      </c>
      <c r="H102" s="66">
        <v>1</v>
      </c>
      <c r="I102" s="62">
        <f t="shared" ref="I102:I105" si="7">F102*G102*H102</f>
        <v>16000</v>
      </c>
    </row>
    <row r="103" spans="1:9" s="22" customFormat="1" ht="15" customHeight="1" x14ac:dyDescent="0.25">
      <c r="A103" s="30">
        <v>38</v>
      </c>
      <c r="B103" s="90"/>
      <c r="C103" s="57" t="s">
        <v>131</v>
      </c>
      <c r="D103" s="57" t="s">
        <v>132</v>
      </c>
      <c r="E103" s="30" t="s">
        <v>116</v>
      </c>
      <c r="F103" s="39">
        <v>550</v>
      </c>
      <c r="G103" s="30">
        <v>6</v>
      </c>
      <c r="H103" s="66">
        <v>1</v>
      </c>
      <c r="I103" s="62">
        <f t="shared" si="7"/>
        <v>3300</v>
      </c>
    </row>
    <row r="104" spans="1:9" s="22" customFormat="1" ht="15" customHeight="1" x14ac:dyDescent="0.25">
      <c r="A104" s="30">
        <v>39</v>
      </c>
      <c r="B104" s="90"/>
      <c r="C104" s="57" t="s">
        <v>127</v>
      </c>
      <c r="D104" s="35" t="s">
        <v>167</v>
      </c>
      <c r="E104" s="30" t="s">
        <v>116</v>
      </c>
      <c r="F104" s="39">
        <v>2000</v>
      </c>
      <c r="G104" s="30">
        <v>3</v>
      </c>
      <c r="H104" s="66">
        <v>1</v>
      </c>
      <c r="I104" s="62">
        <f t="shared" si="7"/>
        <v>6000</v>
      </c>
    </row>
    <row r="105" spans="1:9" s="22" customFormat="1" ht="15" customHeight="1" x14ac:dyDescent="0.25">
      <c r="A105" s="30">
        <v>40</v>
      </c>
      <c r="B105" s="90"/>
      <c r="C105" s="57" t="s">
        <v>138</v>
      </c>
      <c r="D105" s="57" t="s">
        <v>139</v>
      </c>
      <c r="E105" s="30" t="s">
        <v>135</v>
      </c>
      <c r="F105" s="39">
        <v>350</v>
      </c>
      <c r="G105" s="30">
        <v>3</v>
      </c>
      <c r="H105" s="30">
        <v>1</v>
      </c>
      <c r="I105" s="39">
        <f t="shared" si="7"/>
        <v>1050</v>
      </c>
    </row>
    <row r="106" spans="1:9" s="22" customFormat="1" ht="15" customHeight="1" x14ac:dyDescent="0.25">
      <c r="A106" s="30">
        <v>41</v>
      </c>
      <c r="B106" s="90"/>
      <c r="C106" s="57" t="s">
        <v>133</v>
      </c>
      <c r="D106" s="57" t="s">
        <v>139</v>
      </c>
      <c r="E106" s="30" t="s">
        <v>135</v>
      </c>
      <c r="F106" s="39">
        <v>350</v>
      </c>
      <c r="G106" s="30">
        <v>18</v>
      </c>
      <c r="H106" s="66">
        <v>1</v>
      </c>
      <c r="I106" s="62">
        <f t="shared" ref="I106:I113" si="8">F106*G106*H106</f>
        <v>6300</v>
      </c>
    </row>
    <row r="107" spans="1:9" s="22" customFormat="1" ht="15" customHeight="1" x14ac:dyDescent="0.25">
      <c r="A107" s="30">
        <v>42</v>
      </c>
      <c r="B107" s="90"/>
      <c r="C107" s="57" t="s">
        <v>168</v>
      </c>
      <c r="D107" s="57"/>
      <c r="E107" s="30" t="s">
        <v>116</v>
      </c>
      <c r="F107" s="39">
        <v>1500</v>
      </c>
      <c r="G107" s="30">
        <v>3</v>
      </c>
      <c r="H107" s="66">
        <v>1</v>
      </c>
      <c r="I107" s="62">
        <f t="shared" si="8"/>
        <v>4500</v>
      </c>
    </row>
    <row r="108" spans="1:9" s="22" customFormat="1" ht="15" customHeight="1" x14ac:dyDescent="0.25">
      <c r="A108" s="30">
        <v>43</v>
      </c>
      <c r="B108" s="90"/>
      <c r="C108" s="57" t="s">
        <v>169</v>
      </c>
      <c r="D108" s="57" t="s">
        <v>150</v>
      </c>
      <c r="E108" s="30" t="s">
        <v>116</v>
      </c>
      <c r="F108" s="39">
        <v>500</v>
      </c>
      <c r="G108" s="30">
        <v>60</v>
      </c>
      <c r="H108" s="66">
        <v>1</v>
      </c>
      <c r="I108" s="62">
        <f t="shared" si="8"/>
        <v>30000</v>
      </c>
    </row>
    <row r="109" spans="1:9" s="22" customFormat="1" ht="15" customHeight="1" x14ac:dyDescent="0.25">
      <c r="A109" s="30">
        <v>44</v>
      </c>
      <c r="B109" s="90"/>
      <c r="C109" s="57" t="s">
        <v>170</v>
      </c>
      <c r="D109" s="35" t="s">
        <v>171</v>
      </c>
      <c r="E109" s="30" t="s">
        <v>116</v>
      </c>
      <c r="F109" s="39">
        <v>350</v>
      </c>
      <c r="G109" s="30">
        <v>30</v>
      </c>
      <c r="H109" s="66">
        <v>1</v>
      </c>
      <c r="I109" s="62">
        <f t="shared" si="8"/>
        <v>10500</v>
      </c>
    </row>
    <row r="110" spans="1:9" s="22" customFormat="1" ht="15" customHeight="1" x14ac:dyDescent="0.25">
      <c r="A110" s="30">
        <v>45</v>
      </c>
      <c r="B110" s="90"/>
      <c r="C110" s="57" t="s">
        <v>159</v>
      </c>
      <c r="D110" s="57"/>
      <c r="E110" s="30" t="s">
        <v>160</v>
      </c>
      <c r="F110" s="39">
        <v>50</v>
      </c>
      <c r="G110" s="30">
        <v>300</v>
      </c>
      <c r="H110" s="66">
        <v>1</v>
      </c>
      <c r="I110" s="62">
        <f t="shared" si="8"/>
        <v>15000</v>
      </c>
    </row>
    <row r="111" spans="1:9" s="22" customFormat="1" ht="15" customHeight="1" x14ac:dyDescent="0.25">
      <c r="A111" s="30">
        <v>46</v>
      </c>
      <c r="B111" s="90"/>
      <c r="C111" s="57" t="s">
        <v>161</v>
      </c>
      <c r="D111" s="57" t="s">
        <v>162</v>
      </c>
      <c r="E111" s="30" t="s">
        <v>116</v>
      </c>
      <c r="F111" s="39">
        <v>200</v>
      </c>
      <c r="G111" s="30">
        <v>3</v>
      </c>
      <c r="H111" s="66">
        <v>1</v>
      </c>
      <c r="I111" s="62">
        <f t="shared" si="8"/>
        <v>600</v>
      </c>
    </row>
    <row r="112" spans="1:9" s="22" customFormat="1" ht="15" customHeight="1" x14ac:dyDescent="0.25">
      <c r="A112" s="30">
        <v>47</v>
      </c>
      <c r="B112" s="95"/>
      <c r="C112" s="60" t="s">
        <v>41</v>
      </c>
      <c r="D112" s="60" t="s">
        <v>42</v>
      </c>
      <c r="E112" s="61" t="s">
        <v>43</v>
      </c>
      <c r="F112" s="62">
        <v>1800</v>
      </c>
      <c r="G112" s="61">
        <v>2</v>
      </c>
      <c r="H112" s="61">
        <v>2</v>
      </c>
      <c r="I112" s="62">
        <f t="shared" si="8"/>
        <v>7200</v>
      </c>
    </row>
    <row r="113" spans="1:9" s="22" customFormat="1" ht="15" customHeight="1" x14ac:dyDescent="0.25">
      <c r="A113" s="30">
        <v>48</v>
      </c>
      <c r="B113" s="30" t="s">
        <v>75</v>
      </c>
      <c r="C113" s="57" t="s">
        <v>172</v>
      </c>
      <c r="D113" s="57" t="s">
        <v>173</v>
      </c>
      <c r="E113" s="30" t="s">
        <v>14</v>
      </c>
      <c r="F113" s="67">
        <v>100000</v>
      </c>
      <c r="G113" s="30">
        <v>1</v>
      </c>
      <c r="H113" s="66">
        <v>1</v>
      </c>
      <c r="I113" s="62">
        <f t="shared" si="8"/>
        <v>100000</v>
      </c>
    </row>
    <row r="114" spans="1:9" s="20" customFormat="1" ht="15" customHeight="1" x14ac:dyDescent="0.25">
      <c r="A114" s="84" t="s">
        <v>15</v>
      </c>
      <c r="B114" s="84"/>
      <c r="C114" s="84"/>
      <c r="D114" s="84"/>
      <c r="E114" s="84"/>
      <c r="F114" s="85"/>
      <c r="G114" s="84"/>
      <c r="H114" s="84"/>
      <c r="I114" s="74">
        <f>SUM(I66:I113)</f>
        <v>690050</v>
      </c>
    </row>
    <row r="115" spans="1:9" s="20" customFormat="1" ht="15" customHeight="1" x14ac:dyDescent="0.25">
      <c r="A115" s="81" t="s">
        <v>174</v>
      </c>
      <c r="B115" s="81"/>
      <c r="C115" s="81"/>
      <c r="D115" s="81"/>
      <c r="E115" s="82"/>
      <c r="F115" s="83"/>
      <c r="G115" s="82"/>
      <c r="H115" s="82"/>
      <c r="I115" s="82"/>
    </row>
    <row r="116" spans="1:9" s="23" customFormat="1" ht="15" customHeight="1" x14ac:dyDescent="0.25">
      <c r="A116" s="28" t="s">
        <v>2</v>
      </c>
      <c r="B116" s="28" t="s">
        <v>3</v>
      </c>
      <c r="C116" s="28" t="s">
        <v>4</v>
      </c>
      <c r="D116" s="28" t="s">
        <v>5</v>
      </c>
      <c r="E116" s="28" t="s">
        <v>6</v>
      </c>
      <c r="F116" s="29" t="s">
        <v>7</v>
      </c>
      <c r="G116" s="28" t="s">
        <v>8</v>
      </c>
      <c r="H116" s="28" t="s">
        <v>9</v>
      </c>
      <c r="I116" s="28" t="s">
        <v>10</v>
      </c>
    </row>
    <row r="117" spans="1:9" s="23" customFormat="1" ht="15" customHeight="1" x14ac:dyDescent="0.25">
      <c r="A117" s="31">
        <v>1</v>
      </c>
      <c r="B117" s="96" t="s">
        <v>175</v>
      </c>
      <c r="C117" s="68" t="s">
        <v>176</v>
      </c>
      <c r="D117" s="69" t="s">
        <v>177</v>
      </c>
      <c r="E117" s="31" t="s">
        <v>178</v>
      </c>
      <c r="F117" s="70">
        <v>120000</v>
      </c>
      <c r="G117" s="31">
        <v>1</v>
      </c>
      <c r="H117" s="31">
        <v>1</v>
      </c>
      <c r="I117" s="39">
        <f t="shared" ref="I117:I130" si="9">F117*G117*H117</f>
        <v>120000</v>
      </c>
    </row>
    <row r="118" spans="1:9" s="23" customFormat="1" ht="15" customHeight="1" x14ac:dyDescent="0.25">
      <c r="A118" s="31">
        <v>2</v>
      </c>
      <c r="B118" s="97"/>
      <c r="C118" s="68" t="s">
        <v>179</v>
      </c>
      <c r="D118" s="69"/>
      <c r="E118" s="31" t="s">
        <v>178</v>
      </c>
      <c r="F118" s="70">
        <v>5000</v>
      </c>
      <c r="G118" s="31">
        <v>6</v>
      </c>
      <c r="H118" s="31">
        <v>1</v>
      </c>
      <c r="I118" s="39">
        <f t="shared" si="9"/>
        <v>30000</v>
      </c>
    </row>
    <row r="119" spans="1:9" s="24" customFormat="1" ht="15" customHeight="1" x14ac:dyDescent="0.25">
      <c r="A119" s="31">
        <v>3</v>
      </c>
      <c r="B119" s="97"/>
      <c r="C119" s="35" t="s">
        <v>180</v>
      </c>
      <c r="D119" s="35"/>
      <c r="E119" s="30" t="s">
        <v>178</v>
      </c>
      <c r="F119" s="70">
        <v>5000</v>
      </c>
      <c r="G119" s="30">
        <v>3</v>
      </c>
      <c r="H119" s="30">
        <v>1</v>
      </c>
      <c r="I119" s="39">
        <f t="shared" si="9"/>
        <v>15000</v>
      </c>
    </row>
    <row r="120" spans="1:9" s="22" customFormat="1" ht="15" x14ac:dyDescent="0.25">
      <c r="A120" s="31">
        <v>4</v>
      </c>
      <c r="B120" s="98" t="s">
        <v>181</v>
      </c>
      <c r="C120" s="71" t="s">
        <v>182</v>
      </c>
      <c r="D120" s="35" t="s">
        <v>183</v>
      </c>
      <c r="E120" s="30" t="s">
        <v>184</v>
      </c>
      <c r="F120" s="70">
        <v>3500</v>
      </c>
      <c r="G120" s="30">
        <v>4</v>
      </c>
      <c r="H120" s="30">
        <v>2</v>
      </c>
      <c r="I120" s="39">
        <f t="shared" si="9"/>
        <v>28000</v>
      </c>
    </row>
    <row r="121" spans="1:9" s="22" customFormat="1" ht="15" x14ac:dyDescent="0.25">
      <c r="A121" s="31">
        <v>5</v>
      </c>
      <c r="B121" s="98"/>
      <c r="C121" s="71" t="s">
        <v>185</v>
      </c>
      <c r="D121" s="35" t="s">
        <v>186</v>
      </c>
      <c r="E121" s="30" t="s">
        <v>184</v>
      </c>
      <c r="F121" s="39">
        <v>2000</v>
      </c>
      <c r="G121" s="30">
        <v>2</v>
      </c>
      <c r="H121" s="30">
        <v>2</v>
      </c>
      <c r="I121" s="39">
        <f t="shared" si="9"/>
        <v>8000</v>
      </c>
    </row>
    <row r="122" spans="1:9" s="22" customFormat="1" ht="15" x14ac:dyDescent="0.25">
      <c r="A122" s="31">
        <v>6</v>
      </c>
      <c r="B122" s="98"/>
      <c r="C122" s="71" t="s">
        <v>187</v>
      </c>
      <c r="D122" s="35"/>
      <c r="E122" s="30" t="s">
        <v>14</v>
      </c>
      <c r="F122" s="39">
        <v>5000</v>
      </c>
      <c r="G122" s="30">
        <v>1</v>
      </c>
      <c r="H122" s="30">
        <v>1</v>
      </c>
      <c r="I122" s="39">
        <f t="shared" si="9"/>
        <v>5000</v>
      </c>
    </row>
    <row r="123" spans="1:9" s="22" customFormat="1" ht="15" x14ac:dyDescent="0.25">
      <c r="A123" s="31">
        <v>7</v>
      </c>
      <c r="B123" s="98"/>
      <c r="C123" s="71" t="s">
        <v>188</v>
      </c>
      <c r="D123" s="35" t="s">
        <v>189</v>
      </c>
      <c r="E123" s="30" t="s">
        <v>184</v>
      </c>
      <c r="F123" s="70">
        <v>3500</v>
      </c>
      <c r="G123" s="30">
        <v>3</v>
      </c>
      <c r="H123" s="30">
        <v>2</v>
      </c>
      <c r="I123" s="39">
        <f t="shared" si="9"/>
        <v>21000</v>
      </c>
    </row>
    <row r="124" spans="1:9" s="22" customFormat="1" ht="15" x14ac:dyDescent="0.25">
      <c r="A124" s="31">
        <v>8</v>
      </c>
      <c r="B124" s="98"/>
      <c r="C124" s="71" t="s">
        <v>190</v>
      </c>
      <c r="D124" s="35" t="s">
        <v>191</v>
      </c>
      <c r="E124" s="30" t="s">
        <v>14</v>
      </c>
      <c r="F124" s="70">
        <v>5000</v>
      </c>
      <c r="G124" s="30">
        <v>1</v>
      </c>
      <c r="H124" s="30">
        <v>2</v>
      </c>
      <c r="I124" s="39">
        <f t="shared" si="9"/>
        <v>10000</v>
      </c>
    </row>
    <row r="125" spans="1:9" s="22" customFormat="1" ht="15" x14ac:dyDescent="0.25">
      <c r="A125" s="31">
        <v>9</v>
      </c>
      <c r="B125" s="98"/>
      <c r="C125" s="71" t="s">
        <v>192</v>
      </c>
      <c r="D125" s="35" t="s">
        <v>193</v>
      </c>
      <c r="E125" s="30" t="s">
        <v>178</v>
      </c>
      <c r="F125" s="70">
        <v>3000</v>
      </c>
      <c r="G125" s="30">
        <v>10</v>
      </c>
      <c r="H125" s="30">
        <v>1</v>
      </c>
      <c r="I125" s="39">
        <f t="shared" si="9"/>
        <v>30000</v>
      </c>
    </row>
    <row r="126" spans="1:9" s="24" customFormat="1" ht="15" x14ac:dyDescent="0.25">
      <c r="A126" s="31">
        <v>10</v>
      </c>
      <c r="B126" s="99"/>
      <c r="C126" s="71" t="s">
        <v>194</v>
      </c>
      <c r="D126" s="35" t="s">
        <v>195</v>
      </c>
      <c r="E126" s="30" t="s">
        <v>14</v>
      </c>
      <c r="F126" s="70">
        <v>500000</v>
      </c>
      <c r="G126" s="30">
        <v>1</v>
      </c>
      <c r="H126" s="30">
        <v>1</v>
      </c>
      <c r="I126" s="39">
        <f t="shared" si="9"/>
        <v>500000</v>
      </c>
    </row>
    <row r="127" spans="1:9" s="24" customFormat="1" ht="15" x14ac:dyDescent="0.25">
      <c r="A127" s="31">
        <v>11</v>
      </c>
      <c r="B127" s="72" t="s">
        <v>196</v>
      </c>
      <c r="C127" s="71" t="s">
        <v>196</v>
      </c>
      <c r="D127" s="35" t="s">
        <v>197</v>
      </c>
      <c r="E127" s="30" t="s">
        <v>14</v>
      </c>
      <c r="F127" s="70">
        <v>50000</v>
      </c>
      <c r="G127" s="30">
        <v>1</v>
      </c>
      <c r="H127" s="30">
        <v>1</v>
      </c>
      <c r="I127" s="39">
        <f t="shared" si="9"/>
        <v>50000</v>
      </c>
    </row>
    <row r="128" spans="1:9" s="24" customFormat="1" ht="15" x14ac:dyDescent="0.25">
      <c r="A128" s="31">
        <v>12</v>
      </c>
      <c r="B128" s="72" t="s">
        <v>198</v>
      </c>
      <c r="C128" s="71" t="s">
        <v>198</v>
      </c>
      <c r="D128" s="35" t="s">
        <v>199</v>
      </c>
      <c r="E128" s="30" t="s">
        <v>184</v>
      </c>
      <c r="F128" s="70">
        <v>2000</v>
      </c>
      <c r="G128" s="30">
        <v>8</v>
      </c>
      <c r="H128" s="30">
        <v>1</v>
      </c>
      <c r="I128" s="39">
        <f t="shared" si="9"/>
        <v>16000</v>
      </c>
    </row>
    <row r="129" spans="1:9" s="22" customFormat="1" ht="15" customHeight="1" x14ac:dyDescent="0.25">
      <c r="A129" s="31">
        <v>13</v>
      </c>
      <c r="B129" s="98" t="s">
        <v>200</v>
      </c>
      <c r="C129" s="103" t="s">
        <v>201</v>
      </c>
      <c r="D129" s="35" t="s">
        <v>202</v>
      </c>
      <c r="E129" s="30" t="s">
        <v>184</v>
      </c>
      <c r="F129" s="39">
        <v>2000</v>
      </c>
      <c r="G129" s="30">
        <v>2</v>
      </c>
      <c r="H129" s="30">
        <v>1</v>
      </c>
      <c r="I129" s="39">
        <f t="shared" si="9"/>
        <v>4000</v>
      </c>
    </row>
    <row r="130" spans="1:9" s="22" customFormat="1" ht="15" customHeight="1" x14ac:dyDescent="0.25">
      <c r="A130" s="31">
        <v>14</v>
      </c>
      <c r="B130" s="98"/>
      <c r="C130" s="103"/>
      <c r="D130" s="35" t="s">
        <v>203</v>
      </c>
      <c r="E130" s="30" t="s">
        <v>184</v>
      </c>
      <c r="F130" s="39">
        <v>800</v>
      </c>
      <c r="G130" s="30">
        <v>10</v>
      </c>
      <c r="H130" s="30">
        <v>1</v>
      </c>
      <c r="I130" s="39">
        <f t="shared" si="9"/>
        <v>8000</v>
      </c>
    </row>
    <row r="131" spans="1:9" s="22" customFormat="1" ht="15" customHeight="1" x14ac:dyDescent="0.25">
      <c r="A131" s="31">
        <v>15</v>
      </c>
      <c r="B131" s="98"/>
      <c r="C131" s="103"/>
      <c r="D131" s="35" t="s">
        <v>204</v>
      </c>
      <c r="E131" s="30" t="s">
        <v>184</v>
      </c>
      <c r="F131" s="39">
        <v>400</v>
      </c>
      <c r="G131" s="30">
        <v>4</v>
      </c>
      <c r="H131" s="30">
        <v>2</v>
      </c>
      <c r="I131" s="39">
        <f t="shared" ref="I131:I145" si="10">F131*G131*H131</f>
        <v>3200</v>
      </c>
    </row>
    <row r="132" spans="1:9" s="22" customFormat="1" ht="15" customHeight="1" x14ac:dyDescent="0.25">
      <c r="A132" s="31">
        <v>16</v>
      </c>
      <c r="B132" s="98"/>
      <c r="C132" s="103"/>
      <c r="D132" s="35" t="s">
        <v>205</v>
      </c>
      <c r="E132" s="30" t="s">
        <v>184</v>
      </c>
      <c r="F132" s="39">
        <v>350</v>
      </c>
      <c r="G132" s="30">
        <v>60</v>
      </c>
      <c r="H132" s="30">
        <v>2</v>
      </c>
      <c r="I132" s="39">
        <f t="shared" si="10"/>
        <v>42000</v>
      </c>
    </row>
    <row r="133" spans="1:9" s="22" customFormat="1" ht="15" customHeight="1" x14ac:dyDescent="0.25">
      <c r="A133" s="31">
        <v>17</v>
      </c>
      <c r="B133" s="98"/>
      <c r="C133" s="103"/>
      <c r="D133" s="35" t="s">
        <v>206</v>
      </c>
      <c r="E133" s="30" t="s">
        <v>184</v>
      </c>
      <c r="F133" s="39">
        <v>350</v>
      </c>
      <c r="G133" s="30">
        <v>60</v>
      </c>
      <c r="H133" s="30">
        <v>2</v>
      </c>
      <c r="I133" s="39">
        <f t="shared" si="10"/>
        <v>42000</v>
      </c>
    </row>
    <row r="134" spans="1:9" s="22" customFormat="1" ht="15" customHeight="1" x14ac:dyDescent="0.25">
      <c r="A134" s="31">
        <v>18</v>
      </c>
      <c r="B134" s="98"/>
      <c r="C134" s="104" t="s">
        <v>207</v>
      </c>
      <c r="D134" s="35" t="s">
        <v>202</v>
      </c>
      <c r="E134" s="30" t="s">
        <v>184</v>
      </c>
      <c r="F134" s="39">
        <v>1500</v>
      </c>
      <c r="G134" s="30">
        <v>3</v>
      </c>
      <c r="H134" s="30">
        <v>1</v>
      </c>
      <c r="I134" s="39">
        <f t="shared" si="10"/>
        <v>4500</v>
      </c>
    </row>
    <row r="135" spans="1:9" s="22" customFormat="1" ht="15" customHeight="1" x14ac:dyDescent="0.25">
      <c r="A135" s="31">
        <v>19</v>
      </c>
      <c r="B135" s="98"/>
      <c r="C135" s="105"/>
      <c r="D135" s="35" t="s">
        <v>203</v>
      </c>
      <c r="E135" s="30" t="s">
        <v>184</v>
      </c>
      <c r="F135" s="39">
        <v>800</v>
      </c>
      <c r="G135" s="30">
        <v>3</v>
      </c>
      <c r="H135" s="30">
        <v>1</v>
      </c>
      <c r="I135" s="39">
        <f t="shared" si="10"/>
        <v>2400</v>
      </c>
    </row>
    <row r="136" spans="1:9" s="22" customFormat="1" ht="15" customHeight="1" x14ac:dyDescent="0.25">
      <c r="A136" s="31">
        <v>20</v>
      </c>
      <c r="B136" s="98"/>
      <c r="C136" s="105"/>
      <c r="D136" s="35" t="s">
        <v>205</v>
      </c>
      <c r="E136" s="30" t="s">
        <v>184</v>
      </c>
      <c r="F136" s="39">
        <v>300</v>
      </c>
      <c r="G136" s="30">
        <v>30</v>
      </c>
      <c r="H136" s="30">
        <v>2</v>
      </c>
      <c r="I136" s="39">
        <f t="shared" si="10"/>
        <v>18000</v>
      </c>
    </row>
    <row r="137" spans="1:9" s="22" customFormat="1" ht="15" customHeight="1" x14ac:dyDescent="0.25">
      <c r="A137" s="31">
        <v>21</v>
      </c>
      <c r="B137" s="98"/>
      <c r="C137" s="106"/>
      <c r="D137" s="35" t="s">
        <v>206</v>
      </c>
      <c r="E137" s="30" t="s">
        <v>184</v>
      </c>
      <c r="F137" s="39">
        <v>300</v>
      </c>
      <c r="G137" s="30">
        <v>30</v>
      </c>
      <c r="H137" s="30">
        <v>2</v>
      </c>
      <c r="I137" s="39">
        <f t="shared" si="10"/>
        <v>18000</v>
      </c>
    </row>
    <row r="138" spans="1:9" s="22" customFormat="1" ht="15" customHeight="1" x14ac:dyDescent="0.25">
      <c r="A138" s="31">
        <v>22</v>
      </c>
      <c r="B138" s="98"/>
      <c r="C138" s="76" t="s">
        <v>208</v>
      </c>
      <c r="D138" s="35" t="s">
        <v>209</v>
      </c>
      <c r="E138" s="30" t="s">
        <v>14</v>
      </c>
      <c r="F138" s="39">
        <v>100000</v>
      </c>
      <c r="G138" s="30">
        <v>1</v>
      </c>
      <c r="H138" s="30">
        <v>1</v>
      </c>
      <c r="I138" s="39">
        <f t="shared" si="10"/>
        <v>100000</v>
      </c>
    </row>
    <row r="139" spans="1:9" s="22" customFormat="1" ht="15" customHeight="1" x14ac:dyDescent="0.25">
      <c r="A139" s="31">
        <v>23</v>
      </c>
      <c r="B139" s="98"/>
      <c r="C139" s="76" t="s">
        <v>210</v>
      </c>
      <c r="D139" s="35" t="s">
        <v>211</v>
      </c>
      <c r="E139" s="30" t="s">
        <v>184</v>
      </c>
      <c r="F139" s="39">
        <v>40000</v>
      </c>
      <c r="G139" s="30">
        <v>1</v>
      </c>
      <c r="H139" s="30">
        <v>2</v>
      </c>
      <c r="I139" s="39">
        <f t="shared" si="10"/>
        <v>80000</v>
      </c>
    </row>
    <row r="140" spans="1:9" s="22" customFormat="1" ht="15" customHeight="1" x14ac:dyDescent="0.25">
      <c r="A140" s="31">
        <v>24</v>
      </c>
      <c r="B140" s="98"/>
      <c r="C140" s="76" t="s">
        <v>212</v>
      </c>
      <c r="D140" s="35" t="s">
        <v>211</v>
      </c>
      <c r="E140" s="30" t="s">
        <v>184</v>
      </c>
      <c r="F140" s="39">
        <v>20000</v>
      </c>
      <c r="G140" s="30">
        <v>1</v>
      </c>
      <c r="H140" s="30">
        <v>2</v>
      </c>
      <c r="I140" s="39">
        <f t="shared" si="10"/>
        <v>40000</v>
      </c>
    </row>
    <row r="141" spans="1:9" s="22" customFormat="1" ht="15" customHeight="1" x14ac:dyDescent="0.25">
      <c r="A141" s="31">
        <v>25</v>
      </c>
      <c r="B141" s="98"/>
      <c r="C141" s="76" t="s">
        <v>213</v>
      </c>
      <c r="D141" s="35" t="s">
        <v>211</v>
      </c>
      <c r="E141" s="30" t="s">
        <v>184</v>
      </c>
      <c r="F141" s="39">
        <v>30000</v>
      </c>
      <c r="G141" s="30">
        <v>1</v>
      </c>
      <c r="H141" s="30">
        <v>1</v>
      </c>
      <c r="I141" s="39">
        <f t="shared" si="10"/>
        <v>30000</v>
      </c>
    </row>
    <row r="142" spans="1:9" s="22" customFormat="1" ht="15" customHeight="1" x14ac:dyDescent="0.25">
      <c r="A142" s="31">
        <v>26</v>
      </c>
      <c r="B142" s="98"/>
      <c r="C142" s="75" t="s">
        <v>214</v>
      </c>
      <c r="D142" s="35" t="s">
        <v>215</v>
      </c>
      <c r="E142" s="30" t="s">
        <v>184</v>
      </c>
      <c r="F142" s="70">
        <v>500</v>
      </c>
      <c r="G142" s="30">
        <v>10</v>
      </c>
      <c r="H142" s="30">
        <v>2.5</v>
      </c>
      <c r="I142" s="39">
        <f t="shared" si="10"/>
        <v>12500</v>
      </c>
    </row>
    <row r="143" spans="1:9" s="22" customFormat="1" ht="15" customHeight="1" x14ac:dyDescent="0.25">
      <c r="A143" s="31">
        <v>27</v>
      </c>
      <c r="B143" s="98"/>
      <c r="C143" s="71" t="s">
        <v>216</v>
      </c>
      <c r="D143" s="35" t="s">
        <v>189</v>
      </c>
      <c r="E143" s="30" t="s">
        <v>184</v>
      </c>
      <c r="F143" s="39">
        <v>300</v>
      </c>
      <c r="G143" s="30">
        <v>30</v>
      </c>
      <c r="H143" s="30">
        <v>2.5</v>
      </c>
      <c r="I143" s="39">
        <f t="shared" si="10"/>
        <v>22500</v>
      </c>
    </row>
    <row r="144" spans="1:9" s="22" customFormat="1" ht="15" customHeight="1" x14ac:dyDescent="0.25">
      <c r="A144" s="31">
        <v>28</v>
      </c>
      <c r="B144" s="100" t="s">
        <v>217</v>
      </c>
      <c r="C144" s="75" t="s">
        <v>218</v>
      </c>
      <c r="D144" s="35" t="s">
        <v>219</v>
      </c>
      <c r="E144" s="30" t="s">
        <v>14</v>
      </c>
      <c r="F144" s="39">
        <v>200000</v>
      </c>
      <c r="G144" s="30">
        <v>1</v>
      </c>
      <c r="H144" s="30">
        <v>1</v>
      </c>
      <c r="I144" s="39">
        <f t="shared" si="10"/>
        <v>200000</v>
      </c>
    </row>
    <row r="145" spans="1:9" s="22" customFormat="1" ht="15" x14ac:dyDescent="0.25">
      <c r="A145" s="31">
        <v>29</v>
      </c>
      <c r="B145" s="101"/>
      <c r="C145" s="75" t="s">
        <v>220</v>
      </c>
      <c r="D145" s="35" t="s">
        <v>220</v>
      </c>
      <c r="E145" s="30" t="s">
        <v>14</v>
      </c>
      <c r="F145" s="39">
        <v>6000</v>
      </c>
      <c r="G145" s="30">
        <v>1</v>
      </c>
      <c r="H145" s="30">
        <v>1</v>
      </c>
      <c r="I145" s="39">
        <f t="shared" si="10"/>
        <v>6000</v>
      </c>
    </row>
    <row r="146" spans="1:9" s="20" customFormat="1" ht="15" customHeight="1" x14ac:dyDescent="0.25">
      <c r="A146" s="84" t="s">
        <v>15</v>
      </c>
      <c r="B146" s="84"/>
      <c r="C146" s="84"/>
      <c r="D146" s="84"/>
      <c r="E146" s="84"/>
      <c r="F146" s="85"/>
      <c r="G146" s="84"/>
      <c r="H146" s="84"/>
      <c r="I146" s="56">
        <f>SUM(I117:I145)</f>
        <v>1466100</v>
      </c>
    </row>
    <row r="147" spans="1:9" s="20" customFormat="1" ht="15" customHeight="1" x14ac:dyDescent="0.25">
      <c r="A147" s="81" t="s">
        <v>221</v>
      </c>
      <c r="B147" s="81"/>
      <c r="C147" s="81"/>
      <c r="D147" s="81"/>
      <c r="E147" s="82"/>
      <c r="F147" s="83"/>
      <c r="G147" s="82"/>
      <c r="H147" s="82"/>
      <c r="I147" s="82"/>
    </row>
    <row r="148" spans="1:9" s="23" customFormat="1" ht="15" customHeight="1" x14ac:dyDescent="0.25">
      <c r="A148" s="28" t="s">
        <v>2</v>
      </c>
      <c r="B148" s="28" t="s">
        <v>3</v>
      </c>
      <c r="C148" s="28" t="s">
        <v>4</v>
      </c>
      <c r="D148" s="28" t="s">
        <v>5</v>
      </c>
      <c r="E148" s="28" t="s">
        <v>6</v>
      </c>
      <c r="F148" s="29" t="s">
        <v>7</v>
      </c>
      <c r="G148" s="28" t="s">
        <v>8</v>
      </c>
      <c r="H148" s="28" t="s">
        <v>9</v>
      </c>
      <c r="I148" s="28" t="s">
        <v>10</v>
      </c>
    </row>
    <row r="149" spans="1:9" s="22" customFormat="1" ht="15" customHeight="1" x14ac:dyDescent="0.25">
      <c r="A149" s="31">
        <v>1</v>
      </c>
      <c r="B149" s="89" t="s">
        <v>222</v>
      </c>
      <c r="C149" s="75" t="s">
        <v>223</v>
      </c>
      <c r="D149" s="35" t="s">
        <v>224</v>
      </c>
      <c r="E149" s="30" t="s">
        <v>14</v>
      </c>
      <c r="F149" s="39">
        <v>550000</v>
      </c>
      <c r="G149" s="30">
        <v>1</v>
      </c>
      <c r="H149" s="30">
        <v>1</v>
      </c>
      <c r="I149" s="39">
        <f>F149*G149*H149</f>
        <v>550000</v>
      </c>
    </row>
    <row r="150" spans="1:9" s="22" customFormat="1" ht="15" customHeight="1" x14ac:dyDescent="0.25">
      <c r="A150" s="31">
        <v>2</v>
      </c>
      <c r="B150" s="90"/>
      <c r="C150" s="107" t="s">
        <v>225</v>
      </c>
      <c r="D150" s="35" t="s">
        <v>226</v>
      </c>
      <c r="E150" s="30" t="s">
        <v>227</v>
      </c>
      <c r="F150" s="39">
        <v>950</v>
      </c>
      <c r="G150" s="30">
        <v>240</v>
      </c>
      <c r="H150" s="30">
        <v>1</v>
      </c>
      <c r="I150" s="39">
        <f>F150*G150*H150</f>
        <v>228000</v>
      </c>
    </row>
    <row r="151" spans="1:9" s="22" customFormat="1" ht="15" customHeight="1" x14ac:dyDescent="0.25">
      <c r="A151" s="31">
        <v>3</v>
      </c>
      <c r="B151" s="90"/>
      <c r="C151" s="108"/>
      <c r="D151" s="35" t="s">
        <v>228</v>
      </c>
      <c r="E151" s="30" t="s">
        <v>227</v>
      </c>
      <c r="F151" s="39">
        <v>2500</v>
      </c>
      <c r="G151" s="30">
        <v>20</v>
      </c>
      <c r="H151" s="30">
        <v>1</v>
      </c>
      <c r="I151" s="39">
        <f>F151*G151*H151</f>
        <v>50000</v>
      </c>
    </row>
    <row r="152" spans="1:9" s="22" customFormat="1" ht="15" customHeight="1" x14ac:dyDescent="0.25">
      <c r="A152" s="31">
        <v>4</v>
      </c>
      <c r="B152" s="90"/>
      <c r="C152" s="35" t="s">
        <v>229</v>
      </c>
      <c r="D152" s="35" t="s">
        <v>230</v>
      </c>
      <c r="E152" s="30" t="s">
        <v>231</v>
      </c>
      <c r="F152" s="39">
        <v>300</v>
      </c>
      <c r="G152" s="30">
        <v>800</v>
      </c>
      <c r="H152" s="30">
        <v>1</v>
      </c>
      <c r="I152" s="39">
        <f>F152*G152*H152</f>
        <v>240000</v>
      </c>
    </row>
    <row r="153" spans="1:9" s="22" customFormat="1" ht="15" customHeight="1" x14ac:dyDescent="0.25">
      <c r="A153" s="31">
        <v>5</v>
      </c>
      <c r="B153" s="90"/>
      <c r="C153" s="35" t="s">
        <v>232</v>
      </c>
      <c r="D153" s="35" t="s">
        <v>233</v>
      </c>
      <c r="E153" s="30" t="s">
        <v>231</v>
      </c>
      <c r="F153" s="39">
        <v>200</v>
      </c>
      <c r="G153" s="30">
        <v>250</v>
      </c>
      <c r="H153" s="30">
        <v>1</v>
      </c>
      <c r="I153" s="39">
        <f>F153*G153*H153</f>
        <v>50000</v>
      </c>
    </row>
    <row r="154" spans="1:9" s="22" customFormat="1" ht="15" customHeight="1" x14ac:dyDescent="0.25">
      <c r="A154" s="31">
        <v>6</v>
      </c>
      <c r="B154" s="90"/>
      <c r="C154" s="35" t="s">
        <v>234</v>
      </c>
      <c r="D154" s="35" t="s">
        <v>235</v>
      </c>
      <c r="E154" s="30" t="s">
        <v>236</v>
      </c>
      <c r="F154" s="39">
        <v>600</v>
      </c>
      <c r="G154" s="30">
        <v>100</v>
      </c>
      <c r="H154" s="30">
        <v>1</v>
      </c>
      <c r="I154" s="39">
        <f t="shared" ref="I154:I159" si="11">F154*G154*H154</f>
        <v>60000</v>
      </c>
    </row>
    <row r="155" spans="1:9" s="22" customFormat="1" ht="15" customHeight="1" x14ac:dyDescent="0.25">
      <c r="A155" s="31">
        <v>7</v>
      </c>
      <c r="B155" s="95"/>
      <c r="C155" s="35" t="s">
        <v>237</v>
      </c>
      <c r="D155" s="35" t="s">
        <v>238</v>
      </c>
      <c r="E155" s="30" t="s">
        <v>239</v>
      </c>
      <c r="F155" s="39">
        <v>4500</v>
      </c>
      <c r="G155" s="30">
        <v>20</v>
      </c>
      <c r="H155" s="30">
        <v>1</v>
      </c>
      <c r="I155" s="39">
        <f t="shared" si="11"/>
        <v>90000</v>
      </c>
    </row>
    <row r="156" spans="1:9" s="22" customFormat="1" ht="15" customHeight="1" x14ac:dyDescent="0.25">
      <c r="A156" s="31">
        <v>8</v>
      </c>
      <c r="B156" s="89" t="s">
        <v>240</v>
      </c>
      <c r="C156" s="35" t="s">
        <v>241</v>
      </c>
      <c r="D156" s="35"/>
      <c r="E156" s="30" t="s">
        <v>14</v>
      </c>
      <c r="F156" s="39">
        <v>250000</v>
      </c>
      <c r="G156" s="30">
        <v>1</v>
      </c>
      <c r="H156" s="30">
        <v>1</v>
      </c>
      <c r="I156" s="39">
        <f t="shared" si="11"/>
        <v>250000</v>
      </c>
    </row>
    <row r="157" spans="1:9" s="22" customFormat="1" ht="15" customHeight="1" x14ac:dyDescent="0.25">
      <c r="A157" s="31">
        <v>9</v>
      </c>
      <c r="B157" s="90"/>
      <c r="C157" s="35" t="s">
        <v>242</v>
      </c>
      <c r="D157" s="35"/>
      <c r="E157" s="30" t="s">
        <v>14</v>
      </c>
      <c r="F157" s="39">
        <v>100000</v>
      </c>
      <c r="G157" s="30">
        <v>1</v>
      </c>
      <c r="H157" s="30">
        <v>1</v>
      </c>
      <c r="I157" s="39">
        <f t="shared" si="11"/>
        <v>100000</v>
      </c>
    </row>
    <row r="158" spans="1:9" s="22" customFormat="1" ht="15" customHeight="1" x14ac:dyDescent="0.25">
      <c r="A158" s="31">
        <v>10</v>
      </c>
      <c r="B158" s="90"/>
      <c r="C158" s="35" t="s">
        <v>243</v>
      </c>
      <c r="D158" s="35"/>
      <c r="E158" s="30" t="s">
        <v>14</v>
      </c>
      <c r="F158" s="39">
        <v>200000</v>
      </c>
      <c r="G158" s="30">
        <v>1</v>
      </c>
      <c r="H158" s="30">
        <v>1</v>
      </c>
      <c r="I158" s="39">
        <f t="shared" si="11"/>
        <v>200000</v>
      </c>
    </row>
    <row r="159" spans="1:9" s="22" customFormat="1" ht="15" customHeight="1" x14ac:dyDescent="0.25">
      <c r="A159" s="31">
        <v>11</v>
      </c>
      <c r="B159" s="95"/>
      <c r="C159" s="35" t="s">
        <v>244</v>
      </c>
      <c r="D159" s="35"/>
      <c r="E159" s="30" t="s">
        <v>14</v>
      </c>
      <c r="F159" s="39">
        <v>100000</v>
      </c>
      <c r="G159" s="30">
        <v>1</v>
      </c>
      <c r="H159" s="30">
        <v>1</v>
      </c>
      <c r="I159" s="39">
        <f t="shared" si="11"/>
        <v>100000</v>
      </c>
    </row>
    <row r="160" spans="1:9" s="22" customFormat="1" ht="15" customHeight="1" x14ac:dyDescent="0.25">
      <c r="A160" s="31">
        <v>12</v>
      </c>
      <c r="B160" s="90" t="s">
        <v>245</v>
      </c>
      <c r="C160" s="35" t="s">
        <v>246</v>
      </c>
      <c r="D160" s="35" t="s">
        <v>247</v>
      </c>
      <c r="E160" s="30" t="s">
        <v>14</v>
      </c>
      <c r="F160" s="39">
        <v>20000</v>
      </c>
      <c r="G160" s="30">
        <v>1</v>
      </c>
      <c r="H160" s="30">
        <v>1</v>
      </c>
      <c r="I160" s="39">
        <v>20000</v>
      </c>
    </row>
    <row r="161" spans="1:9" s="22" customFormat="1" ht="15" customHeight="1" x14ac:dyDescent="0.25">
      <c r="A161" s="31">
        <v>13</v>
      </c>
      <c r="B161" s="95"/>
      <c r="C161" s="35" t="s">
        <v>248</v>
      </c>
      <c r="D161" s="35" t="s">
        <v>249</v>
      </c>
      <c r="E161" s="30" t="s">
        <v>14</v>
      </c>
      <c r="F161" s="39">
        <v>200000</v>
      </c>
      <c r="G161" s="30">
        <v>1</v>
      </c>
      <c r="H161" s="30">
        <v>1</v>
      </c>
      <c r="I161" s="39">
        <f>F161*G161*H161</f>
        <v>200000</v>
      </c>
    </row>
    <row r="162" spans="1:9" s="25" customFormat="1" ht="31.05" customHeight="1" x14ac:dyDescent="0.25">
      <c r="A162" s="77">
        <v>14</v>
      </c>
      <c r="B162" s="45" t="s">
        <v>250</v>
      </c>
      <c r="C162" s="44" t="s">
        <v>251</v>
      </c>
      <c r="D162" s="44" t="s">
        <v>252</v>
      </c>
      <c r="E162" s="41" t="s">
        <v>14</v>
      </c>
      <c r="F162" s="42">
        <v>300000</v>
      </c>
      <c r="G162" s="41">
        <v>1</v>
      </c>
      <c r="H162" s="41">
        <v>1</v>
      </c>
      <c r="I162" s="42">
        <f>F162*G162*H162</f>
        <v>300000</v>
      </c>
    </row>
    <row r="163" spans="1:9" s="20" customFormat="1" ht="15" customHeight="1" x14ac:dyDescent="0.25">
      <c r="A163" s="84" t="s">
        <v>15</v>
      </c>
      <c r="B163" s="84"/>
      <c r="C163" s="84"/>
      <c r="D163" s="84"/>
      <c r="E163" s="84"/>
      <c r="F163" s="85"/>
      <c r="G163" s="84"/>
      <c r="H163" s="84"/>
      <c r="I163" s="56">
        <f>SUM(I149:I162)</f>
        <v>2438000</v>
      </c>
    </row>
    <row r="164" spans="1:9" s="20" customFormat="1" ht="15" customHeight="1" x14ac:dyDescent="0.25">
      <c r="A164" s="86" t="s">
        <v>253</v>
      </c>
      <c r="B164" s="86"/>
      <c r="C164" s="86"/>
      <c r="D164" s="86"/>
      <c r="E164" s="87"/>
      <c r="F164" s="88"/>
      <c r="G164" s="87"/>
      <c r="H164" s="87"/>
      <c r="I164" s="78">
        <f>I5+I63+I114+I146+I163</f>
        <v>8558635</v>
      </c>
    </row>
    <row r="165" spans="1:9" s="20" customFormat="1" ht="15" customHeight="1" x14ac:dyDescent="0.25">
      <c r="A165" s="86" t="s">
        <v>254</v>
      </c>
      <c r="B165" s="86"/>
      <c r="C165" s="86"/>
      <c r="D165" s="86"/>
      <c r="E165" s="87"/>
      <c r="F165" s="88"/>
      <c r="G165" s="87"/>
      <c r="H165" s="87"/>
      <c r="I165" s="78">
        <v>800000</v>
      </c>
    </row>
    <row r="166" spans="1:9" s="20" customFormat="1" ht="15" customHeight="1" x14ac:dyDescent="0.25">
      <c r="A166" s="86" t="s">
        <v>255</v>
      </c>
      <c r="B166" s="86"/>
      <c r="C166" s="86"/>
      <c r="D166" s="86"/>
      <c r="E166" s="87"/>
      <c r="F166" s="88"/>
      <c r="G166" s="87"/>
      <c r="H166" s="87"/>
      <c r="I166" s="78">
        <f>(I164+I165)*0.06</f>
        <v>561518.1</v>
      </c>
    </row>
    <row r="167" spans="1:9" s="20" customFormat="1" ht="15" customHeight="1" x14ac:dyDescent="0.25">
      <c r="A167" s="86" t="s">
        <v>256</v>
      </c>
      <c r="B167" s="86"/>
      <c r="C167" s="86"/>
      <c r="D167" s="86"/>
      <c r="E167" s="87"/>
      <c r="F167" s="88"/>
      <c r="G167" s="87"/>
      <c r="H167" s="87"/>
      <c r="I167" s="78">
        <f>I164+I165+I166</f>
        <v>9920153.0999999996</v>
      </c>
    </row>
    <row r="168" spans="1:9" x14ac:dyDescent="0.25">
      <c r="A168" s="86" t="s">
        <v>257</v>
      </c>
      <c r="B168" s="86"/>
      <c r="C168" s="86"/>
      <c r="D168" s="86"/>
      <c r="E168" s="87"/>
      <c r="F168" s="88"/>
      <c r="G168" s="87"/>
      <c r="H168" s="87" t="s">
        <v>258</v>
      </c>
      <c r="I168" s="78">
        <v>7500000</v>
      </c>
    </row>
  </sheetData>
  <mergeCells count="33">
    <mergeCell ref="C150:C151"/>
    <mergeCell ref="A168:H168"/>
    <mergeCell ref="B8:B29"/>
    <mergeCell ref="B30:B43"/>
    <mergeCell ref="B44:B47"/>
    <mergeCell ref="B48:B62"/>
    <mergeCell ref="B66:B95"/>
    <mergeCell ref="B96:B112"/>
    <mergeCell ref="B117:B119"/>
    <mergeCell ref="B120:B126"/>
    <mergeCell ref="B129:B143"/>
    <mergeCell ref="B144:B145"/>
    <mergeCell ref="B149:B155"/>
    <mergeCell ref="B156:B159"/>
    <mergeCell ref="B160:B161"/>
    <mergeCell ref="C8:C12"/>
    <mergeCell ref="C129:C133"/>
    <mergeCell ref="A163:H163"/>
    <mergeCell ref="A164:H164"/>
    <mergeCell ref="A165:H165"/>
    <mergeCell ref="A166:H166"/>
    <mergeCell ref="A167:H167"/>
    <mergeCell ref="A64:I64"/>
    <mergeCell ref="A114:H114"/>
    <mergeCell ref="A115:I115"/>
    <mergeCell ref="A146:H146"/>
    <mergeCell ref="A147:I147"/>
    <mergeCell ref="C134:C137"/>
    <mergeCell ref="A1:I1"/>
    <mergeCell ref="A2:I2"/>
    <mergeCell ref="A5:H5"/>
    <mergeCell ref="A6:I6"/>
    <mergeCell ref="A63:H63"/>
  </mergeCells>
  <phoneticPr fontId="22" type="noConversion"/>
  <pageMargins left="0.16875000000000001" right="0.16875000000000001" top="0.20902777777777801" bottom="0.2" header="0.16875000000000001" footer="0.16875000000000001"/>
  <pageSetup paperSize="9" scale="6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topLeftCell="A13" zoomScale="91" zoomScaleNormal="91" workbookViewId="0">
      <selection activeCell="E20" sqref="E20"/>
    </sheetView>
  </sheetViews>
  <sheetFormatPr defaultColWidth="11" defaultRowHeight="18" customHeight="1" x14ac:dyDescent="0.25"/>
  <cols>
    <col min="1" max="1" width="15.77734375" style="1" customWidth="1"/>
    <col min="2" max="2" width="31" style="1" customWidth="1"/>
    <col min="3" max="3" width="39.88671875" style="2" customWidth="1"/>
    <col min="4" max="4" width="16.33203125" style="2" customWidth="1"/>
    <col min="5" max="5" width="16" style="1" customWidth="1"/>
    <col min="6" max="16384" width="11" style="1"/>
  </cols>
  <sheetData>
    <row r="1" spans="1:5" ht="17.100000000000001" customHeight="1" x14ac:dyDescent="0.25">
      <c r="A1" s="3" t="s">
        <v>259</v>
      </c>
      <c r="B1" s="4" t="s">
        <v>260</v>
      </c>
      <c r="C1" s="4" t="s">
        <v>261</v>
      </c>
      <c r="D1" s="4" t="s">
        <v>262</v>
      </c>
      <c r="E1" s="5" t="s">
        <v>263</v>
      </c>
    </row>
    <row r="2" spans="1:5" ht="17.100000000000001" customHeight="1" x14ac:dyDescent="0.25">
      <c r="A2" s="118" t="s">
        <v>264</v>
      </c>
      <c r="B2" s="6" t="s">
        <v>265</v>
      </c>
      <c r="C2" s="6" t="s">
        <v>266</v>
      </c>
      <c r="D2" s="6">
        <v>150000</v>
      </c>
      <c r="E2" s="6">
        <v>150000</v>
      </c>
    </row>
    <row r="3" spans="1:5" ht="15.75" customHeight="1" x14ac:dyDescent="0.25">
      <c r="A3" s="119"/>
      <c r="B3" s="7" t="s">
        <v>267</v>
      </c>
      <c r="C3" s="8" t="s">
        <v>268</v>
      </c>
      <c r="D3" s="9">
        <v>90000</v>
      </c>
      <c r="E3" s="10">
        <v>90000</v>
      </c>
    </row>
    <row r="4" spans="1:5" ht="15.75" customHeight="1" x14ac:dyDescent="0.25">
      <c r="A4" s="119"/>
      <c r="B4" s="6" t="s">
        <v>265</v>
      </c>
      <c r="C4" s="8" t="s">
        <v>269</v>
      </c>
      <c r="D4" s="9">
        <v>35000</v>
      </c>
      <c r="E4" s="9">
        <v>35000</v>
      </c>
    </row>
    <row r="5" spans="1:5" ht="15.75" customHeight="1" x14ac:dyDescent="0.25">
      <c r="A5" s="119"/>
      <c r="B5" s="6" t="s">
        <v>265</v>
      </c>
      <c r="C5" s="8" t="s">
        <v>270</v>
      </c>
      <c r="D5" s="9">
        <v>30000</v>
      </c>
      <c r="E5" s="9">
        <v>30000</v>
      </c>
    </row>
    <row r="6" spans="1:5" ht="15.75" customHeight="1" x14ac:dyDescent="0.25">
      <c r="A6" s="120"/>
      <c r="B6" s="6" t="s">
        <v>265</v>
      </c>
      <c r="C6" s="8" t="s">
        <v>271</v>
      </c>
      <c r="D6" s="9">
        <v>25000</v>
      </c>
      <c r="E6" s="9">
        <v>25000</v>
      </c>
    </row>
    <row r="7" spans="1:5" ht="17.100000000000001" customHeight="1" x14ac:dyDescent="0.25">
      <c r="A7" s="118" t="s">
        <v>272</v>
      </c>
      <c r="B7" s="6" t="s">
        <v>265</v>
      </c>
      <c r="C7" s="6" t="s">
        <v>266</v>
      </c>
      <c r="D7" s="6">
        <v>150000</v>
      </c>
      <c r="E7" s="6">
        <v>150000</v>
      </c>
    </row>
    <row r="8" spans="1:5" ht="17.100000000000001" customHeight="1" x14ac:dyDescent="0.25">
      <c r="A8" s="119"/>
      <c r="B8" s="7" t="s">
        <v>267</v>
      </c>
      <c r="C8" s="8" t="s">
        <v>268</v>
      </c>
      <c r="D8" s="9">
        <v>90000</v>
      </c>
      <c r="E8" s="10">
        <v>90000</v>
      </c>
    </row>
    <row r="9" spans="1:5" ht="17.100000000000001" customHeight="1" x14ac:dyDescent="0.25">
      <c r="A9" s="119"/>
      <c r="B9" s="6" t="s">
        <v>265</v>
      </c>
      <c r="C9" s="8" t="s">
        <v>269</v>
      </c>
      <c r="D9" s="9">
        <v>35000</v>
      </c>
      <c r="E9" s="9">
        <v>35000</v>
      </c>
    </row>
    <row r="10" spans="1:5" ht="17.100000000000001" customHeight="1" x14ac:dyDescent="0.25">
      <c r="A10" s="119"/>
      <c r="B10" s="6" t="s">
        <v>265</v>
      </c>
      <c r="C10" s="8" t="s">
        <v>270</v>
      </c>
      <c r="D10" s="9">
        <v>30000</v>
      </c>
      <c r="E10" s="9">
        <v>30000</v>
      </c>
    </row>
    <row r="11" spans="1:5" ht="17.100000000000001" customHeight="1" x14ac:dyDescent="0.25">
      <c r="A11" s="120"/>
      <c r="B11" s="6" t="s">
        <v>265</v>
      </c>
      <c r="C11" s="8" t="s">
        <v>271</v>
      </c>
      <c r="D11" s="9">
        <v>25000</v>
      </c>
      <c r="E11" s="9">
        <v>25000</v>
      </c>
    </row>
    <row r="12" spans="1:5" ht="17.100000000000001" customHeight="1" x14ac:dyDescent="0.25">
      <c r="A12" s="118" t="s">
        <v>273</v>
      </c>
      <c r="B12" s="7" t="s">
        <v>274</v>
      </c>
      <c r="C12" s="8">
        <v>301</v>
      </c>
      <c r="D12" s="9">
        <v>180000</v>
      </c>
      <c r="E12" s="10">
        <v>120000</v>
      </c>
    </row>
    <row r="13" spans="1:5" ht="17.25" customHeight="1" x14ac:dyDescent="0.25">
      <c r="A13" s="121"/>
      <c r="B13" s="7" t="s">
        <v>275</v>
      </c>
      <c r="C13" s="8" t="s">
        <v>276</v>
      </c>
      <c r="D13" s="9">
        <v>100000</v>
      </c>
      <c r="E13" s="10">
        <v>65000</v>
      </c>
    </row>
    <row r="14" spans="1:5" ht="17.100000000000001" customHeight="1" x14ac:dyDescent="0.25">
      <c r="A14" s="121"/>
      <c r="B14" s="7" t="s">
        <v>275</v>
      </c>
      <c r="C14" s="8" t="s">
        <v>277</v>
      </c>
      <c r="D14" s="9">
        <v>30000</v>
      </c>
      <c r="E14" s="10">
        <v>20000</v>
      </c>
    </row>
    <row r="15" spans="1:5" ht="17.100000000000001" customHeight="1" x14ac:dyDescent="0.25">
      <c r="A15" s="121"/>
      <c r="B15" s="7" t="s">
        <v>275</v>
      </c>
      <c r="C15" s="8" t="s">
        <v>278</v>
      </c>
      <c r="D15" s="9">
        <v>25000</v>
      </c>
      <c r="E15" s="10">
        <v>18000</v>
      </c>
    </row>
    <row r="16" spans="1:5" ht="17.100000000000001" customHeight="1" x14ac:dyDescent="0.25">
      <c r="A16" s="121"/>
      <c r="B16" s="6" t="s">
        <v>265</v>
      </c>
      <c r="C16" s="8" t="s">
        <v>279</v>
      </c>
      <c r="D16" s="9">
        <v>35000</v>
      </c>
      <c r="E16" s="10">
        <v>35000</v>
      </c>
    </row>
    <row r="17" spans="1:5" ht="17.100000000000001" customHeight="1" x14ac:dyDescent="0.25">
      <c r="A17" s="121"/>
      <c r="B17" s="6" t="s">
        <v>265</v>
      </c>
      <c r="C17" s="11" t="s">
        <v>280</v>
      </c>
      <c r="D17" s="9">
        <v>8000</v>
      </c>
      <c r="E17" s="10">
        <v>6000</v>
      </c>
    </row>
    <row r="18" spans="1:5" ht="17.100000000000001" customHeight="1" x14ac:dyDescent="0.25">
      <c r="A18" s="118" t="s">
        <v>281</v>
      </c>
      <c r="B18" s="7" t="s">
        <v>274</v>
      </c>
      <c r="C18" s="8" t="s">
        <v>276</v>
      </c>
      <c r="D18" s="9">
        <v>100000</v>
      </c>
      <c r="E18" s="10">
        <v>65000</v>
      </c>
    </row>
    <row r="19" spans="1:5" ht="17.100000000000001" customHeight="1" x14ac:dyDescent="0.25">
      <c r="A19" s="121"/>
      <c r="B19" s="7" t="s">
        <v>275</v>
      </c>
      <c r="C19" s="8">
        <v>301</v>
      </c>
      <c r="D19" s="9">
        <v>180000</v>
      </c>
      <c r="E19" s="10">
        <v>120000</v>
      </c>
    </row>
    <row r="20" spans="1:5" ht="17.100000000000001" customHeight="1" x14ac:dyDescent="0.25">
      <c r="A20" s="121"/>
      <c r="B20" s="7" t="s">
        <v>274</v>
      </c>
      <c r="C20" s="8" t="s">
        <v>277</v>
      </c>
      <c r="D20" s="9">
        <v>30000</v>
      </c>
      <c r="E20" s="10">
        <v>20000</v>
      </c>
    </row>
    <row r="21" spans="1:5" ht="17.100000000000001" customHeight="1" x14ac:dyDescent="0.25">
      <c r="A21" s="121"/>
      <c r="B21" s="7" t="s">
        <v>274</v>
      </c>
      <c r="C21" s="8" t="s">
        <v>278</v>
      </c>
      <c r="D21" s="9">
        <v>25000</v>
      </c>
      <c r="E21" s="10">
        <v>18000</v>
      </c>
    </row>
    <row r="22" spans="1:5" ht="17.100000000000001" customHeight="1" x14ac:dyDescent="0.25">
      <c r="A22" s="121"/>
      <c r="B22" s="6" t="s">
        <v>265</v>
      </c>
      <c r="C22" s="8" t="s">
        <v>279</v>
      </c>
      <c r="D22" s="9">
        <v>35000</v>
      </c>
      <c r="E22" s="10">
        <v>35000</v>
      </c>
    </row>
    <row r="23" spans="1:5" ht="17.100000000000001" customHeight="1" x14ac:dyDescent="0.25">
      <c r="A23" s="122"/>
      <c r="B23" s="6" t="s">
        <v>265</v>
      </c>
      <c r="C23" s="11" t="s">
        <v>280</v>
      </c>
      <c r="D23" s="9">
        <v>8000</v>
      </c>
      <c r="E23" s="10">
        <v>6000</v>
      </c>
    </row>
    <row r="24" spans="1:5" ht="21.75" customHeight="1" x14ac:dyDescent="0.25">
      <c r="A24" s="12"/>
      <c r="B24" s="6"/>
      <c r="C24" s="13" t="s">
        <v>282</v>
      </c>
      <c r="D24" s="14">
        <v>1424000</v>
      </c>
      <c r="E24" s="15">
        <f>SUM(E2:E23)</f>
        <v>1188000</v>
      </c>
    </row>
    <row r="25" spans="1:5" ht="22.5" customHeight="1" x14ac:dyDescent="0.25">
      <c r="A25" s="109"/>
      <c r="B25" s="109"/>
      <c r="C25" s="109"/>
      <c r="D25" s="16"/>
      <c r="E25" s="17"/>
    </row>
    <row r="26" spans="1:5" ht="17.100000000000001" customHeight="1" x14ac:dyDescent="0.25">
      <c r="A26" s="110" t="s">
        <v>283</v>
      </c>
      <c r="B26" s="111"/>
      <c r="C26" s="111"/>
      <c r="D26" s="111"/>
      <c r="E26" s="112"/>
    </row>
    <row r="27" spans="1:5" ht="17.100000000000001" customHeight="1" x14ac:dyDescent="0.25">
      <c r="A27" s="113"/>
      <c r="B27" s="113"/>
      <c r="C27" s="113"/>
      <c r="D27" s="114"/>
      <c r="E27" s="114"/>
    </row>
    <row r="28" spans="1:5" ht="124.5" customHeight="1" x14ac:dyDescent="0.25">
      <c r="A28" s="115" t="s">
        <v>284</v>
      </c>
      <c r="B28" s="116"/>
      <c r="C28" s="116"/>
      <c r="D28" s="116"/>
      <c r="E28" s="117"/>
    </row>
    <row r="29" spans="1:5" ht="17.100000000000001" customHeight="1" x14ac:dyDescent="0.25"/>
    <row r="30" spans="1:5" ht="17.100000000000001" customHeight="1" x14ac:dyDescent="0.25">
      <c r="E30" s="18"/>
    </row>
    <row r="31" spans="1:5" ht="17.100000000000001" customHeight="1" x14ac:dyDescent="0.25"/>
    <row r="32" spans="1:5" ht="17.100000000000001" customHeight="1" x14ac:dyDescent="0.25"/>
    <row r="33" ht="17.100000000000001" customHeight="1" x14ac:dyDescent="0.25"/>
    <row r="34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68.25" customHeight="1" x14ac:dyDescent="0.25"/>
    <row r="42" ht="17.100000000000001" customHeight="1" x14ac:dyDescent="0.25"/>
    <row r="44" ht="32.25" customHeight="1" x14ac:dyDescent="0.25"/>
    <row r="45" ht="33" customHeight="1" x14ac:dyDescent="0.25"/>
    <row r="47" ht="32.1" customHeight="1" x14ac:dyDescent="0.25"/>
  </sheetData>
  <mergeCells count="9">
    <mergeCell ref="A2:A6"/>
    <mergeCell ref="A7:A11"/>
    <mergeCell ref="A12:A17"/>
    <mergeCell ref="A18:A23"/>
    <mergeCell ref="A25:C25"/>
    <mergeCell ref="A26:E26"/>
    <mergeCell ref="A27:C27"/>
    <mergeCell ref="D27:E27"/>
    <mergeCell ref="A28:E28"/>
  </mergeCells>
  <phoneticPr fontId="22" type="noConversion"/>
  <pageMargins left="0.75" right="0.75" top="1" bottom="1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总体预算</vt:lpstr>
      <vt:lpstr>场地预算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Pineapple republic</cp:lastModifiedBy>
  <cp:lastPrinted>2021-02-15T02:03:00Z</cp:lastPrinted>
  <dcterms:created xsi:type="dcterms:W3CDTF">2015-06-25T18:19:00Z</dcterms:created>
  <dcterms:modified xsi:type="dcterms:W3CDTF">2021-12-01T13:26:11Z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8B22EE16FA7945FC8691671C1B09F423</vt:lpwstr>
  </property>
</Properties>
</file>