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showInkAnnotation="0" codeName="ThisWorkbook" defaultThemeVersion="124226"/>
  <xr:revisionPtr revIDLastSave="0" documentId="13_ncr:1_{3778127C-A2A3-4B25-9094-99E976D67990}" xr6:coauthVersionLast="47" xr6:coauthVersionMax="47" xr10:uidLastSave="{00000000-0000-0000-0000-000000000000}"/>
  <workbookProtection workbookAlgorithmName="SHA-512" workbookHashValue="4MgVfabMw77fkSgAEryIQp4PivcK+spNIjGyyrzPLf/BI5S3mCtRPz6XcMBuLTVoZsqPMx4uY+wPNc4uqauoMg==" workbookSaltValue="pawt0mdUoHSlBfJZICCEhw==" workbookSpinCount="100000" lockStructure="1"/>
  <bookViews>
    <workbookView xWindow="-98" yWindow="-98" windowWidth="22695" windowHeight="14595" tabRatio="709" xr2:uid="{00000000-000D-0000-FFFF-FFFF00000000}"/>
  </bookViews>
  <sheets>
    <sheet name="报价汇总及使用说明" sheetId="16" r:id="rId1"/>
    <sheet name="策划服务" sheetId="10" r:id="rId2"/>
    <sheet name="场地搭建" sheetId="4" r:id="rId3"/>
    <sheet name="设备租赁" sheetId="5" r:id="rId4"/>
    <sheet name="直播导摄" sheetId="18" r:id="rId5"/>
    <sheet name="设计制作" sheetId="11" r:id="rId6"/>
    <sheet name="第三方人员及服务" sheetId="12" r:id="rId7"/>
    <sheet name="差旅及接待" sheetId="13" r:id="rId8"/>
    <sheet name="场地费用" sheetId="14" r:id="rId9"/>
  </sheets>
  <definedNames>
    <definedName name="_xlnm._FilterDatabase" localSheetId="1" hidden="1">策划服务!$A$3:$R$3</definedName>
    <definedName name="_xlnm._FilterDatabase" localSheetId="7" hidden="1">差旅及接待!$A$3:$R$214</definedName>
    <definedName name="_xlnm._FilterDatabase" localSheetId="2" hidden="1">场地搭建!$A$3:$R$329</definedName>
    <definedName name="_xlnm._FilterDatabase" localSheetId="8" hidden="1">场地费用!$A$3:$R$3</definedName>
    <definedName name="_xlnm._FilterDatabase" localSheetId="6" hidden="1">第三方人员及服务!$A$3:$R$185</definedName>
    <definedName name="_xlnm._FilterDatabase" localSheetId="3" hidden="1">设备租赁!$A$3:$R$629</definedName>
    <definedName name="_xlnm._FilterDatabase" localSheetId="5" hidden="1">设计制作!$A$3:$R$159</definedName>
    <definedName name="_xlnm._FilterDatabase" localSheetId="4" hidden="1">直播导摄!$A$3:$R$245</definedName>
    <definedName name="_xlnm.Print_Area" localSheetId="0">报价汇总及使用说明!$B$2:$H$44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3" i="13" l="1"/>
  <c r="O138" i="13"/>
  <c r="O132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08" i="13"/>
  <c r="O134" i="13"/>
  <c r="O136" i="13"/>
  <c r="O139" i="12" l="1"/>
  <c r="O138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24" i="12"/>
  <c r="O35" i="13" l="1"/>
  <c r="O44" i="13"/>
  <c r="O43" i="13"/>
  <c r="O42" i="13"/>
  <c r="O41" i="13"/>
  <c r="O32" i="13"/>
  <c r="O31" i="13"/>
  <c r="O33" i="13"/>
  <c r="O34" i="13"/>
  <c r="O36" i="13"/>
  <c r="O37" i="13"/>
  <c r="O38" i="13"/>
  <c r="O39" i="13"/>
  <c r="O156" i="13" l="1"/>
  <c r="O192" i="13"/>
  <c r="O193" i="13"/>
  <c r="O29" i="13"/>
  <c r="O30" i="13"/>
  <c r="O13" i="13"/>
  <c r="O199" i="13"/>
  <c r="O186" i="13"/>
  <c r="O194" i="13"/>
  <c r="O144" i="11"/>
  <c r="O145" i="11"/>
  <c r="O142" i="11"/>
  <c r="O143" i="11"/>
  <c r="O117" i="11"/>
  <c r="O140" i="11"/>
  <c r="O106" i="11"/>
  <c r="O197" i="13"/>
  <c r="O201" i="13"/>
  <c r="O200" i="13"/>
  <c r="O198" i="13"/>
  <c r="O196" i="13"/>
  <c r="O195" i="13"/>
  <c r="O191" i="13"/>
  <c r="O141" i="11"/>
  <c r="O139" i="11"/>
  <c r="O138" i="11"/>
  <c r="O137" i="11"/>
  <c r="O157" i="13"/>
  <c r="O160" i="13"/>
  <c r="O159" i="13"/>
  <c r="O181" i="13"/>
  <c r="O202" i="13"/>
  <c r="O183" i="13"/>
  <c r="O184" i="13"/>
  <c r="O185" i="13"/>
  <c r="O187" i="13"/>
  <c r="O188" i="13"/>
  <c r="O189" i="13"/>
  <c r="O190" i="13"/>
  <c r="O142" i="13"/>
  <c r="O137" i="13"/>
  <c r="O51" i="13"/>
  <c r="O28" i="13"/>
  <c r="O27" i="13"/>
  <c r="O40" i="13" l="1"/>
  <c r="O45" i="13"/>
  <c r="O46" i="13"/>
  <c r="O47" i="13"/>
  <c r="O48" i="13"/>
  <c r="O10" i="13"/>
  <c r="O9" i="13"/>
  <c r="O4" i="13"/>
  <c r="O5" i="13"/>
  <c r="O27" i="14" l="1"/>
  <c r="O28" i="14"/>
  <c r="O29" i="14"/>
  <c r="O30" i="14"/>
  <c r="O31" i="14"/>
  <c r="O32" i="14"/>
  <c r="O33" i="14"/>
  <c r="O34" i="14"/>
  <c r="O205" i="13"/>
  <c r="O206" i="13"/>
  <c r="O207" i="13"/>
  <c r="O208" i="13"/>
  <c r="O209" i="13"/>
  <c r="O210" i="13"/>
  <c r="O211" i="13"/>
  <c r="O212" i="13"/>
  <c r="O213" i="13"/>
  <c r="O188" i="12"/>
  <c r="O189" i="12"/>
  <c r="O190" i="12"/>
  <c r="O191" i="12"/>
  <c r="O235" i="18"/>
  <c r="O236" i="18"/>
  <c r="O237" i="18"/>
  <c r="O238" i="18"/>
  <c r="O239" i="18"/>
  <c r="O240" i="18"/>
  <c r="O241" i="18"/>
  <c r="O242" i="18"/>
  <c r="O243" i="18"/>
  <c r="O49" i="10"/>
  <c r="O41" i="14" l="1"/>
  <c r="O216" i="13"/>
  <c r="O217" i="13"/>
  <c r="O218" i="13"/>
  <c r="O219" i="13"/>
  <c r="O249" i="18" l="1"/>
  <c r="O244" i="18"/>
  <c r="O245" i="18"/>
  <c r="O246" i="18"/>
  <c r="O247" i="18"/>
  <c r="O248" i="18"/>
  <c r="O250" i="18"/>
  <c r="O251" i="18"/>
  <c r="O252" i="18"/>
  <c r="O253" i="18"/>
  <c r="O254" i="18"/>
  <c r="G43" i="16" l="1"/>
  <c r="O4" i="14"/>
  <c r="O7" i="13"/>
  <c r="O104" i="12"/>
  <c r="O8" i="11"/>
  <c r="O186" i="18"/>
  <c r="O640" i="5"/>
  <c r="O642" i="5"/>
  <c r="O630" i="5"/>
  <c r="O328" i="4"/>
  <c r="O309" i="4"/>
  <c r="O30" i="10"/>
  <c r="O31" i="10"/>
  <c r="O38" i="10"/>
  <c r="O6" i="10"/>
  <c r="O37" i="4"/>
  <c r="E28" i="16" l="1"/>
  <c r="E30" i="16" s="1"/>
  <c r="O262" i="5" l="1"/>
  <c r="O165" i="5"/>
  <c r="O166" i="5"/>
  <c r="O167" i="5"/>
  <c r="O482" i="5"/>
  <c r="O479" i="5"/>
  <c r="O115" i="12" l="1"/>
  <c r="O25" i="14" l="1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174" i="12" l="1"/>
  <c r="O158" i="12"/>
  <c r="O117" i="12"/>
  <c r="O116" i="12"/>
  <c r="O114" i="12"/>
  <c r="O109" i="12"/>
  <c r="O107" i="12"/>
  <c r="O106" i="12"/>
  <c r="O105" i="12"/>
  <c r="O103" i="12"/>
  <c r="O102" i="12"/>
  <c r="O101" i="12"/>
  <c r="O100" i="12"/>
  <c r="O99" i="12"/>
  <c r="O98" i="12"/>
  <c r="O97" i="12"/>
  <c r="O96" i="12"/>
  <c r="O95" i="12"/>
  <c r="O94" i="12"/>
  <c r="O93" i="12"/>
  <c r="O92" i="12"/>
  <c r="O91" i="12"/>
  <c r="O90" i="12"/>
  <c r="O89" i="12"/>
  <c r="O88" i="12"/>
  <c r="O536" i="5"/>
  <c r="O530" i="5"/>
  <c r="O528" i="5"/>
  <c r="O456" i="5"/>
  <c r="O427" i="5"/>
  <c r="O334" i="5"/>
  <c r="O333" i="5"/>
  <c r="O329" i="5"/>
  <c r="O196" i="5"/>
  <c r="O156" i="5"/>
  <c r="O152" i="5"/>
  <c r="O71" i="4" l="1"/>
  <c r="O10" i="4"/>
  <c r="O234" i="18" l="1"/>
  <c r="O233" i="18"/>
  <c r="O232" i="18"/>
  <c r="O231" i="18"/>
  <c r="O230" i="18"/>
  <c r="O229" i="18"/>
  <c r="O228" i="18"/>
  <c r="O227" i="18"/>
  <c r="O226" i="18"/>
  <c r="O225" i="18"/>
  <c r="O224" i="18"/>
  <c r="O223" i="18"/>
  <c r="O222" i="18"/>
  <c r="O221" i="18"/>
  <c r="O220" i="18"/>
  <c r="O219" i="18"/>
  <c r="O218" i="18"/>
  <c r="O217" i="18"/>
  <c r="O216" i="18"/>
  <c r="O215" i="18"/>
  <c r="O214" i="18"/>
  <c r="E213" i="18"/>
  <c r="E214" i="18" s="1"/>
  <c r="O213" i="18"/>
  <c r="O212" i="18"/>
  <c r="O211" i="18"/>
  <c r="E209" i="18"/>
  <c r="E210" i="18" s="1"/>
  <c r="O210" i="18"/>
  <c r="O209" i="18"/>
  <c r="O208" i="18"/>
  <c r="O207" i="18"/>
  <c r="O206" i="18"/>
  <c r="O205" i="18"/>
  <c r="O204" i="18"/>
  <c r="E203" i="18"/>
  <c r="E204" i="18" s="1"/>
  <c r="O203" i="18"/>
  <c r="O202" i="18"/>
  <c r="O201" i="18"/>
  <c r="E201" i="18"/>
  <c r="O200" i="18"/>
  <c r="O199" i="18"/>
  <c r="E199" i="18"/>
  <c r="O198" i="18"/>
  <c r="O197" i="18"/>
  <c r="O196" i="18"/>
  <c r="O195" i="18"/>
  <c r="O194" i="18"/>
  <c r="O193" i="18"/>
  <c r="O192" i="18"/>
  <c r="O191" i="18"/>
  <c r="O190" i="18"/>
  <c r="O189" i="18"/>
  <c r="O188" i="18"/>
  <c r="O187" i="18"/>
  <c r="O185" i="18"/>
  <c r="O184" i="18"/>
  <c r="O183" i="18"/>
  <c r="O182" i="18"/>
  <c r="O181" i="18"/>
  <c r="O180" i="18"/>
  <c r="O179" i="18"/>
  <c r="O178" i="18"/>
  <c r="O177" i="18"/>
  <c r="O176" i="18"/>
  <c r="O175" i="18"/>
  <c r="O174" i="18"/>
  <c r="O173" i="18"/>
  <c r="O172" i="18"/>
  <c r="O171" i="18"/>
  <c r="O170" i="18"/>
  <c r="O169" i="18"/>
  <c r="O168" i="18"/>
  <c r="O167" i="18"/>
  <c r="O166" i="18"/>
  <c r="O165" i="18"/>
  <c r="O164" i="18"/>
  <c r="O163" i="18"/>
  <c r="O162" i="18"/>
  <c r="O161" i="18"/>
  <c r="O160" i="18"/>
  <c r="O159" i="18"/>
  <c r="E159" i="18"/>
  <c r="O158" i="18"/>
  <c r="O157" i="18"/>
  <c r="O156" i="18"/>
  <c r="O155" i="18"/>
  <c r="O154" i="18"/>
  <c r="O153" i="18"/>
  <c r="O152" i="18"/>
  <c r="O151" i="18"/>
  <c r="O150" i="18"/>
  <c r="O149" i="18"/>
  <c r="O148" i="18"/>
  <c r="O147" i="18"/>
  <c r="O146" i="18"/>
  <c r="O145" i="18"/>
  <c r="O144" i="18"/>
  <c r="O143" i="18"/>
  <c r="O142" i="18"/>
  <c r="O141" i="18"/>
  <c r="O140" i="18"/>
  <c r="O139" i="18"/>
  <c r="O138" i="18"/>
  <c r="O137" i="18"/>
  <c r="O136" i="18"/>
  <c r="O135" i="18"/>
  <c r="O134" i="18"/>
  <c r="O133" i="18"/>
  <c r="O132" i="18"/>
  <c r="O131" i="18"/>
  <c r="O130" i="18"/>
  <c r="O129" i="18"/>
  <c r="O128" i="18"/>
  <c r="O127" i="18"/>
  <c r="O126" i="18"/>
  <c r="O125" i="18"/>
  <c r="O124" i="18"/>
  <c r="D83" i="18"/>
  <c r="D84" i="18" s="1"/>
  <c r="D87" i="18" s="1"/>
  <c r="D113" i="18" s="1"/>
  <c r="D114" i="18" s="1"/>
  <c r="D115" i="18" s="1"/>
  <c r="D124" i="18" s="1"/>
  <c r="O123" i="18"/>
  <c r="O122" i="18"/>
  <c r="O121" i="18"/>
  <c r="O120" i="18"/>
  <c r="O119" i="18"/>
  <c r="O118" i="18"/>
  <c r="O117" i="18"/>
  <c r="O116" i="18"/>
  <c r="O115" i="18"/>
  <c r="O114" i="18"/>
  <c r="O113" i="18"/>
  <c r="O112" i="18"/>
  <c r="D86" i="18"/>
  <c r="D112" i="18" s="1"/>
  <c r="O111" i="18"/>
  <c r="O110" i="18"/>
  <c r="O109" i="18"/>
  <c r="O108" i="18"/>
  <c r="O107" i="18"/>
  <c r="O106" i="18"/>
  <c r="O105" i="18"/>
  <c r="O104" i="18"/>
  <c r="O103" i="18"/>
  <c r="O102" i="18"/>
  <c r="O101" i="18"/>
  <c r="O100" i="18"/>
  <c r="O99" i="18"/>
  <c r="O98" i="18"/>
  <c r="O97" i="18"/>
  <c r="O96" i="18"/>
  <c r="E91" i="18"/>
  <c r="E92" i="18" s="1"/>
  <c r="E93" i="18" s="1"/>
  <c r="E94" i="18" s="1"/>
  <c r="E95" i="18" s="1"/>
  <c r="E96" i="18" s="1"/>
  <c r="D91" i="18"/>
  <c r="D92" i="18" s="1"/>
  <c r="D93" i="18" s="1"/>
  <c r="D94" i="18" s="1"/>
  <c r="D95" i="18" s="1"/>
  <c r="D96" i="18" s="1"/>
  <c r="O95" i="18"/>
  <c r="O94" i="18"/>
  <c r="O93" i="18"/>
  <c r="O92" i="18"/>
  <c r="O91" i="18"/>
  <c r="O90" i="18"/>
  <c r="O89" i="18"/>
  <c r="O88" i="18"/>
  <c r="O87" i="18"/>
  <c r="O86" i="18"/>
  <c r="E86" i="18"/>
  <c r="O85" i="18"/>
  <c r="O84" i="18"/>
  <c r="E83" i="18"/>
  <c r="E84" i="18" s="1"/>
  <c r="O83" i="18"/>
  <c r="O82" i="18"/>
  <c r="O81" i="18"/>
  <c r="O80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D58" i="18"/>
  <c r="O57" i="18"/>
  <c r="O56" i="18"/>
  <c r="O55" i="18"/>
  <c r="D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13" i="5"/>
  <c r="O8" i="10"/>
  <c r="O4" i="12"/>
  <c r="O22" i="12"/>
  <c r="O320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108" i="12"/>
  <c r="O110" i="12"/>
  <c r="O111" i="12"/>
  <c r="O112" i="12"/>
  <c r="O113" i="12"/>
  <c r="O118" i="12"/>
  <c r="O119" i="12"/>
  <c r="O120" i="12"/>
  <c r="O121" i="12"/>
  <c r="O122" i="12"/>
  <c r="O123" i="12"/>
  <c r="O155" i="12"/>
  <c r="O156" i="12"/>
  <c r="O157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92" i="12"/>
  <c r="O193" i="12"/>
  <c r="O194" i="12"/>
  <c r="O195" i="12"/>
  <c r="O196" i="12"/>
  <c r="O197" i="12"/>
  <c r="O198" i="12"/>
  <c r="O199" i="12"/>
  <c r="O200" i="12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7" i="11"/>
  <c r="O108" i="11"/>
  <c r="O109" i="11"/>
  <c r="O110" i="11"/>
  <c r="O111" i="11"/>
  <c r="O112" i="11"/>
  <c r="O113" i="11"/>
  <c r="O114" i="11"/>
  <c r="O115" i="11"/>
  <c r="O116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3" i="5"/>
  <c r="O154" i="5"/>
  <c r="O155" i="5"/>
  <c r="O157" i="5"/>
  <c r="O158" i="5"/>
  <c r="O159" i="5"/>
  <c r="O160" i="5"/>
  <c r="O161" i="5"/>
  <c r="O162" i="5"/>
  <c r="O163" i="5"/>
  <c r="O164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7" i="5"/>
  <c r="O233" i="5"/>
  <c r="O234" i="5"/>
  <c r="O235" i="5"/>
  <c r="O236" i="5"/>
  <c r="O245" i="5"/>
  <c r="O238" i="5"/>
  <c r="O239" i="5"/>
  <c r="O240" i="5"/>
  <c r="O241" i="5"/>
  <c r="O242" i="5"/>
  <c r="O243" i="5"/>
  <c r="O244" i="5"/>
  <c r="O246" i="5"/>
  <c r="O249" i="5"/>
  <c r="O247" i="5"/>
  <c r="O248" i="5"/>
  <c r="O256" i="5"/>
  <c r="O250" i="5"/>
  <c r="O251" i="5"/>
  <c r="O252" i="5"/>
  <c r="O253" i="5"/>
  <c r="O254" i="5"/>
  <c r="O255" i="5"/>
  <c r="O260" i="5"/>
  <c r="O257" i="5"/>
  <c r="O258" i="5"/>
  <c r="O259" i="5"/>
  <c r="O261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9" i="5"/>
  <c r="O307" i="5"/>
  <c r="O308" i="5"/>
  <c r="O310" i="5"/>
  <c r="O311" i="5"/>
  <c r="O312" i="5"/>
  <c r="O315" i="5"/>
  <c r="O313" i="5"/>
  <c r="O314" i="5"/>
  <c r="O316" i="5"/>
  <c r="O317" i="5"/>
  <c r="O318" i="5"/>
  <c r="O319" i="5"/>
  <c r="O321" i="5"/>
  <c r="O322" i="5"/>
  <c r="O323" i="5"/>
  <c r="O324" i="5"/>
  <c r="O325" i="5"/>
  <c r="O326" i="5"/>
  <c r="O327" i="5"/>
  <c r="O328" i="5"/>
  <c r="O330" i="5"/>
  <c r="O331" i="5"/>
  <c r="O332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80" i="5"/>
  <c r="O481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7" i="5"/>
  <c r="O505" i="5"/>
  <c r="O506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6" i="5"/>
  <c r="O523" i="5"/>
  <c r="O524" i="5"/>
  <c r="O525" i="5"/>
  <c r="O527" i="5"/>
  <c r="O529" i="5"/>
  <c r="O531" i="5"/>
  <c r="O532" i="5"/>
  <c r="O533" i="5"/>
  <c r="O534" i="5"/>
  <c r="O535" i="5"/>
  <c r="O538" i="5"/>
  <c r="O537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87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204" i="13"/>
  <c r="O215" i="13"/>
  <c r="O203" i="13"/>
  <c r="O155" i="13"/>
  <c r="O214" i="13"/>
  <c r="O152" i="13"/>
  <c r="O153" i="13"/>
  <c r="O154" i="13"/>
  <c r="O11" i="14"/>
  <c r="O5" i="14"/>
  <c r="O6" i="14"/>
  <c r="O7" i="14"/>
  <c r="O8" i="14"/>
  <c r="O9" i="14"/>
  <c r="O10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6" i="14"/>
  <c r="O35" i="14"/>
  <c r="O36" i="14"/>
  <c r="O37" i="14"/>
  <c r="O38" i="14"/>
  <c r="O39" i="14"/>
  <c r="O40" i="14"/>
  <c r="O42" i="14"/>
  <c r="O43" i="14"/>
  <c r="O44" i="14"/>
  <c r="O45" i="14"/>
  <c r="O46" i="14"/>
  <c r="O631" i="5"/>
  <c r="O632" i="5"/>
  <c r="O633" i="5"/>
  <c r="O634" i="5"/>
  <c r="O635" i="5"/>
  <c r="O636" i="5"/>
  <c r="O637" i="5"/>
  <c r="O638" i="5"/>
  <c r="O639" i="5"/>
  <c r="O641" i="5"/>
  <c r="O643" i="5"/>
  <c r="O644" i="5"/>
  <c r="O645" i="5"/>
  <c r="O646" i="5"/>
  <c r="O647" i="5"/>
  <c r="O648" i="5"/>
  <c r="O649" i="5"/>
  <c r="O329" i="4"/>
  <c r="O32" i="10"/>
  <c r="O33" i="10"/>
  <c r="O34" i="10"/>
  <c r="O35" i="10"/>
  <c r="O36" i="10"/>
  <c r="O37" i="10"/>
  <c r="O39" i="10"/>
  <c r="O40" i="10"/>
  <c r="O41" i="10"/>
  <c r="O42" i="10"/>
  <c r="O43" i="10"/>
  <c r="O44" i="10"/>
  <c r="O45" i="10"/>
  <c r="O46" i="10"/>
  <c r="O47" i="10"/>
  <c r="O48" i="10"/>
  <c r="O50" i="10"/>
  <c r="O51" i="10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82" i="13"/>
  <c r="O180" i="13"/>
  <c r="O179" i="13"/>
  <c r="O178" i="13"/>
  <c r="O177" i="13"/>
  <c r="O176" i="13"/>
  <c r="O175" i="13"/>
  <c r="O174" i="13"/>
  <c r="O173" i="13"/>
  <c r="O172" i="13"/>
  <c r="O171" i="13"/>
  <c r="O170" i="13"/>
  <c r="O169" i="13"/>
  <c r="O168" i="13"/>
  <c r="O167" i="13"/>
  <c r="O166" i="13"/>
  <c r="O165" i="13"/>
  <c r="O164" i="13"/>
  <c r="O163" i="13"/>
  <c r="O162" i="13"/>
  <c r="O161" i="13"/>
  <c r="O158" i="13"/>
  <c r="O151" i="13"/>
  <c r="O150" i="13"/>
  <c r="O149" i="13"/>
  <c r="O148" i="13"/>
  <c r="O147" i="13"/>
  <c r="O146" i="13"/>
  <c r="O145" i="13"/>
  <c r="O144" i="13"/>
  <c r="O141" i="13"/>
  <c r="O140" i="13"/>
  <c r="O139" i="13"/>
  <c r="O135" i="13"/>
  <c r="O133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0" i="13"/>
  <c r="O49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2" i="13"/>
  <c r="O11" i="13"/>
  <c r="O8" i="13"/>
  <c r="O6" i="13"/>
  <c r="E25" i="16" s="1"/>
  <c r="E27" i="16" s="1"/>
  <c r="O7" i="11"/>
  <c r="O6" i="11"/>
  <c r="O5" i="11"/>
  <c r="O4" i="11"/>
  <c r="O12" i="5"/>
  <c r="O11" i="5"/>
  <c r="O10" i="5"/>
  <c r="O9" i="5"/>
  <c r="O8" i="5"/>
  <c r="O7" i="5"/>
  <c r="O6" i="5"/>
  <c r="O5" i="5"/>
  <c r="O4" i="5"/>
  <c r="O9" i="4"/>
  <c r="O8" i="4"/>
  <c r="O7" i="4"/>
  <c r="O6" i="4"/>
  <c r="O5" i="4"/>
  <c r="O4" i="4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7" i="10"/>
  <c r="O5" i="10"/>
  <c r="O4" i="10"/>
  <c r="E23" i="16" l="1"/>
  <c r="E16" i="16"/>
  <c r="E22" i="16"/>
  <c r="E20" i="16"/>
  <c r="D111" i="18"/>
  <c r="E19" i="16"/>
  <c r="E17" i="16"/>
  <c r="E211" i="18"/>
  <c r="E21" i="16"/>
  <c r="E18" i="16"/>
  <c r="E24" i="16" l="1"/>
  <c r="E31" i="16" s="1"/>
  <c r="E33" i="16" s="1"/>
  <c r="E34" i="16" s="1"/>
  <c r="E36" i="16" s="1"/>
</calcChain>
</file>

<file path=xl/sharedStrings.xml><?xml version="1.0" encoding="utf-8"?>
<sst xmlns="http://schemas.openxmlformats.org/spreadsheetml/2006/main" count="11013" uniqueCount="2615">
  <si>
    <t>设备租赁</t>
    <phoneticPr fontId="7" type="noConversion"/>
  </si>
  <si>
    <t>填写说明：</t>
    <phoneticPr fontId="7" type="noConversion"/>
  </si>
  <si>
    <t>区域</t>
    <phoneticPr fontId="7" type="noConversion"/>
  </si>
  <si>
    <t>子区域</t>
    <phoneticPr fontId="7" type="noConversion"/>
  </si>
  <si>
    <t>备注</t>
    <phoneticPr fontId="7" type="noConversion"/>
  </si>
  <si>
    <t>供应商补充描述（如品牌、规格、型号等）</t>
    <phoneticPr fontId="7" type="noConversion"/>
  </si>
  <si>
    <t>是否收取服务费(是/否)</t>
    <phoneticPr fontId="7" type="noConversion"/>
  </si>
  <si>
    <t>场地搭建</t>
    <phoneticPr fontId="7" type="noConversion"/>
  </si>
  <si>
    <t>策划服务</t>
    <phoneticPr fontId="7" type="noConversion"/>
  </si>
  <si>
    <t>一级报价项</t>
  </si>
  <si>
    <t>二级报价项</t>
  </si>
  <si>
    <t>场地费用</t>
    <phoneticPr fontId="7" type="noConversion"/>
  </si>
  <si>
    <t>1. 本模板为腾讯公司针对线下活动类采购的统一模板，供应商可以在该模板中添加未定义四级报价项，但不得使用其他模板；</t>
  </si>
  <si>
    <t>三级报价项</t>
  </si>
  <si>
    <t>四级报价项</t>
  </si>
  <si>
    <t>需求描述（腾讯选填）</t>
    <phoneticPr fontId="7" type="noConversion"/>
  </si>
  <si>
    <t>设计交付品</t>
    <phoneticPr fontId="7" type="noConversion"/>
  </si>
  <si>
    <t>区域</t>
    <phoneticPr fontId="7" type="noConversion"/>
  </si>
  <si>
    <t>子区域</t>
    <phoneticPr fontId="7" type="noConversion"/>
  </si>
  <si>
    <t>需求描述（腾讯选填）</t>
    <phoneticPr fontId="7" type="noConversion"/>
  </si>
  <si>
    <t>购买方式
（购买/租赁）</t>
    <phoneticPr fontId="7" type="noConversion"/>
  </si>
  <si>
    <t>供应商补充描述（如品牌、规格、型号等）</t>
    <phoneticPr fontId="7" type="noConversion"/>
  </si>
  <si>
    <t>是否收取服务费(是/否)</t>
    <phoneticPr fontId="7" type="noConversion"/>
  </si>
  <si>
    <t>备注</t>
    <phoneticPr fontId="7" type="noConversion"/>
  </si>
  <si>
    <t>子区域</t>
    <phoneticPr fontId="7" type="noConversion"/>
  </si>
  <si>
    <t>购买方式
（购买/租赁）</t>
    <phoneticPr fontId="7" type="noConversion"/>
  </si>
  <si>
    <t>供应商补充描述（如品牌、规格、型号等）</t>
    <phoneticPr fontId="7" type="noConversion"/>
  </si>
  <si>
    <t>是否收取垫付费(是/否)</t>
    <phoneticPr fontId="7" type="noConversion"/>
  </si>
  <si>
    <t>备注</t>
    <phoneticPr fontId="7" type="noConversion"/>
  </si>
  <si>
    <t>区域</t>
    <phoneticPr fontId="7" type="noConversion"/>
  </si>
  <si>
    <t>子区域</t>
    <phoneticPr fontId="7" type="noConversion"/>
  </si>
  <si>
    <t>购买方式
（购买/租赁）</t>
    <phoneticPr fontId="7" type="noConversion"/>
  </si>
  <si>
    <t>供应商补充描述（如品牌、规格、型号等）</t>
    <phoneticPr fontId="7" type="noConversion"/>
  </si>
  <si>
    <t>是否收取垫付费(是/否)</t>
    <phoneticPr fontId="7" type="noConversion"/>
  </si>
  <si>
    <t>是否收取服务费(是/否)</t>
    <phoneticPr fontId="7" type="noConversion"/>
  </si>
  <si>
    <t>备注</t>
    <phoneticPr fontId="7" type="noConversion"/>
  </si>
  <si>
    <t>项</t>
    <phoneticPr fontId="7" type="noConversion"/>
  </si>
  <si>
    <t>是否收取垫付费(是/否)</t>
  </si>
  <si>
    <t>购买方式
（购买/租赁）</t>
    <phoneticPr fontId="7" type="noConversion"/>
  </si>
  <si>
    <t>是否收取服务费(是/否)</t>
    <phoneticPr fontId="7" type="noConversion"/>
  </si>
  <si>
    <t>供应商补充描述
（如品牌、规格、型号等）</t>
    <phoneticPr fontId="7" type="noConversion"/>
  </si>
  <si>
    <t>区域</t>
    <phoneticPr fontId="7" type="noConversion"/>
  </si>
  <si>
    <t>需求描述（腾讯选填）</t>
    <phoneticPr fontId="7" type="noConversion"/>
  </si>
  <si>
    <t>供应商补充描述（如品牌、规格、型号等）</t>
    <phoneticPr fontId="7" type="noConversion"/>
  </si>
  <si>
    <t>是否收取服务费(是/否)</t>
    <phoneticPr fontId="7" type="noConversion"/>
  </si>
  <si>
    <t>腾讯线下活动报价模板使用说明（请务必仔细阅读）</t>
    <phoneticPr fontId="7" type="noConversion"/>
  </si>
  <si>
    <r>
      <t>欢迎使用</t>
    </r>
    <r>
      <rPr>
        <b/>
        <sz val="10"/>
        <color rgb="FFC00000"/>
        <rFont val="Microsoft YaHei UI"/>
        <family val="2"/>
        <charset val="134"/>
      </rPr>
      <t>线下活动</t>
    </r>
    <r>
      <rPr>
        <sz val="10"/>
        <color theme="1"/>
        <rFont val="Microsoft YaHei UI"/>
        <family val="2"/>
        <charset val="134"/>
      </rPr>
      <t>报价模板，进行填写时请注意以下事项：</t>
    </r>
    <phoneticPr fontId="7" type="noConversion"/>
  </si>
  <si>
    <t>3. 若针对该报价模板有任何疑问，请随时跟腾讯业务方沟通，谢谢！</t>
    <phoneticPr fontId="7" type="noConversion"/>
  </si>
  <si>
    <t>报价单位信息</t>
    <phoneticPr fontId="7" type="noConversion"/>
  </si>
  <si>
    <t>报价单位全称</t>
    <phoneticPr fontId="7" type="noConversion"/>
  </si>
  <si>
    <t>报价人姓名</t>
    <phoneticPr fontId="7" type="noConversion"/>
  </si>
  <si>
    <t>报价人职务</t>
    <phoneticPr fontId="7" type="noConversion"/>
  </si>
  <si>
    <t>报价人联系电话</t>
    <phoneticPr fontId="7" type="noConversion"/>
  </si>
  <si>
    <t>报价人电子邮箱</t>
    <phoneticPr fontId="7" type="noConversion"/>
  </si>
  <si>
    <t>报价人登录Portal账号</t>
    <phoneticPr fontId="7" type="noConversion"/>
  </si>
  <si>
    <t>项目基础信息</t>
    <phoneticPr fontId="7" type="noConversion"/>
  </si>
  <si>
    <t>项目名称</t>
    <phoneticPr fontId="7" type="noConversion"/>
  </si>
  <si>
    <t>活动执行地点</t>
    <phoneticPr fontId="7" type="noConversion"/>
  </si>
  <si>
    <t>项目预计启动时间</t>
    <phoneticPr fontId="7" type="noConversion"/>
  </si>
  <si>
    <t>项目预计结束期间</t>
    <phoneticPr fontId="7" type="noConversion"/>
  </si>
  <si>
    <t>一级报价项</t>
    <phoneticPr fontId="5" type="noConversion"/>
  </si>
  <si>
    <t>报价项及报价项合计</t>
    <phoneticPr fontId="5" type="noConversion"/>
  </si>
  <si>
    <t>设计制作</t>
    <phoneticPr fontId="7" type="noConversion"/>
  </si>
  <si>
    <t>第三方人员及服务</t>
    <phoneticPr fontId="7" type="noConversion"/>
  </si>
  <si>
    <t>差旅及接待</t>
    <phoneticPr fontId="7" type="noConversion"/>
  </si>
  <si>
    <t>合计</t>
    <phoneticPr fontId="5" type="noConversion"/>
  </si>
  <si>
    <t>服务费</t>
    <phoneticPr fontId="5" type="noConversion"/>
  </si>
  <si>
    <t>服务费基准金额</t>
    <phoneticPr fontId="5" type="noConversion"/>
  </si>
  <si>
    <t>为各表Q列'是否收取服务费(是/否)'标注为“是”的条目加总</t>
    <phoneticPr fontId="5" type="noConversion"/>
  </si>
  <si>
    <t>服务费费率（不含税）</t>
    <phoneticPr fontId="7" type="noConversion"/>
  </si>
  <si>
    <t>服务费</t>
    <phoneticPr fontId="7" type="noConversion"/>
  </si>
  <si>
    <t>垫付费</t>
    <phoneticPr fontId="5" type="noConversion"/>
  </si>
  <si>
    <t>垫付费基准金额</t>
    <phoneticPr fontId="5" type="noConversion"/>
  </si>
  <si>
    <t>为各表P列'是否收取垫付费(是/否)'标注为“是”的条目加总</t>
    <phoneticPr fontId="5" type="noConversion"/>
  </si>
  <si>
    <t>垫付费率（不含税）</t>
    <phoneticPr fontId="7" type="noConversion"/>
  </si>
  <si>
    <t>垫付服务费</t>
    <phoneticPr fontId="7" type="noConversion"/>
  </si>
  <si>
    <t>税费</t>
    <phoneticPr fontId="5" type="noConversion"/>
  </si>
  <si>
    <t>含服务费及垫付费税前总价</t>
    <phoneticPr fontId="5" type="noConversion"/>
  </si>
  <si>
    <t>税率</t>
    <phoneticPr fontId="7" type="noConversion"/>
  </si>
  <si>
    <t>税费金额</t>
    <phoneticPr fontId="7" type="noConversion"/>
  </si>
  <si>
    <t>含税总价</t>
    <phoneticPr fontId="5" type="noConversion"/>
  </si>
  <si>
    <t>声明：</t>
    <phoneticPr fontId="7" type="noConversion"/>
  </si>
  <si>
    <t>声明人：</t>
    <phoneticPr fontId="7" type="noConversion"/>
  </si>
  <si>
    <t>填写说明：</t>
    <phoneticPr fontId="7" type="noConversion"/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</si>
  <si>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  <phoneticPr fontId="7" type="noConversion"/>
  </si>
  <si>
    <t>填写说明：</t>
    <phoneticPr fontId="7" type="noConversion"/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</si>
  <si>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  <phoneticPr fontId="7" type="noConversion"/>
  </si>
  <si>
    <t>1. 我方（报价单位）承诺以上报价为经公司授权人员报价，并认可一旦受邀后，应严格按以上报价执行，除非经双方协商后对各别项目报价进行调整；
2. 我方（报价单位）承诺以上报价是基于对腾讯业务放发出的需求文件的理解，并提供的真实、有效的报价文件。一旦受邀后，报价单位未经腾讯公司业务需求方书面授权后，不得随意对四级报价项进行修改；
3. 我方（报价单位）承诺恪守腾讯公司《保密协议》、《反商业贿赂声明》要求，一旦存在违反相关要求的，腾讯公司业务方有权单方面解除与报价单位方的合作，并免除相关的法律责任。</t>
    <phoneticPr fontId="5" type="noConversion"/>
  </si>
  <si>
    <t>创意及策划</t>
    <phoneticPr fontId="7" type="noConversion"/>
  </si>
  <si>
    <t>方案策划</t>
    <phoneticPr fontId="7" type="noConversion"/>
  </si>
  <si>
    <t>整体方案策划</t>
    <phoneticPr fontId="7" type="noConversion"/>
  </si>
  <si>
    <t>策划服务</t>
    <phoneticPr fontId="7" type="noConversion"/>
  </si>
  <si>
    <t>人</t>
    <phoneticPr fontId="7" type="noConversion"/>
  </si>
  <si>
    <t>天</t>
    <phoneticPr fontId="7" type="noConversion"/>
  </si>
  <si>
    <t>平米</t>
  </si>
  <si>
    <t>天</t>
  </si>
  <si>
    <t>米</t>
  </si>
  <si>
    <t>常规舞台地台</t>
    <phoneticPr fontId="7" type="noConversion"/>
  </si>
  <si>
    <t>个</t>
  </si>
  <si>
    <t>套</t>
  </si>
  <si>
    <t>张</t>
  </si>
  <si>
    <t>项</t>
  </si>
  <si>
    <t>舞台结构</t>
    <phoneticPr fontId="7" type="noConversion"/>
  </si>
  <si>
    <t>钢结构地台支撑 高10cm</t>
    <phoneticPr fontId="7" type="noConversion"/>
  </si>
  <si>
    <t>钢结构地台支撑 高20cm</t>
    <phoneticPr fontId="7" type="noConversion"/>
  </si>
  <si>
    <t>钢结构地台支撑 高40cm</t>
    <phoneticPr fontId="7" type="noConversion"/>
  </si>
  <si>
    <t>烤漆玻璃</t>
  </si>
  <si>
    <t>门拱结构</t>
  </si>
  <si>
    <t>单面木结构面贴防火板</t>
  </si>
  <si>
    <t>单面木结构面刷涂料</t>
  </si>
  <si>
    <t>背板灯箱字</t>
  </si>
  <si>
    <t>背板立体灯箱字</t>
  </si>
  <si>
    <t>亚克力水晶字</t>
  </si>
  <si>
    <t>设备租赁</t>
    <phoneticPr fontId="7" type="noConversion"/>
  </si>
  <si>
    <t>视频设备</t>
    <phoneticPr fontId="7" type="noConversion"/>
  </si>
  <si>
    <t>室内LED屏-P8（国产）</t>
    <phoneticPr fontId="7" type="noConversion"/>
  </si>
  <si>
    <t>室内LED屏-P8（进口）</t>
    <phoneticPr fontId="7" type="noConversion"/>
  </si>
  <si>
    <t>投影设备</t>
    <phoneticPr fontId="7" type="noConversion"/>
  </si>
  <si>
    <t>松下 6800流明投影</t>
    <phoneticPr fontId="7" type="noConversion"/>
  </si>
  <si>
    <t>创意设计制作</t>
    <phoneticPr fontId="7" type="noConversion"/>
  </si>
  <si>
    <t>平面设计制作</t>
    <phoneticPr fontId="7" type="noConversion"/>
  </si>
  <si>
    <t>项</t>
    <phoneticPr fontId="21" type="noConversion"/>
  </si>
  <si>
    <t>创意H5-核心页面</t>
    <phoneticPr fontId="5" type="noConversion"/>
  </si>
  <si>
    <t>签到系统</t>
    <phoneticPr fontId="7" type="noConversion"/>
  </si>
  <si>
    <t>拉网展架</t>
    <phoneticPr fontId="7" type="noConversion"/>
  </si>
  <si>
    <t>写真喷绘</t>
    <phoneticPr fontId="7" type="noConversion"/>
  </si>
  <si>
    <t>邀请函</t>
    <phoneticPr fontId="7" type="noConversion"/>
  </si>
  <si>
    <t>礼品/手提袋</t>
    <phoneticPr fontId="7" type="noConversion"/>
  </si>
  <si>
    <t>奖品</t>
    <phoneticPr fontId="7" type="noConversion"/>
  </si>
  <si>
    <t>奖杯</t>
    <phoneticPr fontId="7" type="noConversion"/>
  </si>
  <si>
    <t>奖状</t>
    <phoneticPr fontId="7" type="noConversion"/>
  </si>
  <si>
    <t>服装</t>
    <phoneticPr fontId="7" type="noConversion"/>
  </si>
  <si>
    <t>工作人员服装</t>
    <phoneticPr fontId="7" type="noConversion"/>
  </si>
  <si>
    <t>礼仪小姐服装</t>
    <phoneticPr fontId="7" type="noConversion"/>
  </si>
  <si>
    <t>演出服装</t>
    <phoneticPr fontId="7" type="noConversion"/>
  </si>
  <si>
    <t>场地租金</t>
    <phoneticPr fontId="7" type="noConversion"/>
  </si>
  <si>
    <t>会议中心</t>
    <phoneticPr fontId="7" type="noConversion"/>
  </si>
  <si>
    <t>天</t>
    <phoneticPr fontId="21" type="noConversion"/>
  </si>
  <si>
    <t>体育场馆</t>
    <phoneticPr fontId="7" type="noConversion"/>
  </si>
  <si>
    <t>管理费用</t>
    <phoneticPr fontId="7" type="noConversion"/>
  </si>
  <si>
    <t>搭建费用</t>
    <phoneticPr fontId="7" type="noConversion"/>
  </si>
  <si>
    <t>资质证明</t>
    <phoneticPr fontId="7" type="noConversion"/>
  </si>
  <si>
    <t>防火认证</t>
    <phoneticPr fontId="7" type="noConversion"/>
  </si>
  <si>
    <t>场地管理</t>
    <phoneticPr fontId="7" type="noConversion"/>
  </si>
  <si>
    <t>场地管理费</t>
    <phoneticPr fontId="7" type="noConversion"/>
  </si>
  <si>
    <t>场地杂费</t>
  </si>
  <si>
    <t>专业人员</t>
    <phoneticPr fontId="7" type="noConversion"/>
  </si>
  <si>
    <t>灯光师</t>
    <phoneticPr fontId="7" type="noConversion"/>
  </si>
  <si>
    <t>人</t>
    <phoneticPr fontId="21" type="noConversion"/>
  </si>
  <si>
    <t>机票经济舱</t>
    <phoneticPr fontId="7" type="noConversion"/>
  </si>
  <si>
    <t>高铁/动车二等座</t>
    <phoneticPr fontId="7" type="noConversion"/>
  </si>
  <si>
    <t>项</t>
    <phoneticPr fontId="7" type="noConversion"/>
  </si>
  <si>
    <t>平面设计方案</t>
    <phoneticPr fontId="7" type="noConversion"/>
  </si>
  <si>
    <t>策划服务</t>
    <phoneticPr fontId="7" type="noConversion"/>
  </si>
  <si>
    <t>创意及策划</t>
    <phoneticPr fontId="7" type="noConversion"/>
  </si>
  <si>
    <t>方案策划</t>
    <phoneticPr fontId="7" type="noConversion"/>
  </si>
  <si>
    <t>空间设计方案</t>
    <phoneticPr fontId="7" type="noConversion"/>
  </si>
  <si>
    <t>项</t>
    <phoneticPr fontId="7" type="noConversion"/>
  </si>
  <si>
    <t>策划服务</t>
    <phoneticPr fontId="7" type="noConversion"/>
  </si>
  <si>
    <t>创意及策划</t>
    <phoneticPr fontId="7" type="noConversion"/>
  </si>
  <si>
    <t>方案策划</t>
    <phoneticPr fontId="7" type="noConversion"/>
  </si>
  <si>
    <t>策划服务</t>
    <phoneticPr fontId="7" type="noConversion"/>
  </si>
  <si>
    <t>创意及策划</t>
    <phoneticPr fontId="7" type="noConversion"/>
  </si>
  <si>
    <t>方案策划</t>
    <phoneticPr fontId="7" type="noConversion"/>
  </si>
  <si>
    <t>项</t>
    <phoneticPr fontId="7" type="noConversion"/>
  </si>
  <si>
    <t>设计交付品</t>
    <phoneticPr fontId="7" type="noConversion"/>
  </si>
  <si>
    <t>施工图/效果图</t>
    <phoneticPr fontId="7" type="noConversion"/>
  </si>
  <si>
    <t>项</t>
    <phoneticPr fontId="7" type="noConversion"/>
  </si>
  <si>
    <t>策划服务</t>
    <phoneticPr fontId="7" type="noConversion"/>
  </si>
  <si>
    <t>创意及策划</t>
    <phoneticPr fontId="7" type="noConversion"/>
  </si>
  <si>
    <t>设计交付品</t>
    <phoneticPr fontId="7" type="noConversion"/>
  </si>
  <si>
    <t>项</t>
    <phoneticPr fontId="21" type="noConversion"/>
  </si>
  <si>
    <t>设计交付品</t>
    <phoneticPr fontId="7" type="noConversion"/>
  </si>
  <si>
    <t>主KV设计</t>
    <phoneticPr fontId="7" type="noConversion"/>
  </si>
  <si>
    <t>项</t>
    <phoneticPr fontId="21" type="noConversion"/>
  </si>
  <si>
    <t>策划服务</t>
    <phoneticPr fontId="7" type="noConversion"/>
  </si>
  <si>
    <t>创意及策划</t>
    <phoneticPr fontId="7" type="noConversion"/>
  </si>
  <si>
    <t>主KV修图</t>
    <phoneticPr fontId="7" type="noConversion"/>
  </si>
  <si>
    <t>项</t>
    <phoneticPr fontId="21" type="noConversion"/>
  </si>
  <si>
    <t>平面3D延展设计</t>
    <phoneticPr fontId="7" type="noConversion"/>
  </si>
  <si>
    <t>创意人员</t>
    <phoneticPr fontId="7" type="noConversion"/>
  </si>
  <si>
    <t>2D设计师</t>
    <phoneticPr fontId="7" type="noConversion"/>
  </si>
  <si>
    <t>3D设计师</t>
    <phoneticPr fontId="7" type="noConversion"/>
  </si>
  <si>
    <t>创意设计经理</t>
    <phoneticPr fontId="7" type="noConversion"/>
  </si>
  <si>
    <t>人</t>
    <phoneticPr fontId="7" type="noConversion"/>
  </si>
  <si>
    <t>天</t>
    <phoneticPr fontId="7" type="noConversion"/>
  </si>
  <si>
    <t>高级创意设计经理</t>
    <phoneticPr fontId="7" type="noConversion"/>
  </si>
  <si>
    <t>创意设计总监</t>
    <phoneticPr fontId="7" type="noConversion"/>
  </si>
  <si>
    <t>人</t>
    <phoneticPr fontId="7" type="noConversion"/>
  </si>
  <si>
    <t>天</t>
    <phoneticPr fontId="7" type="noConversion"/>
  </si>
  <si>
    <t>工程图纸制作设计师</t>
    <phoneticPr fontId="7" type="noConversion"/>
  </si>
  <si>
    <t>文案</t>
    <phoneticPr fontId="7" type="noConversion"/>
  </si>
  <si>
    <t>完稿美术助理</t>
    <phoneticPr fontId="7" type="noConversion"/>
  </si>
  <si>
    <t>执行服务</t>
    <phoneticPr fontId="7" type="noConversion"/>
  </si>
  <si>
    <t>执行人员</t>
    <phoneticPr fontId="7" type="noConversion"/>
  </si>
  <si>
    <t>现场执行工作人员（场务等）</t>
    <phoneticPr fontId="7" type="noConversion"/>
  </si>
  <si>
    <t>执行服务</t>
    <phoneticPr fontId="7" type="noConversion"/>
  </si>
  <si>
    <t>客户/项目经理</t>
    <phoneticPr fontId="7" type="noConversion"/>
  </si>
  <si>
    <t>项目总策划管理人员</t>
    <phoneticPr fontId="7" type="noConversion"/>
  </si>
  <si>
    <t>后期报告人员</t>
    <phoneticPr fontId="7" type="noConversion"/>
  </si>
  <si>
    <t>执行项目</t>
    <phoneticPr fontId="7" type="noConversion"/>
  </si>
  <si>
    <t>项目的详细执行计划</t>
    <phoneticPr fontId="7" type="noConversion"/>
  </si>
  <si>
    <t>份</t>
    <phoneticPr fontId="7" type="noConversion"/>
  </si>
  <si>
    <t>策划服务</t>
    <phoneticPr fontId="7" type="noConversion"/>
  </si>
  <si>
    <t>执行服务</t>
    <phoneticPr fontId="7" type="noConversion"/>
  </si>
  <si>
    <t>执行项目</t>
    <phoneticPr fontId="7" type="noConversion"/>
  </si>
  <si>
    <t>勘场</t>
    <phoneticPr fontId="7" type="noConversion"/>
  </si>
  <si>
    <t>场</t>
    <phoneticPr fontId="7" type="noConversion"/>
  </si>
  <si>
    <t>执行服务</t>
    <phoneticPr fontId="7" type="noConversion"/>
  </si>
  <si>
    <t>执行项目</t>
    <phoneticPr fontId="7" type="noConversion"/>
  </si>
  <si>
    <t>完工报告</t>
    <phoneticPr fontId="7" type="noConversion"/>
  </si>
  <si>
    <t>策划服务</t>
    <phoneticPr fontId="7" type="noConversion"/>
  </si>
  <si>
    <t>其他</t>
    <phoneticPr fontId="7" type="noConversion"/>
  </si>
  <si>
    <t>舞台结构</t>
    <phoneticPr fontId="7" type="noConversion"/>
  </si>
  <si>
    <t>钢结构地台支撑 高60cm</t>
    <phoneticPr fontId="7" type="noConversion"/>
  </si>
  <si>
    <t>钢结构地台支撑 高80cm</t>
    <phoneticPr fontId="7" type="noConversion"/>
  </si>
  <si>
    <t>场地搭建</t>
    <phoneticPr fontId="7" type="noConversion"/>
  </si>
  <si>
    <t>常规舞台地台</t>
    <phoneticPr fontId="7" type="noConversion"/>
  </si>
  <si>
    <t>舞台结构</t>
    <phoneticPr fontId="7" type="noConversion"/>
  </si>
  <si>
    <t>钢结构地台支撑 高100cm</t>
    <phoneticPr fontId="7" type="noConversion"/>
  </si>
  <si>
    <t>木结构，LED支撑地台 高20cm</t>
    <phoneticPr fontId="7" type="noConversion"/>
  </si>
  <si>
    <t>木结构，LED支撑地台 高40cm</t>
    <phoneticPr fontId="7" type="noConversion"/>
  </si>
  <si>
    <t>木结构，LED支撑地台 高60cm</t>
    <phoneticPr fontId="7" type="noConversion"/>
  </si>
  <si>
    <t>场地搭建</t>
    <phoneticPr fontId="7" type="noConversion"/>
  </si>
  <si>
    <t>常规舞台地台</t>
    <phoneticPr fontId="7" type="noConversion"/>
  </si>
  <si>
    <t>舞台结构</t>
    <phoneticPr fontId="7" type="noConversion"/>
  </si>
  <si>
    <t>木结构，LED支撑地台 高80cm</t>
    <phoneticPr fontId="7" type="noConversion"/>
  </si>
  <si>
    <t>场地搭建</t>
    <phoneticPr fontId="7" type="noConversion"/>
  </si>
  <si>
    <t>常规舞台地台</t>
    <phoneticPr fontId="7" type="noConversion"/>
  </si>
  <si>
    <t>舞台结构</t>
    <phoneticPr fontId="7" type="noConversion"/>
  </si>
  <si>
    <t>木结构，LED支撑地台 高100cm</t>
    <phoneticPr fontId="7" type="noConversion"/>
  </si>
  <si>
    <t>H钢结构，LED支撑地台</t>
    <phoneticPr fontId="7" type="noConversion"/>
  </si>
  <si>
    <t>场地搭建</t>
    <phoneticPr fontId="7" type="noConversion"/>
  </si>
  <si>
    <t>常规舞台地台</t>
    <phoneticPr fontId="7" type="noConversion"/>
  </si>
  <si>
    <t>舞台/地台地面</t>
    <phoneticPr fontId="7" type="noConversion"/>
  </si>
  <si>
    <t>胶合板/多层板 5mm</t>
    <phoneticPr fontId="7" type="noConversion"/>
  </si>
  <si>
    <t>胶合板/多层板 9mm</t>
    <phoneticPr fontId="7" type="noConversion"/>
  </si>
  <si>
    <t>胶合板/多层板 12mm</t>
    <phoneticPr fontId="7" type="noConversion"/>
  </si>
  <si>
    <t>胶合板/多层板 15mm</t>
    <phoneticPr fontId="7" type="noConversion"/>
  </si>
  <si>
    <t>场地搭建</t>
    <phoneticPr fontId="7" type="noConversion"/>
  </si>
  <si>
    <t>常规舞台地台</t>
    <phoneticPr fontId="7" type="noConversion"/>
  </si>
  <si>
    <t>舞台/地台地面</t>
    <phoneticPr fontId="7" type="noConversion"/>
  </si>
  <si>
    <t>胶合板/多层板 18mm</t>
    <phoneticPr fontId="7" type="noConversion"/>
  </si>
  <si>
    <t>胶合板/多层板 40mm</t>
    <phoneticPr fontId="7" type="noConversion"/>
  </si>
  <si>
    <t>防火板 8mm</t>
    <phoneticPr fontId="7" type="noConversion"/>
  </si>
  <si>
    <t>防火板 10mm</t>
    <phoneticPr fontId="7" type="noConversion"/>
  </si>
  <si>
    <t>防火板 12mm</t>
    <phoneticPr fontId="7" type="noConversion"/>
  </si>
  <si>
    <t>场地搭建</t>
    <phoneticPr fontId="7" type="noConversion"/>
  </si>
  <si>
    <t>常规舞台地台</t>
    <phoneticPr fontId="7" type="noConversion"/>
  </si>
  <si>
    <t>舞台/地台地面</t>
    <phoneticPr fontId="7" type="noConversion"/>
  </si>
  <si>
    <t>高密密度板 12mm</t>
    <phoneticPr fontId="7" type="noConversion"/>
  </si>
  <si>
    <t>高密密度板 15mm</t>
    <phoneticPr fontId="7" type="noConversion"/>
  </si>
  <si>
    <t>场地搭建</t>
    <phoneticPr fontId="7" type="noConversion"/>
  </si>
  <si>
    <t>常规舞台地台</t>
    <phoneticPr fontId="7" type="noConversion"/>
  </si>
  <si>
    <t>舞台/地台地面</t>
    <phoneticPr fontId="7" type="noConversion"/>
  </si>
  <si>
    <t>高密密度板 18mm</t>
    <phoneticPr fontId="7" type="noConversion"/>
  </si>
  <si>
    <t>场地搭建</t>
    <phoneticPr fontId="7" type="noConversion"/>
  </si>
  <si>
    <t>常规舞台地台</t>
    <phoneticPr fontId="7" type="noConversion"/>
  </si>
  <si>
    <t>舞台/地台地面</t>
    <phoneticPr fontId="7" type="noConversion"/>
  </si>
  <si>
    <t>中密度纤维板 9mm</t>
    <phoneticPr fontId="7" type="noConversion"/>
  </si>
  <si>
    <t>中密度纤维板 10mm</t>
    <phoneticPr fontId="7" type="noConversion"/>
  </si>
  <si>
    <t>中密度纤维板 15mm</t>
    <phoneticPr fontId="7" type="noConversion"/>
  </si>
  <si>
    <t>雪弗板 3mm</t>
    <phoneticPr fontId="7" type="noConversion"/>
  </si>
  <si>
    <t>舞台/地台地面</t>
    <phoneticPr fontId="7" type="noConversion"/>
  </si>
  <si>
    <t>雪弗板 5mm</t>
    <phoneticPr fontId="7" type="noConversion"/>
  </si>
  <si>
    <t>铝塑板 4mm</t>
    <phoneticPr fontId="7" type="noConversion"/>
  </si>
  <si>
    <t>铝塑板 8mm</t>
    <phoneticPr fontId="7" type="noConversion"/>
  </si>
  <si>
    <t>铝塑板 12mm</t>
    <phoneticPr fontId="7" type="noConversion"/>
  </si>
  <si>
    <t>大芯板 16mm</t>
    <phoneticPr fontId="7" type="noConversion"/>
  </si>
  <si>
    <t>大芯板 19mm</t>
    <phoneticPr fontId="7" type="noConversion"/>
  </si>
  <si>
    <t>大芯板 22mm</t>
    <phoneticPr fontId="7" type="noConversion"/>
  </si>
  <si>
    <t>大芯板 25mm</t>
    <phoneticPr fontId="7" type="noConversion"/>
  </si>
  <si>
    <t>拉丝铝板 1mm双面覆膜</t>
    <phoneticPr fontId="7" type="noConversion"/>
  </si>
  <si>
    <t>阻燃板 12mm</t>
    <phoneticPr fontId="7" type="noConversion"/>
  </si>
  <si>
    <t>奥松板 12mm</t>
    <phoneticPr fontId="7" type="noConversion"/>
  </si>
  <si>
    <t>淋油板 18mm</t>
    <phoneticPr fontId="7" type="noConversion"/>
  </si>
  <si>
    <t>三聚氰胺板 15mm</t>
    <phoneticPr fontId="7" type="noConversion"/>
  </si>
  <si>
    <t>三聚氰胺板 18mm</t>
    <phoneticPr fontId="7" type="noConversion"/>
  </si>
  <si>
    <t>三聚氰胺板（带饰面）18mm</t>
    <phoneticPr fontId="7" type="noConversion"/>
  </si>
  <si>
    <t>波音贴</t>
    <phoneticPr fontId="7" type="noConversion"/>
  </si>
  <si>
    <t>普通复合地板（多色）</t>
    <phoneticPr fontId="7" type="noConversion"/>
  </si>
  <si>
    <t>高光镜面UV地板 12mm</t>
    <phoneticPr fontId="7" type="noConversion"/>
  </si>
  <si>
    <t>地板革</t>
    <phoneticPr fontId="7" type="noConversion"/>
  </si>
  <si>
    <t>舞台/地台地面</t>
    <phoneticPr fontId="7" type="noConversion"/>
  </si>
  <si>
    <t>地胶地板</t>
    <phoneticPr fontId="7" type="noConversion"/>
  </si>
  <si>
    <t>塑胶地板</t>
    <phoneticPr fontId="7" type="noConversion"/>
  </si>
  <si>
    <t>钢化玻璃地台台面(5mm）</t>
    <phoneticPr fontId="7" type="noConversion"/>
  </si>
  <si>
    <t>钢化玻璃地台台面(8mm）</t>
    <phoneticPr fontId="7" type="noConversion"/>
  </si>
  <si>
    <t>钢化玻璃地台台面(10mm）</t>
    <phoneticPr fontId="7" type="noConversion"/>
  </si>
  <si>
    <t>钢化玻璃地台台面(12mm）</t>
    <phoneticPr fontId="7" type="noConversion"/>
  </si>
  <si>
    <t>地毯</t>
    <phoneticPr fontId="7" type="noConversion"/>
  </si>
  <si>
    <t>普通展毯</t>
    <phoneticPr fontId="7" type="noConversion"/>
  </si>
  <si>
    <t>阻燃地毯</t>
    <phoneticPr fontId="7" type="noConversion"/>
  </si>
  <si>
    <t>拉绒地毯</t>
    <phoneticPr fontId="7" type="noConversion"/>
  </si>
  <si>
    <t>加厚拉绒地毯</t>
    <phoneticPr fontId="7" type="noConversion"/>
  </si>
  <si>
    <t>圈绒地毯</t>
    <phoneticPr fontId="7" type="noConversion"/>
  </si>
  <si>
    <t>加厚圈绒地毯</t>
    <phoneticPr fontId="7" type="noConversion"/>
  </si>
  <si>
    <t>舞台包边</t>
    <phoneticPr fontId="7" type="noConversion"/>
  </si>
  <si>
    <t>不锈钢包边</t>
    <phoneticPr fontId="7" type="noConversion"/>
  </si>
  <si>
    <t>舞台包边</t>
    <phoneticPr fontId="7" type="noConversion"/>
  </si>
  <si>
    <t>木质包边</t>
    <phoneticPr fontId="7" type="noConversion"/>
  </si>
  <si>
    <t>木烤漆包边</t>
    <phoneticPr fontId="7" type="noConversion"/>
  </si>
  <si>
    <t>铁喷塑包边</t>
    <phoneticPr fontId="7" type="noConversion"/>
  </si>
  <si>
    <t>钨钢喷塑包边</t>
    <phoneticPr fontId="7" type="noConversion"/>
  </si>
  <si>
    <t>PVC包边</t>
    <phoneticPr fontId="7" type="noConversion"/>
  </si>
  <si>
    <t>舞台包边</t>
    <phoneticPr fontId="7" type="noConversion"/>
  </si>
  <si>
    <t>铝合金包边</t>
    <phoneticPr fontId="7" type="noConversion"/>
  </si>
  <si>
    <t>台阶</t>
    <phoneticPr fontId="7" type="noConversion"/>
  </si>
  <si>
    <t>木质，地毯饰面（舞台高15cm）</t>
    <phoneticPr fontId="7" type="noConversion"/>
  </si>
  <si>
    <t>木质，地毯饰面（舞台高20cm）</t>
    <phoneticPr fontId="7" type="noConversion"/>
  </si>
  <si>
    <t>木质，地毯饰面（舞台高30cm）</t>
    <phoneticPr fontId="7" type="noConversion"/>
  </si>
  <si>
    <t>木质，地毯饰面（舞台高40cm）</t>
    <phoneticPr fontId="7" type="noConversion"/>
  </si>
  <si>
    <t>场地搭建</t>
    <phoneticPr fontId="7" type="noConversion"/>
  </si>
  <si>
    <t>常规舞台地台</t>
    <phoneticPr fontId="7" type="noConversion"/>
  </si>
  <si>
    <t>台阶</t>
    <phoneticPr fontId="7" type="noConversion"/>
  </si>
  <si>
    <t>木质，地毯饰面（舞台高45cm）</t>
    <phoneticPr fontId="7" type="noConversion"/>
  </si>
  <si>
    <t>木质，地毯饰面（舞台高60cm）</t>
    <phoneticPr fontId="7" type="noConversion"/>
  </si>
  <si>
    <t>木质，地毯饰面（舞台高80cm）</t>
    <phoneticPr fontId="7" type="noConversion"/>
  </si>
  <si>
    <t>台阶</t>
    <phoneticPr fontId="7" type="noConversion"/>
  </si>
  <si>
    <t>木质，地毯饰面（舞台高100cm）</t>
    <phoneticPr fontId="7" type="noConversion"/>
  </si>
  <si>
    <t>木质，烤漆（高20cm）</t>
    <phoneticPr fontId="7" type="noConversion"/>
  </si>
  <si>
    <t>异形台阶，木质，地毯饰面</t>
    <phoneticPr fontId="7" type="noConversion"/>
  </si>
  <si>
    <t>异形台阶，木质烤漆</t>
    <phoneticPr fontId="7" type="noConversion"/>
  </si>
  <si>
    <t>基础展台结构</t>
    <phoneticPr fontId="7" type="noConversion"/>
  </si>
  <si>
    <t>四周及顶部结构</t>
    <phoneticPr fontId="7" type="noConversion"/>
  </si>
  <si>
    <t>木制龙骨，涂料</t>
    <phoneticPr fontId="7" type="noConversion"/>
  </si>
  <si>
    <t>木制龙骨，封密度板（9mm）</t>
    <phoneticPr fontId="7" type="noConversion"/>
  </si>
  <si>
    <t>木制龙骨，封UV烤漆板（15mm）</t>
    <phoneticPr fontId="7" type="noConversion"/>
  </si>
  <si>
    <t>钢架结构造型</t>
    <phoneticPr fontId="7" type="noConversion"/>
  </si>
  <si>
    <t>镜面不锈钢立柱</t>
    <phoneticPr fontId="7" type="noConversion"/>
  </si>
  <si>
    <t>拉丝不锈钢 0.8mm</t>
    <phoneticPr fontId="7" type="noConversion"/>
  </si>
  <si>
    <t>基础展台结构</t>
    <phoneticPr fontId="7" type="noConversion"/>
  </si>
  <si>
    <t>四周及顶部结构</t>
    <phoneticPr fontId="7" type="noConversion"/>
  </si>
  <si>
    <t>拉丝不锈钢 1.0mm</t>
    <phoneticPr fontId="7" type="noConversion"/>
  </si>
  <si>
    <t>拉丝不锈钢 1.2mm</t>
    <phoneticPr fontId="7" type="noConversion"/>
  </si>
  <si>
    <t>镜面不锈钢 0.8mm</t>
    <phoneticPr fontId="7" type="noConversion"/>
  </si>
  <si>
    <t>镜面不锈钢 1.0mm</t>
    <phoneticPr fontId="7" type="noConversion"/>
  </si>
  <si>
    <t>镜面不锈钢 1.2mm</t>
    <phoneticPr fontId="7" type="noConversion"/>
  </si>
  <si>
    <t>彩钢板</t>
    <phoneticPr fontId="7" type="noConversion"/>
  </si>
  <si>
    <t>彩钢瓦</t>
    <phoneticPr fontId="7" type="noConversion"/>
  </si>
  <si>
    <t>基础展台结构</t>
    <phoneticPr fontId="7" type="noConversion"/>
  </si>
  <si>
    <t>四周及顶部结构</t>
    <phoneticPr fontId="7" type="noConversion"/>
  </si>
  <si>
    <t>排水管</t>
    <phoneticPr fontId="7" type="noConversion"/>
  </si>
  <si>
    <t>喷漆工艺（立柱、框架）</t>
    <phoneticPr fontId="7" type="noConversion"/>
  </si>
  <si>
    <t>烤漆工艺（立柱、框架）</t>
    <phoneticPr fontId="7" type="noConversion"/>
  </si>
  <si>
    <t>天花吊顶</t>
    <phoneticPr fontId="7" type="noConversion"/>
  </si>
  <si>
    <t>高密度板烤漆饰面</t>
    <phoneticPr fontId="7" type="noConversion"/>
  </si>
  <si>
    <t>天花吊顶</t>
    <phoneticPr fontId="7" type="noConversion"/>
  </si>
  <si>
    <t>单面木质烤漆饰面</t>
    <phoneticPr fontId="7" type="noConversion"/>
  </si>
  <si>
    <t>单面木质乳胶漆饰面</t>
    <phoneticPr fontId="7" type="noConversion"/>
  </si>
  <si>
    <t>阳光板 8mm</t>
    <phoneticPr fontId="7" type="noConversion"/>
  </si>
  <si>
    <t>阳光板 10mm</t>
    <phoneticPr fontId="7" type="noConversion"/>
  </si>
  <si>
    <t>阳光板 15mm</t>
    <phoneticPr fontId="7" type="noConversion"/>
  </si>
  <si>
    <t>防水布</t>
    <phoneticPr fontId="7" type="noConversion"/>
  </si>
  <si>
    <t>矿棉板</t>
    <phoneticPr fontId="7" type="noConversion"/>
  </si>
  <si>
    <t xml:space="preserve">透光膜 </t>
    <phoneticPr fontId="7" type="noConversion"/>
  </si>
  <si>
    <t>软膜灯布</t>
    <phoneticPr fontId="7" type="noConversion"/>
  </si>
  <si>
    <t>天花吊顶</t>
    <phoneticPr fontId="7" type="noConversion"/>
  </si>
  <si>
    <t>巴黎天花软膜布</t>
    <phoneticPr fontId="7" type="noConversion"/>
  </si>
  <si>
    <t>木制龙骨结构，含配重</t>
    <phoneticPr fontId="7" type="noConversion"/>
  </si>
  <si>
    <t>钢架龙骨结构，含配重</t>
    <phoneticPr fontId="7" type="noConversion"/>
  </si>
  <si>
    <t>门拱表面</t>
    <phoneticPr fontId="7" type="noConversion"/>
  </si>
  <si>
    <t>玻璃幕墙/玻璃罩</t>
    <phoneticPr fontId="7" type="noConversion"/>
  </si>
  <si>
    <t>钢化玻璃 5mm</t>
    <phoneticPr fontId="7" type="noConversion"/>
  </si>
  <si>
    <t>钢化玻璃 8mm</t>
    <phoneticPr fontId="7" type="noConversion"/>
  </si>
  <si>
    <t>钢化玻璃 10mm</t>
    <phoneticPr fontId="7" type="noConversion"/>
  </si>
  <si>
    <t>钢化玻璃 12mm</t>
    <phoneticPr fontId="7" type="noConversion"/>
  </si>
  <si>
    <t>钢化玻璃 20mm</t>
    <phoneticPr fontId="7" type="noConversion"/>
  </si>
  <si>
    <t xml:space="preserve">超白钢化玻璃 5mm </t>
    <phoneticPr fontId="7" type="noConversion"/>
  </si>
  <si>
    <t>超白钢化玻璃 8mm</t>
    <phoneticPr fontId="7" type="noConversion"/>
  </si>
  <si>
    <t>超白钢化玻璃 10mm</t>
    <phoneticPr fontId="7" type="noConversion"/>
  </si>
  <si>
    <t>玻璃幕墙/玻璃罩</t>
    <phoneticPr fontId="7" type="noConversion"/>
  </si>
  <si>
    <t>超白钢化玻璃 12mm</t>
    <phoneticPr fontId="7" type="noConversion"/>
  </si>
  <si>
    <t>烤漆钢化玻璃 8mm</t>
    <phoneticPr fontId="7" type="noConversion"/>
  </si>
  <si>
    <t>烤漆钢化玻璃 10mm</t>
    <phoneticPr fontId="7" type="noConversion"/>
  </si>
  <si>
    <t>镜面玻璃</t>
    <phoneticPr fontId="7" type="noConversion"/>
  </si>
  <si>
    <t>灰镜 8mm</t>
    <phoneticPr fontId="7" type="noConversion"/>
  </si>
  <si>
    <t>磨砂玻璃 8mm</t>
    <phoneticPr fontId="7" type="noConversion"/>
  </si>
  <si>
    <t>亚克力板/亚克力罩</t>
    <phoneticPr fontId="7" type="noConversion"/>
  </si>
  <si>
    <t>透明/白色 2mm</t>
    <phoneticPr fontId="7" type="noConversion"/>
  </si>
  <si>
    <t>透明/白色 3mm</t>
    <phoneticPr fontId="7" type="noConversion"/>
  </si>
  <si>
    <t>亚克力板/亚克力罩</t>
    <phoneticPr fontId="7" type="noConversion"/>
  </si>
  <si>
    <t>透明/白色 5mm</t>
    <phoneticPr fontId="7" type="noConversion"/>
  </si>
  <si>
    <t>透明/白色 8mm</t>
    <phoneticPr fontId="7" type="noConversion"/>
  </si>
  <si>
    <t>透明/白色 10mm</t>
    <phoneticPr fontId="7" type="noConversion"/>
  </si>
  <si>
    <t>场地搭建</t>
    <phoneticPr fontId="7" type="noConversion"/>
  </si>
  <si>
    <t>基础展台结构</t>
    <phoneticPr fontId="7" type="noConversion"/>
  </si>
  <si>
    <t>亚克力板/亚克力罩</t>
    <phoneticPr fontId="7" type="noConversion"/>
  </si>
  <si>
    <t>透明/白色 15mm</t>
    <phoneticPr fontId="7" type="noConversion"/>
  </si>
  <si>
    <t>半透磨砂 2mm</t>
    <phoneticPr fontId="7" type="noConversion"/>
  </si>
  <si>
    <t>半透磨砂 3mm</t>
    <phoneticPr fontId="7" type="noConversion"/>
  </si>
  <si>
    <t>半透磨砂 5mm</t>
    <phoneticPr fontId="7" type="noConversion"/>
  </si>
  <si>
    <t>常规背景结构</t>
    <phoneticPr fontId="7" type="noConversion"/>
  </si>
  <si>
    <t>支撑结构</t>
    <phoneticPr fontId="7" type="noConversion"/>
  </si>
  <si>
    <t>钢结构支撑 - 行架</t>
    <phoneticPr fontId="7" type="noConversion"/>
  </si>
  <si>
    <t>米</t>
    <phoneticPr fontId="7" type="noConversion"/>
  </si>
  <si>
    <t>常规背景结构</t>
    <phoneticPr fontId="7" type="noConversion"/>
  </si>
  <si>
    <t>支撑结构</t>
    <phoneticPr fontId="7" type="noConversion"/>
  </si>
  <si>
    <t>钢结构支撑 - 工字钢</t>
    <phoneticPr fontId="7" type="noConversion"/>
  </si>
  <si>
    <t>常规背景结构</t>
    <phoneticPr fontId="7" type="noConversion"/>
  </si>
  <si>
    <t>支撑结构</t>
    <phoneticPr fontId="7" type="noConversion"/>
  </si>
  <si>
    <t>木龙骨结构板墙 - 基础板</t>
    <phoneticPr fontId="7" type="noConversion"/>
  </si>
  <si>
    <t>异形结构 - 木龙骨</t>
    <phoneticPr fontId="7" type="noConversion"/>
  </si>
  <si>
    <t>常规架体</t>
    <phoneticPr fontId="7" type="noConversion"/>
  </si>
  <si>
    <t>Truss 架 200*200MM</t>
    <phoneticPr fontId="7" type="noConversion"/>
  </si>
  <si>
    <t>Truss 架 300*300MM</t>
    <phoneticPr fontId="7" type="noConversion"/>
  </si>
  <si>
    <t>Truss 架 300*400MM</t>
    <phoneticPr fontId="7" type="noConversion"/>
  </si>
  <si>
    <t>Truss 架 400*400MM</t>
    <phoneticPr fontId="7" type="noConversion"/>
  </si>
  <si>
    <t>常规背景结构</t>
    <phoneticPr fontId="7" type="noConversion"/>
  </si>
  <si>
    <t>Truss 架 400*600MM</t>
    <phoneticPr fontId="7" type="noConversion"/>
  </si>
  <si>
    <t>常规背景结构</t>
    <phoneticPr fontId="7" type="noConversion"/>
  </si>
  <si>
    <t>Truss 架 500*500MM</t>
    <phoneticPr fontId="7" type="noConversion"/>
  </si>
  <si>
    <t>Truss 架 520*760MM</t>
    <phoneticPr fontId="7" type="noConversion"/>
  </si>
  <si>
    <t>Truss 架 600*600MM</t>
    <phoneticPr fontId="7" type="noConversion"/>
  </si>
  <si>
    <t>Truss 架 600*800MM</t>
    <phoneticPr fontId="7" type="noConversion"/>
  </si>
  <si>
    <t>H架1M*1M</t>
    <phoneticPr fontId="7" type="noConversion"/>
  </si>
  <si>
    <t>木质背板</t>
    <phoneticPr fontId="7" type="noConversion"/>
  </si>
  <si>
    <t>单面木质背板：木结构, 表面贴画面写真</t>
    <phoneticPr fontId="7" type="noConversion"/>
  </si>
  <si>
    <t>双面木质背板：木结构, 表面贴画面写真</t>
    <phoneticPr fontId="7" type="noConversion"/>
  </si>
  <si>
    <t>木质背板</t>
    <phoneticPr fontId="7" type="noConversion"/>
  </si>
  <si>
    <t>异形木质背板：木结构, 表面贴画面写真</t>
    <phoneticPr fontId="7" type="noConversion"/>
  </si>
  <si>
    <t>单面木质背板：木结构, 表面防火板，含支撑</t>
    <phoneticPr fontId="7" type="noConversion"/>
  </si>
  <si>
    <t>双面木质背板：木结构, 表面防火板，含支撑</t>
    <phoneticPr fontId="7" type="noConversion"/>
  </si>
  <si>
    <t>异形木质背板：木结构, 表面防火板，含支撑</t>
    <phoneticPr fontId="7" type="noConversion"/>
  </si>
  <si>
    <t>单面木质背板：木结构, 表面贴铝塑板，含支撑</t>
    <phoneticPr fontId="7" type="noConversion"/>
  </si>
  <si>
    <t>双面木质背板：木结构, 表面贴铝塑板，含支撑</t>
    <phoneticPr fontId="7" type="noConversion"/>
  </si>
  <si>
    <t>异形木质背板：木结构, 表面贴铝塑板，含支撑</t>
    <phoneticPr fontId="7" type="noConversion"/>
  </si>
  <si>
    <t>单面木质背板：木结构, 表面刷涂料，含支撑</t>
    <phoneticPr fontId="7" type="noConversion"/>
  </si>
  <si>
    <t>双面木质背板：木结构, 表面刷涂料，含支撑</t>
    <phoneticPr fontId="7" type="noConversion"/>
  </si>
  <si>
    <t>异形木质背板：木结构, 表面刷涂料，含支撑</t>
    <phoneticPr fontId="7" type="noConversion"/>
  </si>
  <si>
    <t>木质背板</t>
    <phoneticPr fontId="7" type="noConversion"/>
  </si>
  <si>
    <t>单面木质背板：木结构, 表面喷漆，含支撑</t>
    <phoneticPr fontId="7" type="noConversion"/>
  </si>
  <si>
    <t>双面木质背板：木结构, 表面喷漆，含支撑</t>
    <phoneticPr fontId="7" type="noConversion"/>
  </si>
  <si>
    <t>异形木质背板：木结构, 表面喷漆，含支撑</t>
    <phoneticPr fontId="7" type="noConversion"/>
  </si>
  <si>
    <t>木质背板</t>
    <phoneticPr fontId="7" type="noConversion"/>
  </si>
  <si>
    <t>单面木质背板乳胶漆，含支撑</t>
    <phoneticPr fontId="7" type="noConversion"/>
  </si>
  <si>
    <t>双面木质背板乳胶漆，含支撑</t>
    <phoneticPr fontId="7" type="noConversion"/>
  </si>
  <si>
    <t>异形木质背板乳胶漆，含支撑</t>
    <phoneticPr fontId="7" type="noConversion"/>
  </si>
  <si>
    <t>单面木质烤漆背板：木质烤漆，含支撑</t>
    <phoneticPr fontId="7" type="noConversion"/>
  </si>
  <si>
    <t>双面木质烤漆背板：木质烤漆，含支撑</t>
    <phoneticPr fontId="7" type="noConversion"/>
  </si>
  <si>
    <t>异形木质烤漆背板：木质烤漆，含支撑</t>
    <phoneticPr fontId="7" type="noConversion"/>
  </si>
  <si>
    <t>单面高密度板烤漆背板：高密度板烤漆，含支撑</t>
    <phoneticPr fontId="7" type="noConversion"/>
  </si>
  <si>
    <t>双面高密度板烤漆背板：高密度板烤漆，含支撑</t>
    <phoneticPr fontId="7" type="noConversion"/>
  </si>
  <si>
    <t>异形高密度板烤漆背板：高密度板烤漆，含支撑</t>
    <phoneticPr fontId="7" type="noConversion"/>
  </si>
  <si>
    <t>单面木质烤漆背板：镜面玻璃，含支撑</t>
    <phoneticPr fontId="7" type="noConversion"/>
  </si>
  <si>
    <t>双面木质烤漆背板：镜面玻璃，含支撑</t>
    <phoneticPr fontId="7" type="noConversion"/>
  </si>
  <si>
    <t>异形木质烤漆背板：镜面玻璃，含支撑</t>
    <phoneticPr fontId="7" type="noConversion"/>
  </si>
  <si>
    <t>宝丽布背板</t>
    <phoneticPr fontId="7" type="noConversion"/>
  </si>
  <si>
    <t>宝丽布画面，桁架结构（200*200），含支撑，配重，包含背部架体美观遮挡不透光。</t>
    <phoneticPr fontId="7" type="noConversion"/>
  </si>
  <si>
    <t>黑白布画面，桁架结构（200*200），含支撑，配重，包含背部架体美观遮挡。</t>
    <phoneticPr fontId="7" type="noConversion"/>
  </si>
  <si>
    <t>宝丽布背板</t>
    <phoneticPr fontId="7" type="noConversion"/>
  </si>
  <si>
    <t>宝丽布画面，木结构，含支撑</t>
    <phoneticPr fontId="7" type="noConversion"/>
  </si>
  <si>
    <t>背景布</t>
    <phoneticPr fontId="7" type="noConversion"/>
  </si>
  <si>
    <t>遮光布</t>
    <phoneticPr fontId="7" type="noConversion"/>
  </si>
  <si>
    <t>黑丝绒布</t>
    <phoneticPr fontId="7" type="noConversion"/>
  </si>
  <si>
    <t>背景布</t>
    <phoneticPr fontId="7" type="noConversion"/>
  </si>
  <si>
    <t>弹力布</t>
    <phoneticPr fontId="7" type="noConversion"/>
  </si>
  <si>
    <t>黑底灯布</t>
    <phoneticPr fontId="7" type="noConversion"/>
  </si>
  <si>
    <t>电磁幕</t>
    <phoneticPr fontId="7" type="noConversion"/>
  </si>
  <si>
    <t>立体字/灯箱</t>
    <phoneticPr fontId="7" type="noConversion"/>
  </si>
  <si>
    <t>立体字</t>
    <phoneticPr fontId="7" type="noConversion"/>
  </si>
  <si>
    <t>平米</t>
    <phoneticPr fontId="21" type="noConversion"/>
  </si>
  <si>
    <t>立体字/灯箱</t>
    <phoneticPr fontId="7" type="noConversion"/>
  </si>
  <si>
    <t>雪弗板（PVC）字</t>
    <phoneticPr fontId="7" type="noConversion"/>
  </si>
  <si>
    <t>泡沫字</t>
    <phoneticPr fontId="7" type="noConversion"/>
  </si>
  <si>
    <t>密度板字</t>
    <phoneticPr fontId="7" type="noConversion"/>
  </si>
  <si>
    <t>平米</t>
    <phoneticPr fontId="21" type="noConversion"/>
  </si>
  <si>
    <t>立体字</t>
    <phoneticPr fontId="7" type="noConversion"/>
  </si>
  <si>
    <t>木结构喷漆字</t>
    <phoneticPr fontId="7" type="noConversion"/>
  </si>
  <si>
    <t>木烤漆字</t>
    <phoneticPr fontId="7" type="noConversion"/>
  </si>
  <si>
    <t>不锈钢字</t>
    <phoneticPr fontId="7" type="noConversion"/>
  </si>
  <si>
    <t>立体字底座 - 铁板脚</t>
    <phoneticPr fontId="7" type="noConversion"/>
  </si>
  <si>
    <t>灯箱</t>
    <phoneticPr fontId="7" type="noConversion"/>
  </si>
  <si>
    <t>普通灯箱-木结构，日光灯管光源，灯箱布画面</t>
    <phoneticPr fontId="7" type="noConversion"/>
  </si>
  <si>
    <t>灯箱</t>
    <phoneticPr fontId="7" type="noConversion"/>
  </si>
  <si>
    <t>普通灯箱-木结构，日光灯管光源，亚克力片</t>
    <phoneticPr fontId="7" type="noConversion"/>
  </si>
  <si>
    <t>树脂灯箱字-含发光源</t>
    <phoneticPr fontId="7" type="noConversion"/>
  </si>
  <si>
    <t>家具桌椅</t>
    <phoneticPr fontId="7" type="noConversion"/>
  </si>
  <si>
    <t>讲台/展柜</t>
    <phoneticPr fontId="7" type="noConversion"/>
  </si>
  <si>
    <t>演讲台，木结构，喷漆,H1000mm以下</t>
    <phoneticPr fontId="7" type="noConversion"/>
  </si>
  <si>
    <t>家具桌椅</t>
    <phoneticPr fontId="7" type="noConversion"/>
  </si>
  <si>
    <t>讲台/展柜</t>
    <phoneticPr fontId="7" type="noConversion"/>
  </si>
  <si>
    <t>启动仪式台，木结构，喷漆,H1000mm以下，裱Logo</t>
    <phoneticPr fontId="7" type="noConversion"/>
  </si>
  <si>
    <t>水晶讲台</t>
    <phoneticPr fontId="7" type="noConversion"/>
  </si>
  <si>
    <t>家具桌椅</t>
    <phoneticPr fontId="7" type="noConversion"/>
  </si>
  <si>
    <t>讲台/展柜</t>
    <phoneticPr fontId="7" type="noConversion"/>
  </si>
  <si>
    <t>签到台，木质喷漆，带柜体</t>
    <phoneticPr fontId="7" type="noConversion"/>
  </si>
  <si>
    <t>签到台，木质烤漆，带柜体</t>
    <phoneticPr fontId="7" type="noConversion"/>
  </si>
  <si>
    <t>展示桌，木结构，喷漆,，w2.4m * h1.1m 以内</t>
    <phoneticPr fontId="7" type="noConversion"/>
  </si>
  <si>
    <t>木质龙骨+密度板+烤漆饰面；高度60cm</t>
    <phoneticPr fontId="7" type="noConversion"/>
  </si>
  <si>
    <t>木质龙骨+密度板+烤漆饰面；高度90cm</t>
    <phoneticPr fontId="7" type="noConversion"/>
  </si>
  <si>
    <t>木质龙骨+密度板+烤漆饰面；高度120cm</t>
    <phoneticPr fontId="7" type="noConversion"/>
  </si>
  <si>
    <t>木质龙骨+奥松板+烤漆饰面；高度60cm</t>
    <phoneticPr fontId="7" type="noConversion"/>
  </si>
  <si>
    <t>家具桌椅</t>
    <phoneticPr fontId="7" type="noConversion"/>
  </si>
  <si>
    <t>讲台/展柜</t>
    <phoneticPr fontId="7" type="noConversion"/>
  </si>
  <si>
    <t>木质龙骨+奥松板+烤漆饰面；高度90cm</t>
    <phoneticPr fontId="7" type="noConversion"/>
  </si>
  <si>
    <t>木质龙骨+奥松板+烤漆饰面；高度120cm</t>
    <phoneticPr fontId="7" type="noConversion"/>
  </si>
  <si>
    <t>木工板+木饰纹贴膜；高度60cm</t>
    <phoneticPr fontId="7" type="noConversion"/>
  </si>
  <si>
    <t>木工板+木饰纹贴膜；高度90cm</t>
    <phoneticPr fontId="7" type="noConversion"/>
  </si>
  <si>
    <t>木工板+木饰纹贴膜；高度120cm</t>
    <phoneticPr fontId="7" type="noConversion"/>
  </si>
  <si>
    <t>沙发</t>
    <phoneticPr fontId="7" type="noConversion"/>
  </si>
  <si>
    <t>单人沙发方凳</t>
    <phoneticPr fontId="7" type="noConversion"/>
  </si>
  <si>
    <t>双人沙发凳</t>
    <phoneticPr fontId="7" type="noConversion"/>
  </si>
  <si>
    <t>单人沙发-布艺</t>
    <phoneticPr fontId="7" type="noConversion"/>
  </si>
  <si>
    <t>单人沙发-皮质</t>
    <phoneticPr fontId="7" type="noConversion"/>
  </si>
  <si>
    <t>双人沙发-布艺</t>
    <phoneticPr fontId="7" type="noConversion"/>
  </si>
  <si>
    <t>沙发</t>
    <phoneticPr fontId="7" type="noConversion"/>
  </si>
  <si>
    <t>双人沙发-皮质</t>
    <phoneticPr fontId="7" type="noConversion"/>
  </si>
  <si>
    <t>三人沙发-布艺</t>
    <phoneticPr fontId="7" type="noConversion"/>
  </si>
  <si>
    <t>三人沙发-皮质</t>
    <phoneticPr fontId="7" type="noConversion"/>
  </si>
  <si>
    <t>茶几</t>
    <phoneticPr fontId="7" type="noConversion"/>
  </si>
  <si>
    <t>椅子/宴会椅</t>
    <phoneticPr fontId="7" type="noConversion"/>
  </si>
  <si>
    <t>折叠椅</t>
    <phoneticPr fontId="7" type="noConversion"/>
  </si>
  <si>
    <t>椅子/宴会椅</t>
    <phoneticPr fontId="7" type="noConversion"/>
  </si>
  <si>
    <t>宴会用椅，含椅套，彩色丝带</t>
    <phoneticPr fontId="7" type="noConversion"/>
  </si>
  <si>
    <t>IBM折叠桌</t>
    <phoneticPr fontId="7" type="noConversion"/>
  </si>
  <si>
    <t>90*45CM，含桌布</t>
    <phoneticPr fontId="7" type="noConversion"/>
  </si>
  <si>
    <t>IBM折叠桌</t>
    <phoneticPr fontId="7" type="noConversion"/>
  </si>
  <si>
    <t>144*54CM，含桌布</t>
    <phoneticPr fontId="7" type="noConversion"/>
  </si>
  <si>
    <t>180*60CM，含桌布</t>
    <phoneticPr fontId="7" type="noConversion"/>
  </si>
  <si>
    <t>高吧椅</t>
    <phoneticPr fontId="7" type="noConversion"/>
  </si>
  <si>
    <t>可调节升降高度，可旋转</t>
    <phoneticPr fontId="7" type="noConversion"/>
  </si>
  <si>
    <t>高吧桌</t>
    <phoneticPr fontId="7" type="noConversion"/>
  </si>
  <si>
    <t>1.2米高，桌面直径60CM，可调节高度，含桌布+彩色纱幔</t>
    <phoneticPr fontId="7" type="noConversion"/>
  </si>
  <si>
    <t>洽谈桌</t>
    <phoneticPr fontId="7" type="noConversion"/>
  </si>
  <si>
    <t>木质桌面，直径60-80CM</t>
    <phoneticPr fontId="7" type="noConversion"/>
  </si>
  <si>
    <t>玻璃桌面，直径60-80CM</t>
    <phoneticPr fontId="7" type="noConversion"/>
  </si>
  <si>
    <t>洽谈椅</t>
    <phoneticPr fontId="7" type="noConversion"/>
  </si>
  <si>
    <t>普通塑料面，铁质腿</t>
    <phoneticPr fontId="7" type="noConversion"/>
  </si>
  <si>
    <t>家具桌椅</t>
    <phoneticPr fontId="7" type="noConversion"/>
  </si>
  <si>
    <t>桌布</t>
    <phoneticPr fontId="7" type="noConversion"/>
  </si>
  <si>
    <t>桌布 - 常规</t>
    <phoneticPr fontId="7" type="noConversion"/>
  </si>
  <si>
    <t>桌布 - 定做</t>
    <phoneticPr fontId="7" type="noConversion"/>
  </si>
  <si>
    <t>其他周边搭建</t>
    <phoneticPr fontId="7" type="noConversion"/>
  </si>
  <si>
    <t>网络</t>
    <phoneticPr fontId="7" type="noConversion"/>
  </si>
  <si>
    <t>20兆</t>
    <phoneticPr fontId="7" type="noConversion"/>
  </si>
  <si>
    <t>60兆</t>
    <phoneticPr fontId="7" type="noConversion"/>
  </si>
  <si>
    <t>背板照明/普通照明</t>
    <phoneticPr fontId="7" type="noConversion"/>
  </si>
  <si>
    <t>短臂射灯</t>
    <phoneticPr fontId="7" type="noConversion"/>
  </si>
  <si>
    <t>长臂射灯</t>
    <phoneticPr fontId="7" type="noConversion"/>
  </si>
  <si>
    <t>其他周边搭建</t>
    <phoneticPr fontId="7" type="noConversion"/>
  </si>
  <si>
    <t>背板照明/普通照明</t>
    <phoneticPr fontId="7" type="noConversion"/>
  </si>
  <si>
    <t>石英射灯</t>
    <phoneticPr fontId="7" type="noConversion"/>
  </si>
  <si>
    <t>筒灯</t>
    <phoneticPr fontId="7" type="noConversion"/>
  </si>
  <si>
    <t>其他周边搭建</t>
    <phoneticPr fontId="7" type="noConversion"/>
  </si>
  <si>
    <t>背板照明/普通照明</t>
    <phoneticPr fontId="7" type="noConversion"/>
  </si>
  <si>
    <t>金卤灯</t>
    <phoneticPr fontId="7" type="noConversion"/>
  </si>
  <si>
    <t>防水射灯/地灯</t>
    <phoneticPr fontId="7" type="noConversion"/>
  </si>
  <si>
    <t>顶部射灯</t>
    <phoneticPr fontId="7" type="noConversion"/>
  </si>
  <si>
    <t>珠宝灯</t>
    <phoneticPr fontId="7" type="noConversion"/>
  </si>
  <si>
    <t>轨道灯</t>
    <phoneticPr fontId="7" type="noConversion"/>
  </si>
  <si>
    <t>T5白色日光灯管</t>
    <phoneticPr fontId="7" type="noConversion"/>
  </si>
  <si>
    <t>LED长条灯</t>
    <phoneticPr fontId="7" type="noConversion"/>
  </si>
  <si>
    <t>LED灯带 5050</t>
    <phoneticPr fontId="7" type="noConversion"/>
  </si>
  <si>
    <t>LED灯带 3528</t>
    <phoneticPr fontId="7" type="noConversion"/>
  </si>
  <si>
    <t>篷房</t>
    <phoneticPr fontId="7" type="noConversion"/>
  </si>
  <si>
    <t>3*3米篷房，边高2.5米，含四周布幔，配重</t>
    <phoneticPr fontId="7" type="noConversion"/>
  </si>
  <si>
    <t>5*5米篷房，边高2.5米，含四周布幔，配重</t>
    <phoneticPr fontId="7" type="noConversion"/>
  </si>
  <si>
    <t>防护用品</t>
    <phoneticPr fontId="7" type="noConversion"/>
  </si>
  <si>
    <t>一米线/链柱</t>
    <phoneticPr fontId="7" type="noConversion"/>
  </si>
  <si>
    <t>三米线</t>
    <phoneticPr fontId="7" type="noConversion"/>
  </si>
  <si>
    <t>logo定制（双面）一米线</t>
    <phoneticPr fontId="7" type="noConversion"/>
  </si>
  <si>
    <t>logo定制（双面）三米线</t>
    <phoneticPr fontId="7" type="noConversion"/>
  </si>
  <si>
    <t>铁马/护栏，1.2m*2m</t>
    <phoneticPr fontId="7" type="noConversion"/>
  </si>
  <si>
    <t>其他</t>
    <phoneticPr fontId="7" type="noConversion"/>
  </si>
  <si>
    <t>手推车</t>
    <phoneticPr fontId="7" type="noConversion"/>
  </si>
  <si>
    <t>垃圾桶 直径0.7m</t>
    <phoneticPr fontId="7" type="noConversion"/>
  </si>
  <si>
    <t>白板套装</t>
    <phoneticPr fontId="7" type="noConversion"/>
  </si>
  <si>
    <t>其他</t>
    <phoneticPr fontId="7" type="noConversion"/>
  </si>
  <si>
    <t>辅料</t>
    <phoneticPr fontId="7" type="noConversion"/>
  </si>
  <si>
    <t>场地搭建</t>
    <phoneticPr fontId="7" type="noConversion"/>
  </si>
  <si>
    <t>其他</t>
    <phoneticPr fontId="7" type="noConversion"/>
  </si>
  <si>
    <t>设备租赁</t>
    <phoneticPr fontId="7" type="noConversion"/>
  </si>
  <si>
    <t>视频设备</t>
    <phoneticPr fontId="7" type="noConversion"/>
  </si>
  <si>
    <t>LED显示屏</t>
    <phoneticPr fontId="7" type="noConversion"/>
  </si>
  <si>
    <t>室内LED屏-P2（国产）</t>
    <phoneticPr fontId="7" type="noConversion"/>
  </si>
  <si>
    <t>室内LED屏-P3（国产）</t>
    <phoneticPr fontId="7" type="noConversion"/>
  </si>
  <si>
    <t>LED显示屏</t>
    <phoneticPr fontId="7" type="noConversion"/>
  </si>
  <si>
    <t>室内LED屏-P4（国产）</t>
    <phoneticPr fontId="7" type="noConversion"/>
  </si>
  <si>
    <t>室内LED屏-P5（国产）</t>
    <phoneticPr fontId="7" type="noConversion"/>
  </si>
  <si>
    <t>设备租赁</t>
    <phoneticPr fontId="7" type="noConversion"/>
  </si>
  <si>
    <t>视频设备</t>
    <phoneticPr fontId="7" type="noConversion"/>
  </si>
  <si>
    <t>LED显示屏</t>
    <phoneticPr fontId="7" type="noConversion"/>
  </si>
  <si>
    <t>室内LED屏-P6（国产）</t>
    <phoneticPr fontId="7" type="noConversion"/>
  </si>
  <si>
    <t>室内LED屏-P10（国产）</t>
    <phoneticPr fontId="7" type="noConversion"/>
  </si>
  <si>
    <t>设备租赁</t>
    <phoneticPr fontId="7" type="noConversion"/>
  </si>
  <si>
    <t>视频设备</t>
    <phoneticPr fontId="7" type="noConversion"/>
  </si>
  <si>
    <t>LED显示屏</t>
    <phoneticPr fontId="7" type="noConversion"/>
  </si>
  <si>
    <t>异形LED屏-P7-P10（国产）</t>
    <phoneticPr fontId="7" type="noConversion"/>
  </si>
  <si>
    <t>室内LED透明屏（网状LED）（国产）</t>
    <phoneticPr fontId="7" type="noConversion"/>
  </si>
  <si>
    <t>室内LED屏-P2（进口）</t>
    <phoneticPr fontId="7" type="noConversion"/>
  </si>
  <si>
    <t>室内LED屏-P3（进口）</t>
    <phoneticPr fontId="7" type="noConversion"/>
  </si>
  <si>
    <t>室内LED屏-P4（进口）</t>
    <phoneticPr fontId="7" type="noConversion"/>
  </si>
  <si>
    <t>室内LED屏-P5（进口）</t>
    <phoneticPr fontId="7" type="noConversion"/>
  </si>
  <si>
    <t>设备租赁</t>
    <phoneticPr fontId="7" type="noConversion"/>
  </si>
  <si>
    <t>视频设备</t>
    <phoneticPr fontId="7" type="noConversion"/>
  </si>
  <si>
    <t>LED显示屏</t>
    <phoneticPr fontId="7" type="noConversion"/>
  </si>
  <si>
    <t>室内LED屏-P6（进口）</t>
    <phoneticPr fontId="7" type="noConversion"/>
  </si>
  <si>
    <t>室内LED屏-P10（进口）</t>
    <phoneticPr fontId="7" type="noConversion"/>
  </si>
  <si>
    <t>异形LED屏-P7-P10（进口）</t>
    <phoneticPr fontId="7" type="noConversion"/>
  </si>
  <si>
    <t>室内LED透明屏（网状LED）（进口）</t>
    <phoneticPr fontId="7" type="noConversion"/>
  </si>
  <si>
    <t>户外LED显示屏 P8 （国产）</t>
    <phoneticPr fontId="7" type="noConversion"/>
  </si>
  <si>
    <t>户外LED显示屏 P10（国产）</t>
    <phoneticPr fontId="7" type="noConversion"/>
  </si>
  <si>
    <t>户外LED显示屏 P12（国产）</t>
    <phoneticPr fontId="7" type="noConversion"/>
  </si>
  <si>
    <t>户外LED显示屏 P16（国产）</t>
    <phoneticPr fontId="7" type="noConversion"/>
  </si>
  <si>
    <t>户外LED显示屏 P20（国产）</t>
    <phoneticPr fontId="7" type="noConversion"/>
  </si>
  <si>
    <t>户外LED显示屏 P8 （进口）</t>
    <phoneticPr fontId="7" type="noConversion"/>
  </si>
  <si>
    <t>户外LED显示屏 P10（进口）</t>
    <phoneticPr fontId="7" type="noConversion"/>
  </si>
  <si>
    <t>户外LED显示屏 P12（进口）</t>
    <phoneticPr fontId="7" type="noConversion"/>
  </si>
  <si>
    <t>户外LED显示屏 P16（进口）</t>
    <phoneticPr fontId="7" type="noConversion"/>
  </si>
  <si>
    <t>户外LED显示屏 P20（进口）</t>
    <phoneticPr fontId="7" type="noConversion"/>
  </si>
  <si>
    <t>LED彩幕 P3</t>
    <phoneticPr fontId="7" type="noConversion"/>
  </si>
  <si>
    <t>LED彩幕 P4</t>
    <phoneticPr fontId="7" type="noConversion"/>
  </si>
  <si>
    <t>LED彩幕 P5</t>
    <phoneticPr fontId="7" type="noConversion"/>
  </si>
  <si>
    <t>LED彩幕 P6</t>
    <phoneticPr fontId="7" type="noConversion"/>
  </si>
  <si>
    <t>LED彩幕 P8</t>
    <phoneticPr fontId="7" type="noConversion"/>
  </si>
  <si>
    <t>LED彩幕 P10</t>
    <phoneticPr fontId="7" type="noConversion"/>
  </si>
  <si>
    <t>LED彩幕 P12</t>
    <phoneticPr fontId="7" type="noConversion"/>
  </si>
  <si>
    <t>设备租赁</t>
    <phoneticPr fontId="7" type="noConversion"/>
  </si>
  <si>
    <t>视频设备</t>
    <phoneticPr fontId="7" type="noConversion"/>
  </si>
  <si>
    <t>LED显示屏</t>
    <phoneticPr fontId="7" type="noConversion"/>
  </si>
  <si>
    <t>LED彩幕 P16</t>
    <phoneticPr fontId="7" type="noConversion"/>
  </si>
  <si>
    <t>LED彩幕 P20</t>
    <phoneticPr fontId="7" type="noConversion"/>
  </si>
  <si>
    <t>投影设备</t>
    <phoneticPr fontId="7" type="noConversion"/>
  </si>
  <si>
    <t>2000流明投影机</t>
    <phoneticPr fontId="7" type="noConversion"/>
  </si>
  <si>
    <t>3000流明投影机</t>
    <phoneticPr fontId="7" type="noConversion"/>
  </si>
  <si>
    <t>4000流明投影机</t>
    <phoneticPr fontId="7" type="noConversion"/>
  </si>
  <si>
    <t>5000流明投影机</t>
    <phoneticPr fontId="7" type="noConversion"/>
  </si>
  <si>
    <t>6000流明投影机</t>
    <phoneticPr fontId="7" type="noConversion"/>
  </si>
  <si>
    <t>投影设备</t>
    <phoneticPr fontId="7" type="noConversion"/>
  </si>
  <si>
    <t>8000流明投影机</t>
    <phoneticPr fontId="7" type="noConversion"/>
  </si>
  <si>
    <t>三洋 10000流明投影</t>
    <phoneticPr fontId="7" type="noConversion"/>
  </si>
  <si>
    <t>三洋 12000流明投影</t>
    <phoneticPr fontId="7" type="noConversion"/>
  </si>
  <si>
    <t>三洋 13000流明投影</t>
    <phoneticPr fontId="7" type="noConversion"/>
  </si>
  <si>
    <t>三洋 15000流明投影</t>
    <phoneticPr fontId="7" type="noConversion"/>
  </si>
  <si>
    <t>巴可 10000流明投影</t>
    <phoneticPr fontId="7" type="noConversion"/>
  </si>
  <si>
    <t>巴可 11000流明投影</t>
    <phoneticPr fontId="7" type="noConversion"/>
  </si>
  <si>
    <t>巴可 14500流明投影</t>
    <phoneticPr fontId="7" type="noConversion"/>
  </si>
  <si>
    <t>巴可 20000流明投影</t>
    <phoneticPr fontId="7" type="noConversion"/>
  </si>
  <si>
    <t>投影设备</t>
    <phoneticPr fontId="7" type="noConversion"/>
  </si>
  <si>
    <t>巴可 22000流明投影</t>
    <phoneticPr fontId="7" type="noConversion"/>
  </si>
  <si>
    <t>个</t>
    <phoneticPr fontId="7" type="noConversion"/>
  </si>
  <si>
    <t>天</t>
    <phoneticPr fontId="7" type="noConversion"/>
  </si>
  <si>
    <t>设备租赁</t>
    <phoneticPr fontId="7" type="noConversion"/>
  </si>
  <si>
    <t>视频设备</t>
    <phoneticPr fontId="7" type="noConversion"/>
  </si>
  <si>
    <t>投影设备</t>
    <phoneticPr fontId="7" type="noConversion"/>
  </si>
  <si>
    <t>巴可 26000流明投影</t>
    <phoneticPr fontId="7" type="noConversion"/>
  </si>
  <si>
    <t>巴可 30000流明投影</t>
    <phoneticPr fontId="7" type="noConversion"/>
  </si>
  <si>
    <t>巴可 35000流明投影</t>
    <phoneticPr fontId="7" type="noConversion"/>
  </si>
  <si>
    <t>巴可 40000流明投影</t>
    <phoneticPr fontId="7" type="noConversion"/>
  </si>
  <si>
    <t>松下 6000流明投影</t>
    <phoneticPr fontId="7" type="noConversion"/>
  </si>
  <si>
    <t>个</t>
    <phoneticPr fontId="7" type="noConversion"/>
  </si>
  <si>
    <t>天</t>
    <phoneticPr fontId="7" type="noConversion"/>
  </si>
  <si>
    <t>松下 10000流明投影</t>
    <phoneticPr fontId="7" type="noConversion"/>
  </si>
  <si>
    <t>松下 15000流明投影</t>
    <phoneticPr fontId="7" type="noConversion"/>
  </si>
  <si>
    <t>个</t>
    <phoneticPr fontId="7" type="noConversion"/>
  </si>
  <si>
    <t>松下 27000流明投影</t>
    <phoneticPr fontId="7" type="noConversion"/>
  </si>
  <si>
    <t>松下 31000流明投影</t>
    <phoneticPr fontId="7" type="noConversion"/>
  </si>
  <si>
    <t>投影机镜头-三洋定焦</t>
    <phoneticPr fontId="7" type="noConversion"/>
  </si>
  <si>
    <t>投影机镜头-三洋变焦 2.0-9.0</t>
    <phoneticPr fontId="7" type="noConversion"/>
  </si>
  <si>
    <t>投影机镜头-巴可定焦 0.8-1.2</t>
    <phoneticPr fontId="7" type="noConversion"/>
  </si>
  <si>
    <t>投影机镜头-巴可变焦 1.6-5.0</t>
    <phoneticPr fontId="7" type="noConversion"/>
  </si>
  <si>
    <t>投影机镜头-巴可变焦 5.0-8.0</t>
    <phoneticPr fontId="7" type="noConversion"/>
  </si>
  <si>
    <t>投影机镜头-巴可变焦 8.0-12.0</t>
    <phoneticPr fontId="7" type="noConversion"/>
  </si>
  <si>
    <t>其他投影机镜头</t>
    <phoneticPr fontId="7" type="noConversion"/>
  </si>
  <si>
    <t>投影仪升降架</t>
    <phoneticPr fontId="7" type="noConversion"/>
  </si>
  <si>
    <t>投影幕</t>
    <phoneticPr fontId="7" type="noConversion"/>
  </si>
  <si>
    <t>100"正/背投影幕（含支架）</t>
    <phoneticPr fontId="7" type="noConversion"/>
  </si>
  <si>
    <t>120"正/背投影幕（含支架）</t>
    <phoneticPr fontId="7" type="noConversion"/>
  </si>
  <si>
    <t>150"正/背投影幕（含支架）</t>
    <phoneticPr fontId="7" type="noConversion"/>
  </si>
  <si>
    <t>投影幕</t>
    <phoneticPr fontId="7" type="noConversion"/>
  </si>
  <si>
    <t>180"正/背投影幕（含支架）</t>
    <phoneticPr fontId="7" type="noConversion"/>
  </si>
  <si>
    <t>200"正/背投影幕（含支架）</t>
    <phoneticPr fontId="7" type="noConversion"/>
  </si>
  <si>
    <t>250"正/背投影幕（含支架）</t>
    <phoneticPr fontId="7" type="noConversion"/>
  </si>
  <si>
    <t>300"正/背投影幕（含支架）</t>
    <phoneticPr fontId="7" type="noConversion"/>
  </si>
  <si>
    <t>400"正/背投影幕（含支架）</t>
    <phoneticPr fontId="7" type="noConversion"/>
  </si>
  <si>
    <t>超宽背投幕 3m x 8m</t>
    <phoneticPr fontId="7" type="noConversion"/>
  </si>
  <si>
    <t>超宽背投幕 3m x 12m</t>
    <phoneticPr fontId="7" type="noConversion"/>
  </si>
  <si>
    <t>投影幕</t>
    <phoneticPr fontId="7" type="noConversion"/>
  </si>
  <si>
    <t>超宽背投幕 3m x 26m</t>
    <phoneticPr fontId="7" type="noConversion"/>
  </si>
  <si>
    <t>超宽背投幕 4.5m x 18m</t>
    <phoneticPr fontId="7" type="noConversion"/>
  </si>
  <si>
    <t>超宽背投幕 4.5m x 24.5m</t>
    <phoneticPr fontId="7" type="noConversion"/>
  </si>
  <si>
    <t>100" 支架幕</t>
    <phoneticPr fontId="7" type="noConversion"/>
  </si>
  <si>
    <t>120" 支架幕</t>
    <phoneticPr fontId="7" type="noConversion"/>
  </si>
  <si>
    <t>120" 玻璃透明幕</t>
    <phoneticPr fontId="7" type="noConversion"/>
  </si>
  <si>
    <t>平米</t>
    <phoneticPr fontId="7" type="noConversion"/>
  </si>
  <si>
    <t>等离子/液晶电视</t>
    <phoneticPr fontId="7" type="noConversion"/>
  </si>
  <si>
    <t>等离子高清显示屏 60寸以内</t>
    <phoneticPr fontId="7" type="noConversion"/>
  </si>
  <si>
    <t>等离子高清显示屏 60寸至70寸</t>
    <phoneticPr fontId="7" type="noConversion"/>
  </si>
  <si>
    <t>等离子高清显示屏 80寸</t>
    <phoneticPr fontId="7" type="noConversion"/>
  </si>
  <si>
    <t>等离子高清显示屏 103寸</t>
    <phoneticPr fontId="7" type="noConversion"/>
  </si>
  <si>
    <t>多点触摸屏 46寸</t>
    <phoneticPr fontId="7" type="noConversion"/>
  </si>
  <si>
    <t>多点触摸屏 50寸</t>
    <phoneticPr fontId="7" type="noConversion"/>
  </si>
  <si>
    <t>多点触摸屏 55寸</t>
    <phoneticPr fontId="7" type="noConversion"/>
  </si>
  <si>
    <t>等离子/液晶电视</t>
    <phoneticPr fontId="7" type="noConversion"/>
  </si>
  <si>
    <t>多点触摸屏 65寸</t>
    <phoneticPr fontId="7" type="noConversion"/>
  </si>
  <si>
    <t>等离子/液晶电视</t>
    <phoneticPr fontId="7" type="noConversion"/>
  </si>
  <si>
    <t>无缝液晶拼接屏 46寸</t>
    <phoneticPr fontId="7" type="noConversion"/>
  </si>
  <si>
    <t>无缝液晶拼接屏 55寸</t>
    <phoneticPr fontId="7" type="noConversion"/>
  </si>
  <si>
    <t>等离子/液晶电视</t>
    <phoneticPr fontId="7" type="noConversion"/>
  </si>
  <si>
    <t>液晶电视（其他品牌）- 42寸以内</t>
    <phoneticPr fontId="7" type="noConversion"/>
  </si>
  <si>
    <t>液晶电视（其他品牌）- 42寸至55寸</t>
    <phoneticPr fontId="7" type="noConversion"/>
  </si>
  <si>
    <t>液晶电视（其他品牌）- 60寸以上</t>
    <phoneticPr fontId="7" type="noConversion"/>
  </si>
  <si>
    <t>显示控制设备</t>
    <phoneticPr fontId="7" type="noConversion"/>
  </si>
  <si>
    <t>LED屏幕处理器-巴可（Barco）</t>
    <phoneticPr fontId="7" type="noConversion"/>
  </si>
  <si>
    <t>LED屏幕处理器-爱思创（Extron）</t>
    <phoneticPr fontId="7" type="noConversion"/>
  </si>
  <si>
    <t>LED屏幕处理器-其他品牌</t>
    <phoneticPr fontId="7" type="noConversion"/>
  </si>
  <si>
    <t>高清视频处理器-Barco E2 高清4k处理器</t>
    <phoneticPr fontId="7" type="noConversion"/>
  </si>
  <si>
    <t>显示控制设备</t>
    <phoneticPr fontId="7" type="noConversion"/>
  </si>
  <si>
    <t>高清视频处理器-Barco EVP-05</t>
    <phoneticPr fontId="7" type="noConversion"/>
  </si>
  <si>
    <t>高清视频处理器-Barco VPX-05</t>
    <phoneticPr fontId="7" type="noConversion"/>
  </si>
  <si>
    <t>高清视频处理器-Barco E2 Jr</t>
    <phoneticPr fontId="7" type="noConversion"/>
  </si>
  <si>
    <t>高清视频处理器-Barco PDS-701 3G</t>
    <phoneticPr fontId="7" type="noConversion"/>
  </si>
  <si>
    <t>高清视频处理器-Barco EC-200</t>
    <phoneticPr fontId="7" type="noConversion"/>
  </si>
  <si>
    <t>高清视频处理器-Barco EC-50</t>
    <phoneticPr fontId="7" type="noConversion"/>
  </si>
  <si>
    <t>高清视频处理器-Barco其他</t>
    <phoneticPr fontId="7" type="noConversion"/>
  </si>
  <si>
    <t>高清视频处理器-其他品牌</t>
    <phoneticPr fontId="7" type="noConversion"/>
  </si>
  <si>
    <t>视频控制台-巴可（Barco）大型</t>
    <phoneticPr fontId="7" type="noConversion"/>
  </si>
  <si>
    <t>个</t>
    <phoneticPr fontId="7" type="noConversion"/>
  </si>
  <si>
    <t>视频控制台-巴可（Barco）小型</t>
    <phoneticPr fontId="7" type="noConversion"/>
  </si>
  <si>
    <t>视频控制台-其他品牌</t>
    <phoneticPr fontId="7" type="noConversion"/>
  </si>
  <si>
    <t>套</t>
    <phoneticPr fontId="7" type="noConversion"/>
  </si>
  <si>
    <t>无缝视频切换器-巴可高清</t>
    <phoneticPr fontId="7" type="noConversion"/>
  </si>
  <si>
    <t>无缝视频切换器-其他品牌</t>
    <phoneticPr fontId="7" type="noConversion"/>
  </si>
  <si>
    <t>矩阵切换器-混合矩阵4×4</t>
    <phoneticPr fontId="7" type="noConversion"/>
  </si>
  <si>
    <t>矩阵切换器-HDMI矩阵</t>
    <phoneticPr fontId="7" type="noConversion"/>
  </si>
  <si>
    <t>矩阵切换器-DVI矩阵</t>
    <phoneticPr fontId="7" type="noConversion"/>
  </si>
  <si>
    <t>矩阵切换器-SDI</t>
    <phoneticPr fontId="7" type="noConversion"/>
  </si>
  <si>
    <t>矩阵切换器-VGA</t>
    <phoneticPr fontId="7" type="noConversion"/>
  </si>
  <si>
    <t>矩阵切换器-AV视频矩阵</t>
    <phoneticPr fontId="7" type="noConversion"/>
  </si>
  <si>
    <t>信号转换器-SDI转换器</t>
    <phoneticPr fontId="7" type="noConversion"/>
  </si>
  <si>
    <t>信号转换器-其他转换器</t>
    <phoneticPr fontId="7" type="noConversion"/>
  </si>
  <si>
    <t>频率转换器</t>
    <phoneticPr fontId="7" type="noConversion"/>
  </si>
  <si>
    <t>高清分配器-SDI</t>
    <phoneticPr fontId="7" type="noConversion"/>
  </si>
  <si>
    <t>高清分配器-HDMI</t>
    <phoneticPr fontId="7" type="noConversion"/>
  </si>
  <si>
    <t>高清分配器-DVI</t>
    <phoneticPr fontId="7" type="noConversion"/>
  </si>
  <si>
    <t>高清分配器-VGA</t>
    <phoneticPr fontId="7" type="noConversion"/>
  </si>
  <si>
    <t>高清分配器-AV视频</t>
    <phoneticPr fontId="7" type="noConversion"/>
  </si>
  <si>
    <t>高清切换器-HDMI</t>
    <phoneticPr fontId="7" type="noConversion"/>
  </si>
  <si>
    <t>高清切换器-SDI</t>
    <phoneticPr fontId="7" type="noConversion"/>
  </si>
  <si>
    <t>电脑分配器-RGB</t>
    <phoneticPr fontId="7" type="noConversion"/>
  </si>
  <si>
    <t>信号分配放大器-VGA/XGA</t>
    <phoneticPr fontId="7" type="noConversion"/>
  </si>
  <si>
    <t>显示控制设备</t>
    <phoneticPr fontId="7" type="noConversion"/>
  </si>
  <si>
    <t>信号分配放大器-RGB</t>
    <phoneticPr fontId="7" type="noConversion"/>
  </si>
  <si>
    <t>信号分配放大器</t>
    <phoneticPr fontId="7" type="noConversion"/>
  </si>
  <si>
    <t>滤波器</t>
    <phoneticPr fontId="7" type="noConversion"/>
  </si>
  <si>
    <t>DVD 播放器</t>
    <phoneticPr fontId="7" type="noConversion"/>
  </si>
  <si>
    <t>翻页提示器</t>
    <phoneticPr fontId="7" type="noConversion"/>
  </si>
  <si>
    <t>监视器-15寸</t>
    <phoneticPr fontId="7" type="noConversion"/>
  </si>
  <si>
    <t>监视器-17寸</t>
    <phoneticPr fontId="7" type="noConversion"/>
  </si>
  <si>
    <t>监视器-19寸</t>
    <phoneticPr fontId="7" type="noConversion"/>
  </si>
  <si>
    <t>显示控制设备</t>
    <phoneticPr fontId="7" type="noConversion"/>
  </si>
  <si>
    <t>监视器-21寸</t>
    <phoneticPr fontId="7" type="noConversion"/>
  </si>
  <si>
    <t>监视器-24寸</t>
    <phoneticPr fontId="7" type="noConversion"/>
  </si>
  <si>
    <t>42英寸 提词器</t>
    <phoneticPr fontId="7" type="noConversion"/>
  </si>
  <si>
    <t>46英寸 提词器</t>
    <phoneticPr fontId="7" type="noConversion"/>
  </si>
  <si>
    <t>50英寸 提词器</t>
    <phoneticPr fontId="7" type="noConversion"/>
  </si>
  <si>
    <t>55英寸 提词器</t>
    <phoneticPr fontId="7" type="noConversion"/>
  </si>
  <si>
    <t>61英寸 提词器</t>
    <phoneticPr fontId="7" type="noConversion"/>
  </si>
  <si>
    <t>转播设备</t>
    <phoneticPr fontId="7" type="noConversion"/>
  </si>
  <si>
    <t>高清录机</t>
    <phoneticPr fontId="7" type="noConversion"/>
  </si>
  <si>
    <t>数字切换台</t>
    <phoneticPr fontId="7" type="noConversion"/>
  </si>
  <si>
    <t>高清切换台（导播）CCU讯道系统  标清</t>
    <phoneticPr fontId="7" type="noConversion"/>
  </si>
  <si>
    <t>高清切换台（导播）CCU讯道系统  高清</t>
    <phoneticPr fontId="7" type="noConversion"/>
  </si>
  <si>
    <t>转播设备</t>
    <phoneticPr fontId="7" type="noConversion"/>
  </si>
  <si>
    <t>小摇臂（1-6米）</t>
    <phoneticPr fontId="7" type="noConversion"/>
  </si>
  <si>
    <t>转播设备</t>
    <phoneticPr fontId="7" type="noConversion"/>
  </si>
  <si>
    <t>摇臂 （6-12米）</t>
    <phoneticPr fontId="7" type="noConversion"/>
  </si>
  <si>
    <t>摇臂-12米以上</t>
    <phoneticPr fontId="7" type="noConversion"/>
  </si>
  <si>
    <t>轨道车</t>
    <phoneticPr fontId="7" type="noConversion"/>
  </si>
  <si>
    <t>滑轨</t>
    <phoneticPr fontId="7" type="noConversion"/>
  </si>
  <si>
    <t>米</t>
    <phoneticPr fontId="7" type="noConversion"/>
  </si>
  <si>
    <t>天</t>
    <phoneticPr fontId="7" type="noConversion"/>
  </si>
  <si>
    <t>斯坦尼康稳定器</t>
    <phoneticPr fontId="7" type="noConversion"/>
  </si>
  <si>
    <t>无线微波传输器 中长距离传输 30米-80米</t>
    <phoneticPr fontId="7" type="noConversion"/>
  </si>
  <si>
    <t>无线微波传输器 超长距离传输 1公里-3公里</t>
    <phoneticPr fontId="7" type="noConversion"/>
  </si>
  <si>
    <t>专业DV摄像机</t>
    <phoneticPr fontId="7" type="noConversion"/>
  </si>
  <si>
    <t>专业Betacam摄像机</t>
    <phoneticPr fontId="7" type="noConversion"/>
  </si>
  <si>
    <t>高清HD演播室摄像机</t>
    <phoneticPr fontId="7" type="noConversion"/>
  </si>
  <si>
    <t>高清广角镜头</t>
    <phoneticPr fontId="7" type="noConversion"/>
  </si>
  <si>
    <t>0.8倍广角镜头</t>
    <phoneticPr fontId="7" type="noConversion"/>
  </si>
  <si>
    <t>1.2倍广角镜头</t>
    <phoneticPr fontId="7" type="noConversion"/>
  </si>
  <si>
    <t>4-6倍长焦镜头</t>
    <phoneticPr fontId="7" type="noConversion"/>
  </si>
  <si>
    <t>7倍长焦镜头</t>
    <phoneticPr fontId="7" type="noConversion"/>
  </si>
  <si>
    <t>35倍长焦镜头</t>
    <phoneticPr fontId="7" type="noConversion"/>
  </si>
  <si>
    <t>40倍长焦镜头</t>
    <phoneticPr fontId="7" type="noConversion"/>
  </si>
  <si>
    <t>70倍长焦镜头</t>
    <phoneticPr fontId="7" type="noConversion"/>
  </si>
  <si>
    <t>音频设备</t>
    <phoneticPr fontId="7" type="noConversion"/>
  </si>
  <si>
    <t>音箱</t>
    <phoneticPr fontId="7" type="noConversion"/>
  </si>
  <si>
    <t>音频设备</t>
    <phoneticPr fontId="7" type="noConversion"/>
  </si>
  <si>
    <t>音箱</t>
    <phoneticPr fontId="7" type="noConversion"/>
  </si>
  <si>
    <t>Meyersound - 监听音箱</t>
    <phoneticPr fontId="7" type="noConversion"/>
  </si>
  <si>
    <t>音频设备</t>
    <phoneticPr fontId="7" type="noConversion"/>
  </si>
  <si>
    <t>音箱</t>
    <phoneticPr fontId="7" type="noConversion"/>
  </si>
  <si>
    <t>D&amp;B - 监听音箱</t>
    <phoneticPr fontId="7" type="noConversion"/>
  </si>
  <si>
    <t>Nexo - 全频音箱</t>
    <phoneticPr fontId="7" type="noConversion"/>
  </si>
  <si>
    <t>Nexo  - 低频音箱</t>
    <phoneticPr fontId="7" type="noConversion"/>
  </si>
  <si>
    <t>Nexo  - 监听音箱</t>
    <phoneticPr fontId="7" type="noConversion"/>
  </si>
  <si>
    <t>Nexo  - 返送音箱</t>
    <phoneticPr fontId="7" type="noConversion"/>
  </si>
  <si>
    <t>RAMSA - 全频音箱</t>
    <phoneticPr fontId="7" type="noConversion"/>
  </si>
  <si>
    <t>RAMSA - 低频音箱</t>
    <phoneticPr fontId="7" type="noConversion"/>
  </si>
  <si>
    <t>RAMSA - 监听音箱</t>
    <phoneticPr fontId="7" type="noConversion"/>
  </si>
  <si>
    <t>RAMSA - 返送音箱</t>
    <phoneticPr fontId="7" type="noConversion"/>
  </si>
  <si>
    <t>JBL - 全频音箱</t>
    <phoneticPr fontId="7" type="noConversion"/>
  </si>
  <si>
    <t>JBL - 低频音箱</t>
    <phoneticPr fontId="7" type="noConversion"/>
  </si>
  <si>
    <t>JBL - 监听音箱</t>
    <phoneticPr fontId="7" type="noConversion"/>
  </si>
  <si>
    <t>JBL - 返送音箱</t>
    <phoneticPr fontId="7" type="noConversion"/>
  </si>
  <si>
    <t>Bose - 全频音箱</t>
    <phoneticPr fontId="7" type="noConversion"/>
  </si>
  <si>
    <t>Bose - 低频音箱</t>
    <phoneticPr fontId="7" type="noConversion"/>
  </si>
  <si>
    <t>Bose - 监听音箱</t>
    <phoneticPr fontId="7" type="noConversion"/>
  </si>
  <si>
    <t>Bose - 返送音箱</t>
    <phoneticPr fontId="7" type="noConversion"/>
  </si>
  <si>
    <t>EV - 全频音箱</t>
    <phoneticPr fontId="7" type="noConversion"/>
  </si>
  <si>
    <t>EV - 低频音箱</t>
    <phoneticPr fontId="7" type="noConversion"/>
  </si>
  <si>
    <t>EV - 监听音箱</t>
    <phoneticPr fontId="7" type="noConversion"/>
  </si>
  <si>
    <t>EV - 返送音箱</t>
    <phoneticPr fontId="7" type="noConversion"/>
  </si>
  <si>
    <t>音频设备</t>
    <phoneticPr fontId="7" type="noConversion"/>
  </si>
  <si>
    <t>音箱</t>
    <phoneticPr fontId="7" type="noConversion"/>
  </si>
  <si>
    <t>其他品牌 - 全频音箱</t>
    <phoneticPr fontId="7" type="noConversion"/>
  </si>
  <si>
    <t>其他品牌 - 低频音箱</t>
    <phoneticPr fontId="7" type="noConversion"/>
  </si>
  <si>
    <t>其他品牌 - 监听音箱</t>
    <phoneticPr fontId="7" type="noConversion"/>
  </si>
  <si>
    <t>其他品牌 - 返送音箱</t>
    <phoneticPr fontId="7" type="noConversion"/>
  </si>
  <si>
    <t>线性阵列音箱 - Meyersound</t>
    <phoneticPr fontId="7" type="noConversion"/>
  </si>
  <si>
    <t>线性阵列音箱 - D&amp;B</t>
    <phoneticPr fontId="7" type="noConversion"/>
  </si>
  <si>
    <t>线性阵列音箱 - RAMSA</t>
    <phoneticPr fontId="7" type="noConversion"/>
  </si>
  <si>
    <t>线性阵列音箱 - JBL</t>
    <phoneticPr fontId="7" type="noConversion"/>
  </si>
  <si>
    <t>线性阵列音箱 - Bose</t>
    <phoneticPr fontId="7" type="noConversion"/>
  </si>
  <si>
    <t>线性阵列音箱 - EV</t>
    <phoneticPr fontId="7" type="noConversion"/>
  </si>
  <si>
    <t>线性阵列音箱 - 其他品牌</t>
    <phoneticPr fontId="7" type="noConversion"/>
  </si>
  <si>
    <t>话筒</t>
    <phoneticPr fontId="7" type="noConversion"/>
  </si>
  <si>
    <t>手持有线话筒（舒尔）</t>
    <phoneticPr fontId="7" type="noConversion"/>
  </si>
  <si>
    <t>手持有线话筒（RAMSA）</t>
    <phoneticPr fontId="7" type="noConversion"/>
  </si>
  <si>
    <t>手持有线话筒（森海塞尔）</t>
    <phoneticPr fontId="7" type="noConversion"/>
  </si>
  <si>
    <t>手持有线话筒（其他品牌）</t>
    <phoneticPr fontId="7" type="noConversion"/>
  </si>
  <si>
    <t>话筒</t>
    <phoneticPr fontId="7" type="noConversion"/>
  </si>
  <si>
    <t>手持无线话筒（RAMSA）</t>
    <phoneticPr fontId="7" type="noConversion"/>
  </si>
  <si>
    <t>话筒</t>
    <phoneticPr fontId="7" type="noConversion"/>
  </si>
  <si>
    <t>手持无线话筒（森海塞尔）</t>
    <phoneticPr fontId="7" type="noConversion"/>
  </si>
  <si>
    <t>手持无线话筒（其他品牌）</t>
    <phoneticPr fontId="7" type="noConversion"/>
  </si>
  <si>
    <t>头戴式麦克风（森海塞尔）</t>
    <phoneticPr fontId="7" type="noConversion"/>
  </si>
  <si>
    <t>头戴式麦克风（RAMSA）</t>
    <phoneticPr fontId="7" type="noConversion"/>
  </si>
  <si>
    <t>头戴式麦克风（其他品牌）</t>
    <phoneticPr fontId="7" type="noConversion"/>
  </si>
  <si>
    <t>领夹麦（RAMSA）</t>
    <phoneticPr fontId="7" type="noConversion"/>
  </si>
  <si>
    <t>领夹麦（其他品牌）</t>
    <phoneticPr fontId="7" type="noConversion"/>
  </si>
  <si>
    <t>讲台麦（舒尔）</t>
    <phoneticPr fontId="7" type="noConversion"/>
  </si>
  <si>
    <t>讲台麦（铁三角）</t>
    <phoneticPr fontId="7" type="noConversion"/>
  </si>
  <si>
    <t>讲台麦（其他品牌）</t>
    <phoneticPr fontId="7" type="noConversion"/>
  </si>
  <si>
    <t>乐器/舞台收音话筒（舒尔）</t>
    <phoneticPr fontId="7" type="noConversion"/>
  </si>
  <si>
    <t>乐器/舞台收音话筒（其他品牌）</t>
    <phoneticPr fontId="7" type="noConversion"/>
  </si>
  <si>
    <t>功放</t>
    <phoneticPr fontId="7" type="noConversion"/>
  </si>
  <si>
    <t>个</t>
    <phoneticPr fontId="7" type="noConversion"/>
  </si>
  <si>
    <t>功放</t>
    <phoneticPr fontId="7" type="noConversion"/>
  </si>
  <si>
    <t>功率放大器（Zsound）</t>
    <phoneticPr fontId="7" type="noConversion"/>
  </si>
  <si>
    <t>功率放大器（RAMSA）</t>
    <phoneticPr fontId="7" type="noConversion"/>
  </si>
  <si>
    <t>功放</t>
    <phoneticPr fontId="7" type="noConversion"/>
  </si>
  <si>
    <t>功率放大器（高峰CREST）</t>
    <phoneticPr fontId="7" type="noConversion"/>
  </si>
  <si>
    <t>功率放大器（声艺）</t>
    <phoneticPr fontId="7" type="noConversion"/>
  </si>
  <si>
    <t>功率放大器（其他品牌）</t>
    <phoneticPr fontId="7" type="noConversion"/>
  </si>
  <si>
    <t>阵列专用多接入 AMP 功放</t>
    <phoneticPr fontId="7" type="noConversion"/>
  </si>
  <si>
    <t>常规功放</t>
    <phoneticPr fontId="7" type="noConversion"/>
  </si>
  <si>
    <t>音频控制台</t>
    <phoneticPr fontId="7" type="noConversion"/>
  </si>
  <si>
    <t>数字调音台（雅马哈）-16路</t>
    <phoneticPr fontId="7" type="noConversion"/>
  </si>
  <si>
    <t>数字调音台（雅马哈）-32路</t>
    <phoneticPr fontId="7" type="noConversion"/>
  </si>
  <si>
    <t>数字调音台（雅马哈）-48路</t>
    <phoneticPr fontId="7" type="noConversion"/>
  </si>
  <si>
    <t>数字调音台（雅马哈）-52路</t>
    <phoneticPr fontId="7" type="noConversion"/>
  </si>
  <si>
    <t>数字调音台（雅马哈）-56路</t>
    <phoneticPr fontId="7" type="noConversion"/>
  </si>
  <si>
    <t>数字调音台 （RAMSA）-32路</t>
    <phoneticPr fontId="7" type="noConversion"/>
  </si>
  <si>
    <t>数字调音台 （RAMSA）-48路</t>
    <phoneticPr fontId="7" type="noConversion"/>
  </si>
  <si>
    <t>数字调音台 （RAMSA）-52路</t>
    <phoneticPr fontId="7" type="noConversion"/>
  </si>
  <si>
    <t>数字调音台 （声艺）-24路</t>
    <phoneticPr fontId="7" type="noConversion"/>
  </si>
  <si>
    <t>数字调音台 （声艺）-32路</t>
    <phoneticPr fontId="7" type="noConversion"/>
  </si>
  <si>
    <t>数字调音台 （声艺）-48路</t>
    <phoneticPr fontId="7" type="noConversion"/>
  </si>
  <si>
    <t>数字调音台 （声艺）-52路</t>
    <phoneticPr fontId="7" type="noConversion"/>
  </si>
  <si>
    <t>数字调音台 （Behringer）-32路</t>
    <phoneticPr fontId="7" type="noConversion"/>
  </si>
  <si>
    <t>数字调音台 （Behringer）-48路</t>
    <phoneticPr fontId="7" type="noConversion"/>
  </si>
  <si>
    <t>数字调音台 （Behringer）-52路</t>
    <phoneticPr fontId="7" type="noConversion"/>
  </si>
  <si>
    <t>音频控制台</t>
    <phoneticPr fontId="7" type="noConversion"/>
  </si>
  <si>
    <t>数字调音台 （美琪）-16路</t>
    <phoneticPr fontId="7" type="noConversion"/>
  </si>
  <si>
    <t>数字调音台 （美琪）-32路</t>
    <phoneticPr fontId="7" type="noConversion"/>
  </si>
  <si>
    <t>数字调音台 （美琪）-48路</t>
    <phoneticPr fontId="7" type="noConversion"/>
  </si>
  <si>
    <t>数字调音台 （美琪）-52路</t>
    <phoneticPr fontId="7" type="noConversion"/>
  </si>
  <si>
    <t>数字调音台（其他品牌）-16路</t>
    <phoneticPr fontId="7" type="noConversion"/>
  </si>
  <si>
    <t>数字调音台（其他品牌）-32路</t>
    <phoneticPr fontId="7" type="noConversion"/>
  </si>
  <si>
    <t>数字调音台（其他品牌）-48路</t>
    <phoneticPr fontId="7" type="noConversion"/>
  </si>
  <si>
    <t>数字调音台（其他品牌）-52路</t>
    <phoneticPr fontId="7" type="noConversion"/>
  </si>
  <si>
    <t>音箱处理器</t>
    <phoneticPr fontId="7" type="noConversion"/>
  </si>
  <si>
    <t>音箱处理器（Meyersound)</t>
    <phoneticPr fontId="7" type="noConversion"/>
  </si>
  <si>
    <t>音箱处理器（Galileo)</t>
    <phoneticPr fontId="7" type="noConversion"/>
  </si>
  <si>
    <t>音箱处理器（Nexo)</t>
    <phoneticPr fontId="7" type="noConversion"/>
  </si>
  <si>
    <t>音箱处理器（EV)</t>
    <phoneticPr fontId="7" type="noConversion"/>
  </si>
  <si>
    <t>音箱处理器（Klark）</t>
    <phoneticPr fontId="7" type="noConversion"/>
  </si>
  <si>
    <t>音箱处理器（DBX）</t>
    <phoneticPr fontId="7" type="noConversion"/>
  </si>
  <si>
    <t>音箱处理器（XTA）</t>
    <phoneticPr fontId="7" type="noConversion"/>
  </si>
  <si>
    <t>音箱处理器（雅马哈）</t>
    <phoneticPr fontId="7" type="noConversion"/>
  </si>
  <si>
    <t>音箱处理器（其他品牌）</t>
    <phoneticPr fontId="7" type="noConversion"/>
  </si>
  <si>
    <t>线性阵列音箱处理器（Meyersound）</t>
    <phoneticPr fontId="7" type="noConversion"/>
  </si>
  <si>
    <t>线性阵列音箱处理器（Klark）</t>
    <phoneticPr fontId="7" type="noConversion"/>
  </si>
  <si>
    <t>音箱处理器</t>
    <phoneticPr fontId="7" type="noConversion"/>
  </si>
  <si>
    <t>线性阵列音箱处理器（DBX）</t>
    <phoneticPr fontId="7" type="noConversion"/>
  </si>
  <si>
    <t>线性阵列音箱处理器（XTA）</t>
    <phoneticPr fontId="7" type="noConversion"/>
  </si>
  <si>
    <t>线性阵列音箱处理器（其他品牌）</t>
    <phoneticPr fontId="7" type="noConversion"/>
  </si>
  <si>
    <t>音频周边设备</t>
    <phoneticPr fontId="7" type="noConversion"/>
  </si>
  <si>
    <t>信号放大器</t>
    <phoneticPr fontId="7" type="noConversion"/>
  </si>
  <si>
    <t>立体声分配放大器</t>
    <phoneticPr fontId="7" type="noConversion"/>
  </si>
  <si>
    <t>天线分配器（森海塞尔）</t>
    <phoneticPr fontId="7" type="noConversion"/>
  </si>
  <si>
    <t>音频周边设备</t>
    <phoneticPr fontId="7" type="noConversion"/>
  </si>
  <si>
    <t>天线放大器（森海塞尔）</t>
    <phoneticPr fontId="7" type="noConversion"/>
  </si>
  <si>
    <t>天线放大器（舒尔）</t>
    <phoneticPr fontId="7" type="noConversion"/>
  </si>
  <si>
    <t>天线放大器（其他品牌）</t>
    <phoneticPr fontId="7" type="noConversion"/>
  </si>
  <si>
    <t>音频滤波器</t>
    <phoneticPr fontId="7" type="noConversion"/>
  </si>
  <si>
    <t>效果器（雅马哈）</t>
    <phoneticPr fontId="7" type="noConversion"/>
  </si>
  <si>
    <t>音频周边设备</t>
    <phoneticPr fontId="7" type="noConversion"/>
  </si>
  <si>
    <t>效果器（Fostex）</t>
    <phoneticPr fontId="7" type="noConversion"/>
  </si>
  <si>
    <t>效果器（T.C Electronic）</t>
    <phoneticPr fontId="7" type="noConversion"/>
  </si>
  <si>
    <t>效果器（Lexicon）</t>
    <phoneticPr fontId="7" type="noConversion"/>
  </si>
  <si>
    <t>效果器（其他品牌）</t>
    <phoneticPr fontId="7" type="noConversion"/>
  </si>
  <si>
    <t>均衡器（雅马哈）</t>
    <phoneticPr fontId="7" type="noConversion"/>
  </si>
  <si>
    <t>均衡器（Ashly）</t>
    <phoneticPr fontId="7" type="noConversion"/>
  </si>
  <si>
    <t>均衡器（KLARK）</t>
    <phoneticPr fontId="7" type="noConversion"/>
  </si>
  <si>
    <t>均衡器（DBX）</t>
    <phoneticPr fontId="7" type="noConversion"/>
  </si>
  <si>
    <t>均衡器（RAMSA）</t>
    <phoneticPr fontId="7" type="noConversion"/>
  </si>
  <si>
    <t>均衡器（XTA）</t>
    <phoneticPr fontId="7" type="noConversion"/>
  </si>
  <si>
    <t>均衡器（Meyersound）</t>
    <phoneticPr fontId="7" type="noConversion"/>
  </si>
  <si>
    <t>均衡器（Behringer）</t>
    <phoneticPr fontId="7" type="noConversion"/>
  </si>
  <si>
    <t>设备租赁</t>
    <phoneticPr fontId="7" type="noConversion"/>
  </si>
  <si>
    <t>音频设备</t>
    <phoneticPr fontId="7" type="noConversion"/>
  </si>
  <si>
    <t>音频周边设备</t>
    <phoneticPr fontId="7" type="noConversion"/>
  </si>
  <si>
    <t>均衡器（其他品牌）</t>
    <phoneticPr fontId="7" type="noConversion"/>
  </si>
  <si>
    <t>压限器（雅马哈）</t>
    <phoneticPr fontId="7" type="noConversion"/>
  </si>
  <si>
    <t>压限器（DBX）</t>
    <phoneticPr fontId="7" type="noConversion"/>
  </si>
  <si>
    <t>压限器（Drawmee）</t>
    <phoneticPr fontId="7" type="noConversion"/>
  </si>
  <si>
    <t>压限器（T.C Electronic）</t>
    <phoneticPr fontId="7" type="noConversion"/>
  </si>
  <si>
    <t>压限器（JBL）</t>
    <phoneticPr fontId="7" type="noConversion"/>
  </si>
  <si>
    <t>压限器（索尼）</t>
    <phoneticPr fontId="7" type="noConversion"/>
  </si>
  <si>
    <t>压限器（Amek）</t>
    <phoneticPr fontId="7" type="noConversion"/>
  </si>
  <si>
    <t>压限器（BSS）</t>
    <phoneticPr fontId="7" type="noConversion"/>
  </si>
  <si>
    <t>压限器（XTA）</t>
    <phoneticPr fontId="7" type="noConversion"/>
  </si>
  <si>
    <t>压限器（其他品牌）</t>
    <phoneticPr fontId="7" type="noConversion"/>
  </si>
  <si>
    <t>激励器（TBX）</t>
    <phoneticPr fontId="7" type="noConversion"/>
  </si>
  <si>
    <t>激励器（Behringer）</t>
    <phoneticPr fontId="7" type="noConversion"/>
  </si>
  <si>
    <t>激励器（BBE）</t>
    <phoneticPr fontId="7" type="noConversion"/>
  </si>
  <si>
    <t>激励器（其他品牌）</t>
    <phoneticPr fontId="7" type="noConversion"/>
  </si>
  <si>
    <t>分频器（JBL）</t>
    <phoneticPr fontId="7" type="noConversion"/>
  </si>
  <si>
    <t>分频器（DBX）</t>
    <phoneticPr fontId="7" type="noConversion"/>
  </si>
  <si>
    <t>分频器（Behringer）</t>
    <phoneticPr fontId="7" type="noConversion"/>
  </si>
  <si>
    <t>分频器（其他品牌）</t>
    <phoneticPr fontId="7" type="noConversion"/>
  </si>
  <si>
    <t>时序器（LAX）</t>
    <phoneticPr fontId="7" type="noConversion"/>
  </si>
  <si>
    <t>时序器（其他品牌）</t>
    <phoneticPr fontId="7" type="noConversion"/>
  </si>
  <si>
    <t>播放器</t>
    <phoneticPr fontId="7" type="noConversion"/>
  </si>
  <si>
    <t>录音器</t>
    <phoneticPr fontId="7" type="noConversion"/>
  </si>
  <si>
    <t>有线对讲系统</t>
    <phoneticPr fontId="7" type="noConversion"/>
  </si>
  <si>
    <t>无线对讲系统</t>
    <phoneticPr fontId="7" type="noConversion"/>
  </si>
  <si>
    <t>对讲机</t>
    <phoneticPr fontId="7" type="noConversion"/>
  </si>
  <si>
    <t>耳返（森海塞尔）</t>
    <phoneticPr fontId="7" type="noConversion"/>
  </si>
  <si>
    <t>耳返（铁三角）</t>
    <phoneticPr fontId="7" type="noConversion"/>
  </si>
  <si>
    <t>耳返（JVC）</t>
    <phoneticPr fontId="7" type="noConversion"/>
  </si>
  <si>
    <t>耳返（其他品牌）</t>
    <phoneticPr fontId="7" type="noConversion"/>
  </si>
  <si>
    <t>话筒支架</t>
    <phoneticPr fontId="7" type="noConversion"/>
  </si>
  <si>
    <t>音箱支架</t>
    <phoneticPr fontId="7" type="noConversion"/>
  </si>
  <si>
    <t>线性阵列音箱吊架</t>
    <phoneticPr fontId="7" type="noConversion"/>
  </si>
  <si>
    <t>同传设备</t>
    <phoneticPr fontId="7" type="noConversion"/>
  </si>
  <si>
    <t>中央控制器</t>
    <phoneticPr fontId="7" type="noConversion"/>
  </si>
  <si>
    <t>红外发射机</t>
  </si>
  <si>
    <t>红外接收器</t>
    <phoneticPr fontId="7" type="noConversion"/>
  </si>
  <si>
    <t>红外辐射板</t>
    <phoneticPr fontId="7" type="noConversion"/>
  </si>
  <si>
    <t>译员机</t>
    <phoneticPr fontId="7" type="noConversion"/>
  </si>
  <si>
    <t>译员耳机</t>
    <phoneticPr fontId="7" type="noConversion"/>
  </si>
  <si>
    <t>接收机及耳机</t>
    <phoneticPr fontId="7" type="noConversion"/>
  </si>
  <si>
    <t>灯光系统</t>
    <phoneticPr fontId="7" type="noConversion"/>
  </si>
  <si>
    <t>基础舞台灯光</t>
    <phoneticPr fontId="7" type="noConversion"/>
  </si>
  <si>
    <t>筒灯 Par36</t>
    <phoneticPr fontId="7" type="noConversion"/>
  </si>
  <si>
    <t>筒灯 Par56</t>
    <phoneticPr fontId="7" type="noConversion"/>
  </si>
  <si>
    <t>筒灯 Par64</t>
    <phoneticPr fontId="7" type="noConversion"/>
  </si>
  <si>
    <t>LED Par灯</t>
    <phoneticPr fontId="7" type="noConversion"/>
  </si>
  <si>
    <t>ETC Par灯</t>
    <phoneticPr fontId="7" type="noConversion"/>
  </si>
  <si>
    <t>观众灯-四眼</t>
    <phoneticPr fontId="7" type="noConversion"/>
  </si>
  <si>
    <t>灯光系统</t>
    <phoneticPr fontId="7" type="noConversion"/>
  </si>
  <si>
    <t>基础舞台灯光</t>
    <phoneticPr fontId="7" type="noConversion"/>
  </si>
  <si>
    <t>观众灯-八眼</t>
    <phoneticPr fontId="7" type="noConversion"/>
  </si>
  <si>
    <t>追光灯-1200W</t>
    <phoneticPr fontId="7" type="noConversion"/>
  </si>
  <si>
    <t>追光灯-2500W</t>
    <phoneticPr fontId="7" type="noConversion"/>
  </si>
  <si>
    <t>追光灯-4000W</t>
    <phoneticPr fontId="7" type="noConversion"/>
  </si>
  <si>
    <t>聚光灯</t>
    <phoneticPr fontId="7" type="noConversion"/>
  </si>
  <si>
    <t>回光灯</t>
    <phoneticPr fontId="7" type="noConversion"/>
  </si>
  <si>
    <t>散光灯</t>
    <phoneticPr fontId="7" type="noConversion"/>
  </si>
  <si>
    <t>频闪灯</t>
    <phoneticPr fontId="7" type="noConversion"/>
  </si>
  <si>
    <t>ETC成像灯</t>
    <phoneticPr fontId="7" type="noConversion"/>
  </si>
  <si>
    <t>灯光系统</t>
    <phoneticPr fontId="7" type="noConversion"/>
  </si>
  <si>
    <t>基础舞台灯光</t>
    <phoneticPr fontId="7" type="noConversion"/>
  </si>
  <si>
    <t>天幕灯</t>
    <phoneticPr fontId="7" type="noConversion"/>
  </si>
  <si>
    <t>幻影灯</t>
    <phoneticPr fontId="7" type="noConversion"/>
  </si>
  <si>
    <t>金属卤化物灯</t>
    <phoneticPr fontId="7" type="noConversion"/>
  </si>
  <si>
    <t>智能灯光</t>
    <phoneticPr fontId="7" type="noConversion"/>
  </si>
  <si>
    <t>电脑摇头光束灯-230W</t>
    <phoneticPr fontId="7" type="noConversion"/>
  </si>
  <si>
    <t>电脑摇头光束灯-300W</t>
    <phoneticPr fontId="7" type="noConversion"/>
  </si>
  <si>
    <t>电脑摇头光束灯-330W</t>
    <phoneticPr fontId="7" type="noConversion"/>
  </si>
  <si>
    <t>电脑摇头光束灯-1500W</t>
    <phoneticPr fontId="7" type="noConversion"/>
  </si>
  <si>
    <t>电脑摇头光束灯-其他</t>
    <phoneticPr fontId="7" type="noConversion"/>
  </si>
  <si>
    <t>电脑摇头染色灯（GTD）</t>
    <phoneticPr fontId="7" type="noConversion"/>
  </si>
  <si>
    <t>电脑摇头染色灯（OM）</t>
    <phoneticPr fontId="7" type="noConversion"/>
  </si>
  <si>
    <t>电脑摇头染色灯（其他品牌）</t>
    <phoneticPr fontId="7" type="noConversion"/>
  </si>
  <si>
    <t>电脑摇头图案灯（ROBE）</t>
    <phoneticPr fontId="7" type="noConversion"/>
  </si>
  <si>
    <t>电脑摇头图案灯（VARI*LITE）</t>
    <phoneticPr fontId="7" type="noConversion"/>
  </si>
  <si>
    <t>电脑摇头图案灯（MARTIN）</t>
    <phoneticPr fontId="7" type="noConversion"/>
  </si>
  <si>
    <t>电脑摇头图案灯（GTD）</t>
    <phoneticPr fontId="7" type="noConversion"/>
  </si>
  <si>
    <t>电脑摇头图案灯（FINE）</t>
    <phoneticPr fontId="7" type="noConversion"/>
  </si>
  <si>
    <t>电脑摇头图案灯（OM）</t>
    <phoneticPr fontId="7" type="noConversion"/>
  </si>
  <si>
    <t>电脑摇头图案灯（其他品牌）</t>
    <phoneticPr fontId="7" type="noConversion"/>
  </si>
  <si>
    <t>三合一电脑灯</t>
    <phoneticPr fontId="7" type="noConversion"/>
  </si>
  <si>
    <t>智能灯光</t>
    <phoneticPr fontId="7" type="noConversion"/>
  </si>
  <si>
    <t>激光灯</t>
    <phoneticPr fontId="7" type="noConversion"/>
  </si>
  <si>
    <t>激光灯（全彩）-2W</t>
    <phoneticPr fontId="7" type="noConversion"/>
  </si>
  <si>
    <t>激光灯</t>
    <phoneticPr fontId="7" type="noConversion"/>
  </si>
  <si>
    <t>激光灯（全彩）-2.5W</t>
    <phoneticPr fontId="7" type="noConversion"/>
  </si>
  <si>
    <t>激光灯（全彩）-3W</t>
    <phoneticPr fontId="7" type="noConversion"/>
  </si>
  <si>
    <t>激光灯（全彩）-5W</t>
    <phoneticPr fontId="7" type="noConversion"/>
  </si>
  <si>
    <t>激光灯（全彩）-20W</t>
    <phoneticPr fontId="7" type="noConversion"/>
  </si>
  <si>
    <t>激光灯（绿色）-0.5W</t>
    <phoneticPr fontId="7" type="noConversion"/>
  </si>
  <si>
    <t>激光灯（绿色）-1.5W</t>
    <phoneticPr fontId="7" type="noConversion"/>
  </si>
  <si>
    <t>激光灯（绿色）-3W</t>
    <phoneticPr fontId="7" type="noConversion"/>
  </si>
  <si>
    <t>激光灯（绿色）-5W</t>
    <phoneticPr fontId="7" type="noConversion"/>
  </si>
  <si>
    <t>激光灯（绿色）-8W</t>
    <phoneticPr fontId="7" type="noConversion"/>
  </si>
  <si>
    <t>激光灯（绿色）-12W</t>
    <phoneticPr fontId="7" type="noConversion"/>
  </si>
  <si>
    <t>灯光控制台</t>
    <phoneticPr fontId="7" type="noConversion"/>
  </si>
  <si>
    <t>灯光控制台（其他品牌）</t>
    <phoneticPr fontId="7" type="noConversion"/>
  </si>
  <si>
    <t>硅箱</t>
    <phoneticPr fontId="7" type="noConversion"/>
  </si>
  <si>
    <t>12路可控硅箱</t>
    <phoneticPr fontId="7" type="noConversion"/>
  </si>
  <si>
    <t>24路可控硅箱</t>
    <phoneticPr fontId="7" type="noConversion"/>
  </si>
  <si>
    <t>36路可控硅箱</t>
    <phoneticPr fontId="7" type="noConversion"/>
  </si>
  <si>
    <t>其他硅箱</t>
    <phoneticPr fontId="7" type="noConversion"/>
  </si>
  <si>
    <t>灯光周边设备</t>
    <phoneticPr fontId="7" type="noConversion"/>
  </si>
  <si>
    <t>换色器</t>
    <phoneticPr fontId="7" type="noConversion"/>
  </si>
  <si>
    <t>LOGO灯片(单色）</t>
    <phoneticPr fontId="7" type="noConversion"/>
  </si>
  <si>
    <t>LOGO灯片(彩色）</t>
    <phoneticPr fontId="7" type="noConversion"/>
  </si>
  <si>
    <t>球面反色镜</t>
    <phoneticPr fontId="7" type="noConversion"/>
  </si>
  <si>
    <t>吊装葫芦（手动）0.5T</t>
    <phoneticPr fontId="7" type="noConversion"/>
  </si>
  <si>
    <t>吊装葫芦（手动）1.0T</t>
    <phoneticPr fontId="7" type="noConversion"/>
  </si>
  <si>
    <t>吊装葫芦（手动）2.0T</t>
    <phoneticPr fontId="7" type="noConversion"/>
  </si>
  <si>
    <t>吊装葫芦（手动）其他</t>
    <phoneticPr fontId="7" type="noConversion"/>
  </si>
  <si>
    <t>灯光周边设备</t>
    <phoneticPr fontId="7" type="noConversion"/>
  </si>
  <si>
    <t>吊装葫芦（电动）0.5T</t>
    <phoneticPr fontId="7" type="noConversion"/>
  </si>
  <si>
    <t>吊装葫芦（电动）1.0T</t>
    <phoneticPr fontId="7" type="noConversion"/>
  </si>
  <si>
    <t>吊装葫芦（电动）2.0T</t>
    <phoneticPr fontId="7" type="noConversion"/>
  </si>
  <si>
    <t>吊装葫芦（电动）其他</t>
    <phoneticPr fontId="7" type="noConversion"/>
  </si>
  <si>
    <t>电动葫芦控制器-4路</t>
    <phoneticPr fontId="7" type="noConversion"/>
  </si>
  <si>
    <t>电动葫芦控制器-8路</t>
    <phoneticPr fontId="7" type="noConversion"/>
  </si>
  <si>
    <t>舞台特效设备</t>
    <phoneticPr fontId="7" type="noConversion"/>
  </si>
  <si>
    <t>舞台常规特效设备</t>
    <phoneticPr fontId="7" type="noConversion"/>
  </si>
  <si>
    <t>烟雾机</t>
    <phoneticPr fontId="7" type="noConversion"/>
  </si>
  <si>
    <t>二氧化碳气柱</t>
    <phoneticPr fontId="7" type="noConversion"/>
  </si>
  <si>
    <t>干冰机</t>
    <phoneticPr fontId="7" type="noConversion"/>
  </si>
  <si>
    <t>彩虹机</t>
    <phoneticPr fontId="7" type="noConversion"/>
  </si>
  <si>
    <t>彩带炮</t>
    <phoneticPr fontId="7" type="noConversion"/>
  </si>
  <si>
    <t>雪花机</t>
    <phoneticPr fontId="7" type="noConversion"/>
  </si>
  <si>
    <t>泡泡机</t>
    <phoneticPr fontId="7" type="noConversion"/>
  </si>
  <si>
    <t>纸炮机</t>
    <phoneticPr fontId="7" type="noConversion"/>
  </si>
  <si>
    <t>冷焰火</t>
    <phoneticPr fontId="7" type="noConversion"/>
  </si>
  <si>
    <t>电磁幕</t>
    <phoneticPr fontId="7" type="noConversion"/>
  </si>
  <si>
    <t>其他周边设备</t>
    <phoneticPr fontId="7" type="noConversion"/>
  </si>
  <si>
    <t>Truss 架 800*1200MM</t>
    <phoneticPr fontId="7" type="noConversion"/>
  </si>
  <si>
    <t>Truss 架 1100*660MM</t>
    <phoneticPr fontId="7" type="noConversion"/>
  </si>
  <si>
    <t>其他周边设备</t>
    <phoneticPr fontId="7" type="noConversion"/>
  </si>
  <si>
    <t>圆环形Truss架</t>
    <phoneticPr fontId="7" type="noConversion"/>
  </si>
  <si>
    <t>电脑</t>
    <phoneticPr fontId="7" type="noConversion"/>
  </si>
  <si>
    <t>IPAD</t>
    <phoneticPr fontId="7" type="noConversion"/>
  </si>
  <si>
    <t xml:space="preserve">笔记本电脑 NoteBook </t>
    <phoneticPr fontId="7" type="noConversion"/>
  </si>
  <si>
    <t>笔记本电脑 Macbook</t>
    <phoneticPr fontId="7" type="noConversion"/>
  </si>
  <si>
    <t>一体机</t>
    <phoneticPr fontId="7" type="noConversion"/>
  </si>
  <si>
    <t>手机</t>
    <phoneticPr fontId="7" type="noConversion"/>
  </si>
  <si>
    <t>iPhone</t>
    <phoneticPr fontId="7" type="noConversion"/>
  </si>
  <si>
    <t>其他周边设备</t>
    <phoneticPr fontId="7" type="noConversion"/>
  </si>
  <si>
    <t>手机</t>
    <phoneticPr fontId="7" type="noConversion"/>
  </si>
  <si>
    <t>其他手机</t>
    <phoneticPr fontId="7" type="noConversion"/>
  </si>
  <si>
    <t>打印机</t>
    <phoneticPr fontId="7" type="noConversion"/>
  </si>
  <si>
    <t>黑白激光打印机</t>
    <phoneticPr fontId="7" type="noConversion"/>
  </si>
  <si>
    <t>彩色打印机</t>
    <phoneticPr fontId="7" type="noConversion"/>
  </si>
  <si>
    <t>照片打印机</t>
    <phoneticPr fontId="7" type="noConversion"/>
  </si>
  <si>
    <t>微信照片打印机</t>
    <phoneticPr fontId="7" type="noConversion"/>
  </si>
  <si>
    <t>二维码打印机</t>
    <phoneticPr fontId="7" type="noConversion"/>
  </si>
  <si>
    <t>复印机</t>
    <phoneticPr fontId="7" type="noConversion"/>
  </si>
  <si>
    <t>网络设备</t>
    <phoneticPr fontId="7" type="noConversion"/>
  </si>
  <si>
    <t>4G网络设备</t>
    <phoneticPr fontId="7" type="noConversion"/>
  </si>
  <si>
    <t>SIM卡</t>
    <phoneticPr fontId="7" type="noConversion"/>
  </si>
  <si>
    <t>上网卡</t>
    <phoneticPr fontId="7" type="noConversion"/>
  </si>
  <si>
    <t>电力设备</t>
    <phoneticPr fontId="7" type="noConversion"/>
  </si>
  <si>
    <t>电源机柜 Power Box</t>
    <phoneticPr fontId="7" type="noConversion"/>
  </si>
  <si>
    <t>60KW 发电车</t>
    <phoneticPr fontId="7" type="noConversion"/>
  </si>
  <si>
    <t>100KW 发电车</t>
    <phoneticPr fontId="7" type="noConversion"/>
  </si>
  <si>
    <t>150KW 发电车</t>
    <phoneticPr fontId="7" type="noConversion"/>
  </si>
  <si>
    <t>电力设备</t>
    <phoneticPr fontId="7" type="noConversion"/>
  </si>
  <si>
    <t>200KW 发电车</t>
    <phoneticPr fontId="7" type="noConversion"/>
  </si>
  <si>
    <t>400KW 发电车</t>
    <phoneticPr fontId="7" type="noConversion"/>
  </si>
  <si>
    <t>500KW 发电车</t>
    <phoneticPr fontId="7" type="noConversion"/>
  </si>
  <si>
    <t>配电箱</t>
    <phoneticPr fontId="7" type="noConversion"/>
  </si>
  <si>
    <t>配电箱（200A）</t>
    <phoneticPr fontId="7" type="noConversion"/>
  </si>
  <si>
    <t>配电箱（400A）</t>
    <phoneticPr fontId="7" type="noConversion"/>
  </si>
  <si>
    <t>配电箱（其他）</t>
    <phoneticPr fontId="7" type="noConversion"/>
  </si>
  <si>
    <t>电线耗材</t>
    <phoneticPr fontId="7" type="noConversion"/>
  </si>
  <si>
    <t>国标10平方电缆</t>
    <phoneticPr fontId="7" type="noConversion"/>
  </si>
  <si>
    <t>其他周边设备</t>
    <phoneticPr fontId="7" type="noConversion"/>
  </si>
  <si>
    <t>电线耗材</t>
    <phoneticPr fontId="7" type="noConversion"/>
  </si>
  <si>
    <t>国标16平方电缆</t>
    <phoneticPr fontId="7" type="noConversion"/>
  </si>
  <si>
    <t>国标25平方电缆</t>
    <phoneticPr fontId="7" type="noConversion"/>
  </si>
  <si>
    <t>国标50平方电缆</t>
    <phoneticPr fontId="7" type="noConversion"/>
  </si>
  <si>
    <t>国标70平方电缆</t>
    <phoneticPr fontId="7" type="noConversion"/>
  </si>
  <si>
    <t>国标95平方电缆</t>
    <phoneticPr fontId="7" type="noConversion"/>
  </si>
  <si>
    <t>国标100平方电缆</t>
    <phoneticPr fontId="7" type="noConversion"/>
  </si>
  <si>
    <t>国标120平方电缆</t>
    <phoneticPr fontId="7" type="noConversion"/>
  </si>
  <si>
    <t>过桥板 电缆过线板</t>
    <phoneticPr fontId="7" type="noConversion"/>
  </si>
  <si>
    <t>电线耗材</t>
    <phoneticPr fontId="7" type="noConversion"/>
  </si>
  <si>
    <t>U型电缆压线槽</t>
    <phoneticPr fontId="7" type="noConversion"/>
  </si>
  <si>
    <t>PVC穿线管</t>
    <phoneticPr fontId="7" type="noConversion"/>
  </si>
  <si>
    <t>五孔面板</t>
    <phoneticPr fontId="7" type="noConversion"/>
  </si>
  <si>
    <t>多功能插线板</t>
    <phoneticPr fontId="7" type="noConversion"/>
  </si>
  <si>
    <t>公牛多项插排</t>
    <phoneticPr fontId="7" type="noConversion"/>
  </si>
  <si>
    <t>包装</t>
    <phoneticPr fontId="7" type="noConversion"/>
  </si>
  <si>
    <t>航空箱</t>
    <phoneticPr fontId="7" type="noConversion"/>
  </si>
  <si>
    <t>设计制作</t>
    <phoneticPr fontId="7" type="noConversion"/>
  </si>
  <si>
    <t>创意设计制作</t>
    <phoneticPr fontId="7" type="noConversion"/>
  </si>
  <si>
    <t>设计制作</t>
    <phoneticPr fontId="7" type="noConversion"/>
  </si>
  <si>
    <t>创意设计制作</t>
    <phoneticPr fontId="7" type="noConversion"/>
  </si>
  <si>
    <t>平面设计制作</t>
    <phoneticPr fontId="7" type="noConversion"/>
  </si>
  <si>
    <t>设计制作</t>
    <phoneticPr fontId="7" type="noConversion"/>
  </si>
  <si>
    <t>创意设计制作</t>
    <phoneticPr fontId="7" type="noConversion"/>
  </si>
  <si>
    <t>视频制作</t>
    <phoneticPr fontId="7" type="noConversion"/>
  </si>
  <si>
    <t>实拍类</t>
    <phoneticPr fontId="7" type="noConversion"/>
  </si>
  <si>
    <t>视频制作</t>
    <phoneticPr fontId="7" type="noConversion"/>
  </si>
  <si>
    <t>创意剪辑类</t>
    <phoneticPr fontId="7" type="noConversion"/>
  </si>
  <si>
    <t>简单动画类</t>
    <phoneticPr fontId="7" type="noConversion"/>
  </si>
  <si>
    <t>项</t>
    <phoneticPr fontId="21" type="noConversion"/>
  </si>
  <si>
    <t>设计制作</t>
    <phoneticPr fontId="7" type="noConversion"/>
  </si>
  <si>
    <t>创意设计制作</t>
    <phoneticPr fontId="7" type="noConversion"/>
  </si>
  <si>
    <t>项</t>
    <phoneticPr fontId="21" type="noConversion"/>
  </si>
  <si>
    <t>H5制作</t>
    <phoneticPr fontId="7" type="noConversion"/>
  </si>
  <si>
    <t>常规H5-内页</t>
    <phoneticPr fontId="5" type="noConversion"/>
  </si>
  <si>
    <t>项</t>
    <phoneticPr fontId="21" type="noConversion"/>
  </si>
  <si>
    <t>H5制作</t>
    <phoneticPr fontId="7" type="noConversion"/>
  </si>
  <si>
    <t>创意H5-延展页面</t>
    <phoneticPr fontId="5" type="noConversion"/>
  </si>
  <si>
    <t>PPT/Keynote制作</t>
    <phoneticPr fontId="7" type="noConversion"/>
  </si>
  <si>
    <t>页面美化及动画效果</t>
    <phoneticPr fontId="7" type="noConversion"/>
  </si>
  <si>
    <t>签到系统</t>
    <phoneticPr fontId="7" type="noConversion"/>
  </si>
  <si>
    <t>签到系统 - FRID</t>
    <phoneticPr fontId="7" type="noConversion"/>
  </si>
  <si>
    <t>签到系统</t>
    <phoneticPr fontId="7" type="noConversion"/>
  </si>
  <si>
    <t>签到系统 - 二维码</t>
    <phoneticPr fontId="7" type="noConversion"/>
  </si>
  <si>
    <t>签到系统 - 条形码</t>
    <phoneticPr fontId="7" type="noConversion"/>
  </si>
  <si>
    <t>签到系统 - 手机签到</t>
    <phoneticPr fontId="7" type="noConversion"/>
  </si>
  <si>
    <t>签到系统 - 身份证签到</t>
    <phoneticPr fontId="7" type="noConversion"/>
  </si>
  <si>
    <t>签到系统 - 现场制证</t>
    <phoneticPr fontId="7" type="noConversion"/>
  </si>
  <si>
    <t>签到、会议平台租用</t>
    <phoneticPr fontId="7" type="noConversion"/>
  </si>
  <si>
    <t>签到系统 - 其他签到</t>
    <phoneticPr fontId="7" type="noConversion"/>
  </si>
  <si>
    <t>常规制作物</t>
    <phoneticPr fontId="7" type="noConversion"/>
  </si>
  <si>
    <t>T形引导牌/指引牌</t>
    <phoneticPr fontId="7" type="noConversion"/>
  </si>
  <si>
    <t>T形木质结构，底座及配重，成品规格1000MM*2000MM，正背裱相纸写真</t>
    <phoneticPr fontId="7" type="noConversion"/>
  </si>
  <si>
    <t>套</t>
    <phoneticPr fontId="21" type="noConversion"/>
  </si>
  <si>
    <t>引导指示牌</t>
    <phoneticPr fontId="7" type="noConversion"/>
  </si>
  <si>
    <t>木质油画架指引牌+KT板裱写真画面， 600mm*900mm</t>
    <phoneticPr fontId="7" type="noConversion"/>
  </si>
  <si>
    <t>常规制作物</t>
    <phoneticPr fontId="7" type="noConversion"/>
  </si>
  <si>
    <t>A板</t>
    <phoneticPr fontId="7" type="noConversion"/>
  </si>
  <si>
    <t>A板</t>
    <phoneticPr fontId="7" type="noConversion"/>
  </si>
  <si>
    <t>铁架结构，含画面，规格1000MM*2000MM</t>
    <phoneticPr fontId="7" type="noConversion"/>
  </si>
  <si>
    <t>麦克风套</t>
    <phoneticPr fontId="7" type="noConversion"/>
  </si>
  <si>
    <t>PVC材质</t>
    <phoneticPr fontId="7" type="noConversion"/>
  </si>
  <si>
    <t>个</t>
    <phoneticPr fontId="21" type="noConversion"/>
  </si>
  <si>
    <t>油画架</t>
    <phoneticPr fontId="7" type="noConversion"/>
  </si>
  <si>
    <t>常规展具展架</t>
    <phoneticPr fontId="7" type="noConversion"/>
  </si>
  <si>
    <t>3×3 铝合金架体，全铝合金壁厚1.5毫米全磁吸式网架</t>
    <phoneticPr fontId="7" type="noConversion"/>
  </si>
  <si>
    <t>套</t>
    <phoneticPr fontId="21" type="noConversion"/>
  </si>
  <si>
    <t>常规展具展架</t>
    <phoneticPr fontId="7" type="noConversion"/>
  </si>
  <si>
    <t>拉网展架</t>
    <phoneticPr fontId="7" type="noConversion"/>
  </si>
  <si>
    <t>3×3 画面，全铝合金壁厚1.5毫米全磁吸式网架</t>
    <phoneticPr fontId="7" type="noConversion"/>
  </si>
  <si>
    <t>常规展具展架</t>
    <phoneticPr fontId="7" type="noConversion"/>
  </si>
  <si>
    <t>拉网展架</t>
    <phoneticPr fontId="7" type="noConversion"/>
  </si>
  <si>
    <t>3×4 铝合金架体，全铝合金壁厚1.5毫米全磁吸式网架</t>
    <phoneticPr fontId="7" type="noConversion"/>
  </si>
  <si>
    <t>3×4 画面，全铝合金壁厚1.5毫米全磁吸式网架</t>
    <phoneticPr fontId="7" type="noConversion"/>
  </si>
  <si>
    <t>德式展架</t>
    <phoneticPr fontId="7" type="noConversion"/>
  </si>
  <si>
    <t>德式展架，800MM*1200MM，包含相纸写真画面覆膜。</t>
    <phoneticPr fontId="7" type="noConversion"/>
  </si>
  <si>
    <t>德式展架，1200MM*2500MM，包含相纸写真画面覆膜。</t>
    <phoneticPr fontId="7" type="noConversion"/>
  </si>
  <si>
    <t>德式展架，1500MM*2500MM，包含相纸写真画面覆膜。</t>
    <phoneticPr fontId="7" type="noConversion"/>
  </si>
  <si>
    <t>德式展架，2500MM*3000MM，包含相纸写真画面覆膜。</t>
    <phoneticPr fontId="7" type="noConversion"/>
  </si>
  <si>
    <t>易拉宝</t>
    <phoneticPr fontId="7" type="noConversion"/>
  </si>
  <si>
    <t>铝合金支架;高光像纸单面四色喷绘画面;覆亮膜或亚膜 800MM*2000MM</t>
    <phoneticPr fontId="7" type="noConversion"/>
  </si>
  <si>
    <t>铝合金支架;高光像纸单面四色喷绘画面;覆亮膜或亚膜  1200MM*2000MM</t>
    <phoneticPr fontId="7" type="noConversion"/>
  </si>
  <si>
    <t>铝合金支架;高光像纸单面四色喷绘画面;覆亮膜或亚膜  1500MM*2000MM</t>
    <phoneticPr fontId="7" type="noConversion"/>
  </si>
  <si>
    <t>X展架</t>
    <phoneticPr fontId="7" type="noConversion"/>
  </si>
  <si>
    <t>铝合金支架；高光相纸四色喷绘画面；覆亮膜或亚膜 600MM*1600MM</t>
    <phoneticPr fontId="7" type="noConversion"/>
  </si>
  <si>
    <t>铝合金支架；高光相纸四色喷绘画面；覆亮膜或亚膜 800cm*1800MM</t>
    <phoneticPr fontId="7" type="noConversion"/>
  </si>
  <si>
    <t>铝合金支架；高光相纸四色喷绘画面；覆亮膜或亚膜 800cm*2000MM</t>
    <phoneticPr fontId="7" type="noConversion"/>
  </si>
  <si>
    <t>铝合金支架；高光相纸四色喷绘画面；覆亮膜或亚膜 1200cm*2000MM</t>
    <phoneticPr fontId="7" type="noConversion"/>
  </si>
  <si>
    <t>套</t>
    <phoneticPr fontId="21" type="noConversion"/>
  </si>
  <si>
    <t>门型展架</t>
    <phoneticPr fontId="7" type="noConversion"/>
  </si>
  <si>
    <t>铁架，PVC画面， 800MM*2000MM</t>
    <phoneticPr fontId="7" type="noConversion"/>
  </si>
  <si>
    <t>铁架，PVC画面， 1200cm*2000MM</t>
    <phoneticPr fontId="7" type="noConversion"/>
  </si>
  <si>
    <t>写真喷绘</t>
    <phoneticPr fontId="7" type="noConversion"/>
  </si>
  <si>
    <t>高光相纸写真喷绘</t>
    <phoneticPr fontId="7" type="noConversion"/>
  </si>
  <si>
    <t>高光/哑光相纸高清写真喷绘，含覆膜</t>
    <phoneticPr fontId="7" type="noConversion"/>
  </si>
  <si>
    <t>平米</t>
    <phoneticPr fontId="21" type="noConversion"/>
  </si>
  <si>
    <t>背胶相纸写真喷绘</t>
    <phoneticPr fontId="7" type="noConversion"/>
  </si>
  <si>
    <t>背胶相纸写真喷绘，含覆膜</t>
    <phoneticPr fontId="7" type="noConversion"/>
  </si>
  <si>
    <t>背胶PP写真喷绘</t>
    <phoneticPr fontId="7" type="noConversion"/>
  </si>
  <si>
    <t>背胶PP写真，含覆膜</t>
    <phoneticPr fontId="7" type="noConversion"/>
  </si>
  <si>
    <t>透明背胶</t>
    <phoneticPr fontId="7" type="noConversion"/>
  </si>
  <si>
    <t>透明背胶写真喷绘</t>
    <phoneticPr fontId="7" type="noConversion"/>
  </si>
  <si>
    <t>透明胶片</t>
    <phoneticPr fontId="7" type="noConversion"/>
  </si>
  <si>
    <t>透明胶片写真喷绘</t>
    <phoneticPr fontId="7" type="noConversion"/>
  </si>
  <si>
    <t>国产车贴写真喷绘</t>
    <phoneticPr fontId="7" type="noConversion"/>
  </si>
  <si>
    <t>平米</t>
    <phoneticPr fontId="21" type="noConversion"/>
  </si>
  <si>
    <t>写真喷绘</t>
    <phoneticPr fontId="7" type="noConversion"/>
  </si>
  <si>
    <t>进口3M车贴写真喷绘</t>
    <phoneticPr fontId="7" type="noConversion"/>
  </si>
  <si>
    <t>KT板写真</t>
    <phoneticPr fontId="7" type="noConversion"/>
  </si>
  <si>
    <t>KT板裱高清写真，含覆膜</t>
    <phoneticPr fontId="7" type="noConversion"/>
  </si>
  <si>
    <t>PVC板
（雪弗板写真喷绘）</t>
    <phoneticPr fontId="7" type="noConversion"/>
  </si>
  <si>
    <t>3MM PVC板裱高清写真，含覆膜</t>
    <phoneticPr fontId="7" type="noConversion"/>
  </si>
  <si>
    <t>5MM PVC板裱高清写真，含覆膜</t>
    <phoneticPr fontId="7" type="noConversion"/>
  </si>
  <si>
    <t>写真布写真喷绘</t>
    <phoneticPr fontId="7" type="noConversion"/>
  </si>
  <si>
    <t>写真布高清写真喷绘</t>
    <phoneticPr fontId="7" type="noConversion"/>
  </si>
  <si>
    <t>灯箱片写真喷绘</t>
    <phoneticPr fontId="7" type="noConversion"/>
  </si>
  <si>
    <t>灯箱片高清写真喷绘-正喷</t>
    <phoneticPr fontId="7" type="noConversion"/>
  </si>
  <si>
    <t>灯箱片高清写真喷绘-背喷</t>
    <phoneticPr fontId="7" type="noConversion"/>
  </si>
  <si>
    <t>地贴</t>
    <phoneticPr fontId="7" type="noConversion"/>
  </si>
  <si>
    <t>宝丽布写真喷绘</t>
    <phoneticPr fontId="7" type="noConversion"/>
  </si>
  <si>
    <t>宝丽布高清写真喷绘</t>
    <phoneticPr fontId="7" type="noConversion"/>
  </si>
  <si>
    <t>黑白布写真喷绘</t>
    <phoneticPr fontId="7" type="noConversion"/>
  </si>
  <si>
    <t>黑白布高清写真喷绘</t>
    <phoneticPr fontId="7" type="noConversion"/>
  </si>
  <si>
    <t>平米</t>
    <phoneticPr fontId="21" type="noConversion"/>
  </si>
  <si>
    <t>写真喷绘</t>
    <phoneticPr fontId="7" type="noConversion"/>
  </si>
  <si>
    <t>网格布写真喷绘</t>
    <phoneticPr fontId="7" type="noConversion"/>
  </si>
  <si>
    <t>网格布高清写真喷绘</t>
    <phoneticPr fontId="7" type="noConversion"/>
  </si>
  <si>
    <t>银雕布写真喷绘</t>
    <phoneticPr fontId="7" type="noConversion"/>
  </si>
  <si>
    <t>银雕布高清写真喷绘</t>
    <phoneticPr fontId="7" type="noConversion"/>
  </si>
  <si>
    <t>单透贴写真喷绘</t>
    <phoneticPr fontId="7" type="noConversion"/>
  </si>
  <si>
    <t>单透贴高清写真喷绘</t>
    <phoneticPr fontId="7" type="noConversion"/>
  </si>
  <si>
    <t>条幅布写真喷绘</t>
    <phoneticPr fontId="7" type="noConversion"/>
  </si>
  <si>
    <t>条幅布高清写真喷绘</t>
    <phoneticPr fontId="7" type="noConversion"/>
  </si>
  <si>
    <t>刀刮布写真喷绘</t>
    <phoneticPr fontId="7" type="noConversion"/>
  </si>
  <si>
    <t>刀刮布高清写真喷绘</t>
    <phoneticPr fontId="7" type="noConversion"/>
  </si>
  <si>
    <t>韩国布写真喷绘</t>
    <phoneticPr fontId="7" type="noConversion"/>
  </si>
  <si>
    <t>韩国布高清写真喷绘</t>
    <phoneticPr fontId="7" type="noConversion"/>
  </si>
  <si>
    <t>油画布写真喷绘</t>
    <phoneticPr fontId="7" type="noConversion"/>
  </si>
  <si>
    <t>油画布高清写真喷绘</t>
    <phoneticPr fontId="7" type="noConversion"/>
  </si>
  <si>
    <t>亚克力喷绘写真</t>
    <phoneticPr fontId="7" type="noConversion"/>
  </si>
  <si>
    <t>UV平板喷绘写真</t>
    <phoneticPr fontId="7" type="noConversion"/>
  </si>
  <si>
    <t>贡缎热转印</t>
    <phoneticPr fontId="7" type="noConversion"/>
  </si>
  <si>
    <t>200G贡缎热转印</t>
    <phoneticPr fontId="7" type="noConversion"/>
  </si>
  <si>
    <t>张</t>
    <phoneticPr fontId="21" type="noConversion"/>
  </si>
  <si>
    <t>个</t>
    <phoneticPr fontId="21" type="noConversion"/>
  </si>
  <si>
    <t>抽奖券</t>
    <phoneticPr fontId="7" type="noConversion"/>
  </si>
  <si>
    <t>张</t>
    <phoneticPr fontId="21" type="noConversion"/>
  </si>
  <si>
    <t>三折页</t>
    <phoneticPr fontId="7" type="noConversion"/>
  </si>
  <si>
    <t>157克铜板纸，630*285mm， 双面4色印刷（0-500张）</t>
    <phoneticPr fontId="7" type="noConversion"/>
  </si>
  <si>
    <t>157克铜板纸，630*285mm， 双面4色印刷（501-10000张）</t>
    <phoneticPr fontId="7" type="noConversion"/>
  </si>
  <si>
    <t>157克铜板纸，630*285mm， 双面4色印刷（10000张以上）</t>
    <phoneticPr fontId="7" type="noConversion"/>
  </si>
  <si>
    <t>157克铜板纸，210*285mm， 双面4色印刷（0-2000张）</t>
    <phoneticPr fontId="7" type="noConversion"/>
  </si>
  <si>
    <t>157克铜板纸，210*285mm， 双面4色印刷（2000张以上）</t>
    <phoneticPr fontId="7" type="noConversion"/>
  </si>
  <si>
    <t>张</t>
    <phoneticPr fontId="21" type="noConversion"/>
  </si>
  <si>
    <t>个</t>
    <phoneticPr fontId="21" type="noConversion"/>
  </si>
  <si>
    <t>件</t>
    <phoneticPr fontId="21" type="noConversion"/>
  </si>
  <si>
    <t>其他</t>
    <phoneticPr fontId="7" type="noConversion"/>
  </si>
  <si>
    <t>写真喷绘</t>
    <phoneticPr fontId="7" type="noConversion"/>
  </si>
  <si>
    <t>绷布拉网画面</t>
    <phoneticPr fontId="7" type="noConversion"/>
  </si>
  <si>
    <t>260g布面热转印</t>
    <phoneticPr fontId="7" type="noConversion"/>
  </si>
  <si>
    <t>灯布</t>
    <phoneticPr fontId="7" type="noConversion"/>
  </si>
  <si>
    <t>灯布写真喷绘</t>
    <phoneticPr fontId="7" type="noConversion"/>
  </si>
  <si>
    <t>横幅</t>
    <phoneticPr fontId="7" type="noConversion"/>
  </si>
  <si>
    <t>彩色</t>
    <phoneticPr fontId="7" type="noConversion"/>
  </si>
  <si>
    <t>横幅</t>
    <phoneticPr fontId="7" type="noConversion"/>
  </si>
  <si>
    <t>单色</t>
    <phoneticPr fontId="7" type="noConversion"/>
  </si>
  <si>
    <t>手绘</t>
    <phoneticPr fontId="7" type="noConversion"/>
  </si>
  <si>
    <t>墙面手绘</t>
    <phoneticPr fontId="7" type="noConversion"/>
  </si>
  <si>
    <t>涂鸦绘画</t>
    <phoneticPr fontId="7" type="noConversion"/>
  </si>
  <si>
    <t>3D画</t>
    <phoneticPr fontId="7" type="noConversion"/>
  </si>
  <si>
    <t>印刷物料</t>
    <phoneticPr fontId="7" type="noConversion"/>
  </si>
  <si>
    <t>主持人/嘉宾手卡</t>
    <phoneticPr fontId="7" type="noConversion"/>
  </si>
  <si>
    <t>纸质，300克亚粉，150mm * 100mm</t>
    <phoneticPr fontId="7" type="noConversion"/>
  </si>
  <si>
    <t>桌卡</t>
    <phoneticPr fontId="7" type="noConversion"/>
  </si>
  <si>
    <t>亚克力三角桌卡</t>
    <phoneticPr fontId="7" type="noConversion"/>
  </si>
  <si>
    <t>200G铜版纸单面印刷180*80  +亚克力卡套</t>
    <phoneticPr fontId="7" type="noConversion"/>
  </si>
  <si>
    <t>封套</t>
    <phoneticPr fontId="7" type="noConversion"/>
  </si>
  <si>
    <t>胸卡 胸牌</t>
    <phoneticPr fontId="7" type="noConversion"/>
  </si>
  <si>
    <t>pvc材质+卡绳(带logo)</t>
    <phoneticPr fontId="7" type="noConversion"/>
  </si>
  <si>
    <r>
      <t>pvc材质+卡绳(不带logo)</t>
    </r>
    <r>
      <rPr>
        <sz val="9"/>
        <color indexed="10"/>
        <rFont val="微软雅黑"/>
        <family val="2"/>
        <charset val="134"/>
      </rPr>
      <t/>
    </r>
    <phoneticPr fontId="7" type="noConversion"/>
  </si>
  <si>
    <t>哑粉纸+卡绳(带logo)+pvc套</t>
    <phoneticPr fontId="7" type="noConversion"/>
  </si>
  <si>
    <t>哑粉纸+卡绳(不带logo)+pvc套</t>
    <phoneticPr fontId="7" type="noConversion"/>
  </si>
  <si>
    <t>210G哑光铜版纸单面4色印，覆膜，成品200*230*90，打孔穿绳</t>
    <phoneticPr fontId="7" type="noConversion"/>
  </si>
  <si>
    <t>250G哑光铜版纸单面4色印，覆膜，成品230*200*90，打孔穿绳</t>
    <phoneticPr fontId="7" type="noConversion"/>
  </si>
  <si>
    <t>250G哑光铜版纸单面4色印，覆膜，成品320*250*160，打孔穿绳</t>
    <phoneticPr fontId="7" type="noConversion"/>
  </si>
  <si>
    <t>250G哑光铜版纸单面4色印，覆膜，成品400*300*80，打孔穿绳</t>
    <phoneticPr fontId="7" type="noConversion"/>
  </si>
  <si>
    <t>pvc背胶，210mm * 150mm</t>
    <phoneticPr fontId="7" type="noConversion"/>
  </si>
  <si>
    <t>海报</t>
    <phoneticPr fontId="7" type="noConversion"/>
  </si>
  <si>
    <t>157克铜版纸，570*840mm，单面4色印刷</t>
    <phoneticPr fontId="7" type="noConversion"/>
  </si>
  <si>
    <t>200克铜版纸，570*840mm，单面4色印刷</t>
    <phoneticPr fontId="7" type="noConversion"/>
  </si>
  <si>
    <t>210克铜版纸，570*840mm，数码印刷</t>
    <phoneticPr fontId="7" type="noConversion"/>
  </si>
  <si>
    <t>单页</t>
    <phoneticPr fontId="7" type="noConversion"/>
  </si>
  <si>
    <t>停车证</t>
    <phoneticPr fontId="7" type="noConversion"/>
  </si>
  <si>
    <t>200G铜版纸单面4色印刷，A4规格，塑封</t>
    <phoneticPr fontId="7" type="noConversion"/>
  </si>
  <si>
    <t>椅背贴</t>
    <phoneticPr fontId="7" type="noConversion"/>
  </si>
  <si>
    <t>嘉宾胸贴</t>
    <phoneticPr fontId="7" type="noConversion"/>
  </si>
  <si>
    <t>静电贴</t>
    <phoneticPr fontId="7" type="noConversion"/>
  </si>
  <si>
    <t>水瓶贴</t>
    <phoneticPr fontId="7" type="noConversion"/>
  </si>
  <si>
    <t>常规物料</t>
    <phoneticPr fontId="7" type="noConversion"/>
  </si>
  <si>
    <t>鲜花</t>
    <phoneticPr fontId="7" type="noConversion"/>
  </si>
  <si>
    <t>演讲台花</t>
    <phoneticPr fontId="7" type="noConversion"/>
  </si>
  <si>
    <t>接待台花</t>
    <phoneticPr fontId="7" type="noConversion"/>
  </si>
  <si>
    <t>宴会桌花</t>
    <phoneticPr fontId="7" type="noConversion"/>
  </si>
  <si>
    <t>嘉宾胸花</t>
    <phoneticPr fontId="7" type="noConversion"/>
  </si>
  <si>
    <t>接机牌</t>
    <phoneticPr fontId="7" type="noConversion"/>
  </si>
  <si>
    <t>KT版裱写真+专用金属手柄  42cm × 59.4 cm</t>
    <phoneticPr fontId="7" type="noConversion"/>
  </si>
  <si>
    <t>车牌</t>
    <phoneticPr fontId="7" type="noConversion"/>
  </si>
  <si>
    <t>KT板裱写真 42cm × 59.4 cm</t>
    <phoneticPr fontId="7" type="noConversion"/>
  </si>
  <si>
    <t>抽奖箱</t>
    <phoneticPr fontId="7" type="noConversion"/>
  </si>
  <si>
    <t>亚克力抽奖箱，成品30*30*30CM，顶部圆孔，裱写真画面</t>
    <phoneticPr fontId="7" type="noConversion"/>
  </si>
  <si>
    <t>KT板裱写真 ，成品50*50*50CM,顶部圆孔。</t>
    <phoneticPr fontId="7" type="noConversion"/>
  </si>
  <si>
    <t>常规造型</t>
    <phoneticPr fontId="7" type="noConversion"/>
  </si>
  <si>
    <t>水晶奖杯</t>
    <phoneticPr fontId="7" type="noConversion"/>
  </si>
  <si>
    <t>金属奖杯</t>
    <phoneticPr fontId="7" type="noConversion"/>
  </si>
  <si>
    <t>写真铜版纸定制，外部硬纸板封壳</t>
    <phoneticPr fontId="7" type="noConversion"/>
  </si>
  <si>
    <t>奖品/奖金</t>
    <phoneticPr fontId="7" type="noConversion"/>
  </si>
  <si>
    <t>全新短袖/长袖T恤，丝网印制logo</t>
    <phoneticPr fontId="7" type="noConversion"/>
  </si>
  <si>
    <t>全新拉链/套头卫衣，丝网印制logo</t>
    <phoneticPr fontId="7" type="noConversion"/>
  </si>
  <si>
    <t>春夏装</t>
    <phoneticPr fontId="7" type="noConversion"/>
  </si>
  <si>
    <t>秋冬装</t>
    <phoneticPr fontId="7" type="noConversion"/>
  </si>
  <si>
    <t>模特服装</t>
    <phoneticPr fontId="7" type="noConversion"/>
  </si>
  <si>
    <t>演艺人员服装</t>
    <phoneticPr fontId="7" type="noConversion"/>
  </si>
  <si>
    <t>人偶服装</t>
    <phoneticPr fontId="7" type="noConversion"/>
  </si>
  <si>
    <t>第三方人员及服务</t>
    <phoneticPr fontId="7" type="noConversion"/>
  </si>
  <si>
    <t>专业人员</t>
    <phoneticPr fontId="7" type="noConversion"/>
  </si>
  <si>
    <t>灯光师</t>
    <phoneticPr fontId="7" type="noConversion"/>
  </si>
  <si>
    <t>人</t>
    <phoneticPr fontId="21" type="noConversion"/>
  </si>
  <si>
    <t>天</t>
    <phoneticPr fontId="7" type="noConversion"/>
  </si>
  <si>
    <t>人</t>
    <phoneticPr fontId="21" type="noConversion"/>
  </si>
  <si>
    <t>天</t>
    <phoneticPr fontId="7" type="noConversion"/>
  </si>
  <si>
    <t>第三方人员及服务</t>
    <phoneticPr fontId="7" type="noConversion"/>
  </si>
  <si>
    <t>专业人员</t>
    <phoneticPr fontId="7" type="noConversion"/>
  </si>
  <si>
    <t>灯光师</t>
    <phoneticPr fontId="7" type="noConversion"/>
  </si>
  <si>
    <t>音响师</t>
    <phoneticPr fontId="7" type="noConversion"/>
  </si>
  <si>
    <t>视频技术员</t>
    <phoneticPr fontId="7" type="noConversion"/>
  </si>
  <si>
    <t>人</t>
    <phoneticPr fontId="21" type="noConversion"/>
  </si>
  <si>
    <t>天</t>
    <phoneticPr fontId="7" type="noConversion"/>
  </si>
  <si>
    <t>其他技术人员</t>
    <phoneticPr fontId="7" type="noConversion"/>
  </si>
  <si>
    <t>天</t>
    <phoneticPr fontId="21" type="noConversion"/>
  </si>
  <si>
    <t>第三方人员及服务</t>
    <phoneticPr fontId="7" type="noConversion"/>
  </si>
  <si>
    <t>专业人员</t>
    <phoneticPr fontId="7" type="noConversion"/>
  </si>
  <si>
    <t>其他技术人员</t>
    <phoneticPr fontId="7" type="noConversion"/>
  </si>
  <si>
    <t>化妆造型</t>
    <phoneticPr fontId="7" type="noConversion"/>
  </si>
  <si>
    <t>现场剪辑</t>
    <phoneticPr fontId="7" type="noConversion"/>
  </si>
  <si>
    <t>现场背景音乐剪辑</t>
    <phoneticPr fontId="7" type="noConversion"/>
  </si>
  <si>
    <t>秒</t>
    <phoneticPr fontId="21" type="noConversion"/>
  </si>
  <si>
    <t>第三方人员及服务</t>
    <phoneticPr fontId="7" type="noConversion"/>
  </si>
  <si>
    <t>专业人员</t>
    <phoneticPr fontId="7" type="noConversion"/>
  </si>
  <si>
    <t>现场剪辑</t>
    <phoneticPr fontId="7" type="noConversion"/>
  </si>
  <si>
    <t>现场背景视频剪辑</t>
    <phoneticPr fontId="7" type="noConversion"/>
  </si>
  <si>
    <t>摄像</t>
    <phoneticPr fontId="7" type="noConversion"/>
  </si>
  <si>
    <t>人</t>
    <phoneticPr fontId="21" type="noConversion"/>
  </si>
  <si>
    <t>录音师</t>
    <phoneticPr fontId="21" type="noConversion"/>
  </si>
  <si>
    <t>天</t>
    <phoneticPr fontId="21" type="noConversion"/>
  </si>
  <si>
    <t>摄影（含机器）</t>
    <phoneticPr fontId="7" type="noConversion"/>
  </si>
  <si>
    <t>其他专业人员</t>
    <phoneticPr fontId="7" type="noConversion"/>
  </si>
  <si>
    <t>演艺人员</t>
    <phoneticPr fontId="7" type="noConversion"/>
  </si>
  <si>
    <t>导演</t>
    <phoneticPr fontId="7" type="noConversion"/>
  </si>
  <si>
    <t>导演助理-初级</t>
    <phoneticPr fontId="7" type="noConversion"/>
  </si>
  <si>
    <t>场</t>
    <phoneticPr fontId="7" type="noConversion"/>
  </si>
  <si>
    <t>普通导演-中级</t>
    <phoneticPr fontId="7" type="noConversion"/>
  </si>
  <si>
    <t>资深级别导演-高级</t>
    <phoneticPr fontId="7" type="noConversion"/>
  </si>
  <si>
    <t>知名导演-知名</t>
    <phoneticPr fontId="7" type="noConversion"/>
  </si>
  <si>
    <t>主持人</t>
    <phoneticPr fontId="7" type="noConversion"/>
  </si>
  <si>
    <t>普通单语主持人</t>
    <phoneticPr fontId="7" type="noConversion"/>
  </si>
  <si>
    <t>资深单语主持人</t>
    <phoneticPr fontId="7" type="noConversion"/>
  </si>
  <si>
    <t>普通双语主持人</t>
    <phoneticPr fontId="7" type="noConversion"/>
  </si>
  <si>
    <t>资深双语主持人</t>
    <phoneticPr fontId="7" type="noConversion"/>
  </si>
  <si>
    <t>场</t>
    <phoneticPr fontId="7" type="noConversion"/>
  </si>
  <si>
    <t>著名电台级主持人</t>
    <phoneticPr fontId="7" type="noConversion"/>
  </si>
  <si>
    <t>明星电视台级主持人</t>
    <phoneticPr fontId="7" type="noConversion"/>
  </si>
  <si>
    <t>团体组合</t>
    <phoneticPr fontId="7" type="noConversion"/>
  </si>
  <si>
    <t>国内普通团体</t>
    <phoneticPr fontId="7" type="noConversion"/>
  </si>
  <si>
    <t>外籍普通团体</t>
    <phoneticPr fontId="7" type="noConversion"/>
  </si>
  <si>
    <t>国内资深团体</t>
    <phoneticPr fontId="7" type="noConversion"/>
  </si>
  <si>
    <t>外籍资深团体</t>
    <phoneticPr fontId="7" type="noConversion"/>
  </si>
  <si>
    <t>艺人</t>
    <phoneticPr fontId="7" type="noConversion"/>
  </si>
  <si>
    <t>国内普通艺人</t>
    <phoneticPr fontId="7" type="noConversion"/>
  </si>
  <si>
    <t>外籍普通艺人</t>
    <phoneticPr fontId="7" type="noConversion"/>
  </si>
  <si>
    <t>国内资深艺人</t>
    <phoneticPr fontId="7" type="noConversion"/>
  </si>
  <si>
    <t>外籍资深艺人</t>
    <phoneticPr fontId="7" type="noConversion"/>
  </si>
  <si>
    <t>二线艺人</t>
    <phoneticPr fontId="7" type="noConversion"/>
  </si>
  <si>
    <t>一线艺人</t>
    <phoneticPr fontId="7" type="noConversion"/>
  </si>
  <si>
    <t>明星艺人</t>
    <phoneticPr fontId="7" type="noConversion"/>
  </si>
  <si>
    <t>模特</t>
    <phoneticPr fontId="7" type="noConversion"/>
  </si>
  <si>
    <t>国内普通模特</t>
    <phoneticPr fontId="7" type="noConversion"/>
  </si>
  <si>
    <t>国内资深模特</t>
    <phoneticPr fontId="7" type="noConversion"/>
  </si>
  <si>
    <t>外籍模特</t>
    <phoneticPr fontId="7" type="noConversion"/>
  </si>
  <si>
    <t>编舞</t>
    <phoneticPr fontId="7" type="noConversion"/>
  </si>
  <si>
    <t>普通编舞</t>
    <phoneticPr fontId="7" type="noConversion"/>
  </si>
  <si>
    <t>资深级别编舞</t>
    <phoneticPr fontId="7" type="noConversion"/>
  </si>
  <si>
    <t>知名编舞</t>
    <phoneticPr fontId="7" type="noConversion"/>
  </si>
  <si>
    <t>舞者</t>
    <phoneticPr fontId="7" type="noConversion"/>
  </si>
  <si>
    <t>国内普通舞者</t>
    <phoneticPr fontId="7" type="noConversion"/>
  </si>
  <si>
    <t>外籍普通舞者</t>
    <phoneticPr fontId="7" type="noConversion"/>
  </si>
  <si>
    <t>国内资深舞者</t>
    <phoneticPr fontId="7" type="noConversion"/>
  </si>
  <si>
    <t>外籍资深舞者</t>
    <phoneticPr fontId="7" type="noConversion"/>
  </si>
  <si>
    <t>演奏人员</t>
    <phoneticPr fontId="7" type="noConversion"/>
  </si>
  <si>
    <t>国内普通演奏</t>
    <phoneticPr fontId="7" type="noConversion"/>
  </si>
  <si>
    <t>外籍普通演奏</t>
    <phoneticPr fontId="7" type="noConversion"/>
  </si>
  <si>
    <t>国内资深演奏</t>
    <phoneticPr fontId="7" type="noConversion"/>
  </si>
  <si>
    <t>外籍资深演奏</t>
    <phoneticPr fontId="7" type="noConversion"/>
  </si>
  <si>
    <t>唱片调音师/DJ</t>
    <phoneticPr fontId="7" type="noConversion"/>
  </si>
  <si>
    <t>国内普通调音师</t>
    <phoneticPr fontId="7" type="noConversion"/>
  </si>
  <si>
    <t>外籍普通调音师</t>
    <phoneticPr fontId="7" type="noConversion"/>
  </si>
  <si>
    <t>国内资深调音师</t>
    <phoneticPr fontId="7" type="noConversion"/>
  </si>
  <si>
    <t>外籍资深调音师</t>
    <phoneticPr fontId="7" type="noConversion"/>
  </si>
  <si>
    <t>其他表演人员</t>
    <phoneticPr fontId="21" type="noConversion"/>
  </si>
  <si>
    <t>魔术表演</t>
    <phoneticPr fontId="21" type="noConversion"/>
  </si>
  <si>
    <t>杂技表演</t>
    <phoneticPr fontId="21" type="noConversion"/>
  </si>
  <si>
    <t>服务人员</t>
    <phoneticPr fontId="7" type="noConversion"/>
  </si>
  <si>
    <t>工人</t>
    <phoneticPr fontId="7" type="noConversion"/>
  </si>
  <si>
    <t>安保人员</t>
    <phoneticPr fontId="7" type="noConversion"/>
  </si>
  <si>
    <t>翻译速记</t>
    <phoneticPr fontId="7" type="noConversion"/>
  </si>
  <si>
    <t>笔译</t>
    <phoneticPr fontId="21" type="noConversion"/>
  </si>
  <si>
    <t>千字</t>
    <phoneticPr fontId="21" type="noConversion"/>
  </si>
  <si>
    <t>其他服务人员</t>
    <phoneticPr fontId="7" type="noConversion"/>
  </si>
  <si>
    <t>兼职加班费</t>
    <phoneticPr fontId="7" type="noConversion"/>
  </si>
  <si>
    <t>晚</t>
    <phoneticPr fontId="7" type="noConversion"/>
  </si>
  <si>
    <t>车辆物流</t>
    <phoneticPr fontId="7" type="noConversion"/>
  </si>
  <si>
    <t>运营车辆</t>
    <phoneticPr fontId="7" type="noConversion"/>
  </si>
  <si>
    <t>豪华轿车-奥迪A6(次）</t>
    <phoneticPr fontId="7" type="noConversion"/>
  </si>
  <si>
    <t>次</t>
    <phoneticPr fontId="21" type="noConversion"/>
  </si>
  <si>
    <t>辆</t>
    <phoneticPr fontId="5" type="noConversion"/>
  </si>
  <si>
    <t>第三方人员及服务</t>
    <phoneticPr fontId="7" type="noConversion"/>
  </si>
  <si>
    <t>车辆物流</t>
    <phoneticPr fontId="7" type="noConversion"/>
  </si>
  <si>
    <t>运营车辆</t>
    <phoneticPr fontId="7" type="noConversion"/>
  </si>
  <si>
    <t>商务乘用车-GL8(次）</t>
    <phoneticPr fontId="7" type="noConversion"/>
  </si>
  <si>
    <t>中型车-考斯特(次）</t>
    <phoneticPr fontId="7" type="noConversion"/>
  </si>
  <si>
    <t>市内大巴(次）</t>
    <phoneticPr fontId="7" type="noConversion"/>
  </si>
  <si>
    <t>城际大巴(次）</t>
    <phoneticPr fontId="7" type="noConversion"/>
  </si>
  <si>
    <t>公里</t>
    <phoneticPr fontId="21" type="noConversion"/>
  </si>
  <si>
    <t>豪华轿车-奥迪A6(天）</t>
    <phoneticPr fontId="7" type="noConversion"/>
  </si>
  <si>
    <t>商务乘用车-GL8(天）</t>
    <phoneticPr fontId="7" type="noConversion"/>
  </si>
  <si>
    <t>市内大巴(天）</t>
    <phoneticPr fontId="7" type="noConversion"/>
  </si>
  <si>
    <t>货车-市内运输</t>
    <phoneticPr fontId="7" type="noConversion"/>
  </si>
  <si>
    <t>金杯车运输</t>
    <phoneticPr fontId="7" type="noConversion"/>
  </si>
  <si>
    <t>4.2m 货车</t>
    <phoneticPr fontId="7" type="noConversion"/>
  </si>
  <si>
    <t>6.2m 货车</t>
    <phoneticPr fontId="7" type="noConversion"/>
  </si>
  <si>
    <t xml:space="preserve">  </t>
    <phoneticPr fontId="21" type="noConversion"/>
  </si>
  <si>
    <t>9.6m 货车</t>
    <phoneticPr fontId="7" type="noConversion"/>
  </si>
  <si>
    <t>12.5m 货车</t>
    <phoneticPr fontId="7" type="noConversion"/>
  </si>
  <si>
    <t>15m 货车</t>
    <phoneticPr fontId="7" type="noConversion"/>
  </si>
  <si>
    <t>17.5m 货车</t>
    <phoneticPr fontId="7" type="noConversion"/>
  </si>
  <si>
    <t>货车-城际运输</t>
    <phoneticPr fontId="7" type="noConversion"/>
  </si>
  <si>
    <t>运输人员</t>
    <phoneticPr fontId="7" type="noConversion"/>
  </si>
  <si>
    <t>司机</t>
    <phoneticPr fontId="7" type="noConversion"/>
  </si>
  <si>
    <t>其他交通物流费用</t>
    <phoneticPr fontId="7" type="noConversion"/>
  </si>
  <si>
    <t>停车费</t>
    <phoneticPr fontId="7" type="noConversion"/>
  </si>
  <si>
    <t>仓储费用</t>
    <phoneticPr fontId="7" type="noConversion"/>
  </si>
  <si>
    <t>快递费用</t>
    <phoneticPr fontId="7" type="noConversion"/>
  </si>
  <si>
    <t>公关传播服务</t>
    <phoneticPr fontId="7" type="noConversion"/>
  </si>
  <si>
    <t>传播素材</t>
    <phoneticPr fontId="7" type="noConversion"/>
  </si>
  <si>
    <t>长图</t>
    <phoneticPr fontId="7" type="noConversion"/>
  </si>
  <si>
    <t>微信/微博软文撰写</t>
    <phoneticPr fontId="21" type="noConversion"/>
  </si>
  <si>
    <t>传播素材投放</t>
    <phoneticPr fontId="7" type="noConversion"/>
  </si>
  <si>
    <t>自媒体</t>
    <phoneticPr fontId="7" type="noConversion"/>
  </si>
  <si>
    <t>网络媒体</t>
    <phoneticPr fontId="7" type="noConversion"/>
  </si>
  <si>
    <t>嘉宾邀请及管理</t>
    <phoneticPr fontId="7" type="noConversion"/>
  </si>
  <si>
    <t>KOL邀请</t>
    <phoneticPr fontId="21" type="noConversion"/>
  </si>
  <si>
    <t>其他服务费用</t>
    <phoneticPr fontId="7" type="noConversion"/>
  </si>
  <si>
    <t>活动评估报告</t>
    <phoneticPr fontId="7" type="noConversion"/>
  </si>
  <si>
    <t>评估机构聘请费</t>
    <phoneticPr fontId="7" type="noConversion"/>
  </si>
  <si>
    <t>评估报告制作费</t>
    <phoneticPr fontId="7" type="noConversion"/>
  </si>
  <si>
    <t>活动保险</t>
    <phoneticPr fontId="7" type="noConversion"/>
  </si>
  <si>
    <t>场</t>
    <phoneticPr fontId="5" type="noConversion"/>
  </si>
  <si>
    <t>安保费用</t>
    <phoneticPr fontId="7" type="noConversion"/>
  </si>
  <si>
    <t>手持金属检测器</t>
    <phoneticPr fontId="7" type="noConversion"/>
  </si>
  <si>
    <t>天</t>
    <phoneticPr fontId="5" type="noConversion"/>
  </si>
  <si>
    <t>其他安保费用</t>
    <phoneticPr fontId="7" type="noConversion"/>
  </si>
  <si>
    <t>交通</t>
    <phoneticPr fontId="7" type="noConversion"/>
  </si>
  <si>
    <t>活动公司人员</t>
    <phoneticPr fontId="7" type="noConversion"/>
  </si>
  <si>
    <t>差旅及接待</t>
    <phoneticPr fontId="7" type="noConversion"/>
  </si>
  <si>
    <t>交通</t>
    <phoneticPr fontId="7" type="noConversion"/>
  </si>
  <si>
    <t>机票经济舱</t>
    <phoneticPr fontId="7" type="noConversion"/>
  </si>
  <si>
    <t>第三方人员-嘉宾</t>
    <phoneticPr fontId="7" type="noConversion"/>
  </si>
  <si>
    <t>第三方人员-专业人员</t>
    <phoneticPr fontId="7" type="noConversion"/>
  </si>
  <si>
    <t>差旅及接待</t>
    <phoneticPr fontId="7" type="noConversion"/>
  </si>
  <si>
    <t>交通</t>
    <phoneticPr fontId="7" type="noConversion"/>
  </si>
  <si>
    <t>机票经济舱</t>
    <phoneticPr fontId="7" type="noConversion"/>
  </si>
  <si>
    <t>机票商务舱</t>
    <phoneticPr fontId="7" type="noConversion"/>
  </si>
  <si>
    <t>张</t>
    <phoneticPr fontId="5" type="noConversion"/>
  </si>
  <si>
    <t>高铁/动车二等座</t>
    <phoneticPr fontId="7" type="noConversion"/>
  </si>
  <si>
    <t>第三方人员-演艺人员</t>
    <phoneticPr fontId="7" type="noConversion"/>
  </si>
  <si>
    <t>第三方人员-普通工人</t>
    <phoneticPr fontId="7" type="noConversion"/>
  </si>
  <si>
    <t>城市间长途汽车</t>
    <phoneticPr fontId="7" type="noConversion"/>
  </si>
  <si>
    <t>活动公司人员</t>
    <phoneticPr fontId="7" type="noConversion"/>
  </si>
  <si>
    <t>市内交通</t>
    <phoneticPr fontId="5" type="noConversion"/>
  </si>
  <si>
    <t>项</t>
    <phoneticPr fontId="5" type="noConversion"/>
  </si>
  <si>
    <t>住宿</t>
    <phoneticPr fontId="7" type="noConversion"/>
  </si>
  <si>
    <t>一线城市五星</t>
    <phoneticPr fontId="7" type="noConversion"/>
  </si>
  <si>
    <t>腾讯员工标间</t>
    <phoneticPr fontId="7" type="noConversion"/>
  </si>
  <si>
    <t>间</t>
    <phoneticPr fontId="21" type="noConversion"/>
  </si>
  <si>
    <t>夜</t>
    <phoneticPr fontId="5" type="noConversion"/>
  </si>
  <si>
    <t>腾讯员工单间</t>
    <phoneticPr fontId="7" type="noConversion"/>
  </si>
  <si>
    <t>活动公司人员标间</t>
    <phoneticPr fontId="7" type="noConversion"/>
  </si>
  <si>
    <t>活动公司人员单间</t>
    <phoneticPr fontId="7" type="noConversion"/>
  </si>
  <si>
    <t>第三方人员标间-嘉宾</t>
    <phoneticPr fontId="7" type="noConversion"/>
  </si>
  <si>
    <t>第三方人员单间-嘉宾</t>
    <phoneticPr fontId="7" type="noConversion"/>
  </si>
  <si>
    <t>第三方人员套房-嘉宾</t>
    <phoneticPr fontId="7" type="noConversion"/>
  </si>
  <si>
    <t>第三方人员标间-演艺人员</t>
    <phoneticPr fontId="7" type="noConversion"/>
  </si>
  <si>
    <t>第三方人员单间-演艺人员</t>
    <phoneticPr fontId="7" type="noConversion"/>
  </si>
  <si>
    <t>第三方人员标间-专业人员</t>
    <phoneticPr fontId="7" type="noConversion"/>
  </si>
  <si>
    <t>第三方人员单间-专业人员</t>
    <phoneticPr fontId="7" type="noConversion"/>
  </si>
  <si>
    <t>一线城市四星</t>
    <phoneticPr fontId="7" type="noConversion"/>
  </si>
  <si>
    <t>一线城市其他</t>
    <phoneticPr fontId="7" type="noConversion"/>
  </si>
  <si>
    <t>第三方人员标间-普通工人</t>
    <phoneticPr fontId="7" type="noConversion"/>
  </si>
  <si>
    <t>非一线城市五星</t>
    <phoneticPr fontId="7" type="noConversion"/>
  </si>
  <si>
    <t>非一线城市四星</t>
    <phoneticPr fontId="7" type="noConversion"/>
  </si>
  <si>
    <t>非一线城市其他</t>
    <phoneticPr fontId="7" type="noConversion"/>
  </si>
  <si>
    <t>境外五星</t>
    <phoneticPr fontId="7" type="noConversion"/>
  </si>
  <si>
    <t>境外四星</t>
    <phoneticPr fontId="7" type="noConversion"/>
  </si>
  <si>
    <t>境外其他</t>
    <phoneticPr fontId="7" type="noConversion"/>
  </si>
  <si>
    <t>餐饮</t>
    <phoneticPr fontId="7" type="noConversion"/>
  </si>
  <si>
    <t>餐食</t>
    <phoneticPr fontId="7" type="noConversion"/>
  </si>
  <si>
    <t>围餐</t>
    <phoneticPr fontId="7" type="noConversion"/>
  </si>
  <si>
    <t>桌</t>
    <phoneticPr fontId="21" type="noConversion"/>
  </si>
  <si>
    <t>差旅及接待</t>
    <phoneticPr fontId="7" type="noConversion"/>
  </si>
  <si>
    <t>餐饮</t>
    <phoneticPr fontId="7" type="noConversion"/>
  </si>
  <si>
    <t>餐食</t>
    <phoneticPr fontId="7" type="noConversion"/>
  </si>
  <si>
    <t>自助餐</t>
    <phoneticPr fontId="7" type="noConversion"/>
  </si>
  <si>
    <t>份</t>
    <phoneticPr fontId="21" type="noConversion"/>
  </si>
  <si>
    <t>人</t>
    <phoneticPr fontId="5" type="noConversion"/>
  </si>
  <si>
    <t>餐饮</t>
    <phoneticPr fontId="7" type="noConversion"/>
  </si>
  <si>
    <t>餐食</t>
    <phoneticPr fontId="7" type="noConversion"/>
  </si>
  <si>
    <t>酒会</t>
    <phoneticPr fontId="7" type="noConversion"/>
  </si>
  <si>
    <t>茶歇</t>
    <phoneticPr fontId="7" type="noConversion"/>
  </si>
  <si>
    <t>酒水</t>
    <phoneticPr fontId="7" type="noConversion"/>
  </si>
  <si>
    <t>饮料</t>
    <phoneticPr fontId="7" type="noConversion"/>
  </si>
  <si>
    <t>酒</t>
    <phoneticPr fontId="7" type="noConversion"/>
  </si>
  <si>
    <t>矿泉水</t>
    <phoneticPr fontId="7" type="noConversion"/>
  </si>
  <si>
    <t>瓶</t>
    <phoneticPr fontId="21" type="noConversion"/>
  </si>
  <si>
    <t>其他餐饮</t>
    <phoneticPr fontId="7" type="noConversion"/>
  </si>
  <si>
    <t>差旅补贴</t>
    <phoneticPr fontId="7" type="noConversion"/>
  </si>
  <si>
    <t>餐补</t>
    <phoneticPr fontId="7" type="noConversion"/>
  </si>
  <si>
    <t>活动公司人员-普通工人级别</t>
    <phoneticPr fontId="7" type="noConversion"/>
  </si>
  <si>
    <t>活动公司人员-普通工作人员</t>
    <phoneticPr fontId="7" type="noConversion"/>
  </si>
  <si>
    <t>活动公司人员-普通经理级别</t>
    <phoneticPr fontId="7" type="noConversion"/>
  </si>
  <si>
    <t>活动公司人员-总监级别</t>
    <phoneticPr fontId="7" type="noConversion"/>
  </si>
  <si>
    <t>市内交通补贴</t>
    <phoneticPr fontId="7" type="noConversion"/>
  </si>
  <si>
    <t>通讯费</t>
    <phoneticPr fontId="7" type="noConversion"/>
  </si>
  <si>
    <t>其他差旅接待费用</t>
    <phoneticPr fontId="7" type="noConversion"/>
  </si>
  <si>
    <t>招待费用</t>
    <phoneticPr fontId="7" type="noConversion"/>
  </si>
  <si>
    <t>导游</t>
    <phoneticPr fontId="7" type="noConversion"/>
  </si>
  <si>
    <t>门票</t>
    <phoneticPr fontId="7" type="noConversion"/>
  </si>
  <si>
    <t>领导接待</t>
    <phoneticPr fontId="7" type="noConversion"/>
  </si>
  <si>
    <t>其他招待费用</t>
    <phoneticPr fontId="7" type="noConversion"/>
  </si>
  <si>
    <t>境外费用</t>
    <phoneticPr fontId="7" type="noConversion"/>
  </si>
  <si>
    <t>保险</t>
    <phoneticPr fontId="7" type="noConversion"/>
  </si>
  <si>
    <t>其他境外费用</t>
    <phoneticPr fontId="7" type="noConversion"/>
  </si>
  <si>
    <t>场地费用</t>
    <phoneticPr fontId="7" type="noConversion"/>
  </si>
  <si>
    <t>酒店</t>
    <phoneticPr fontId="7" type="noConversion"/>
  </si>
  <si>
    <t>场地费用</t>
    <phoneticPr fontId="7" type="noConversion"/>
  </si>
  <si>
    <t>其他</t>
    <phoneticPr fontId="21" type="noConversion"/>
  </si>
  <si>
    <t>天</t>
    <phoneticPr fontId="21" type="noConversion"/>
  </si>
  <si>
    <t>场地广告位</t>
    <phoneticPr fontId="7" type="noConversion"/>
  </si>
  <si>
    <t>项</t>
    <phoneticPr fontId="21" type="noConversion"/>
  </si>
  <si>
    <t>管理费用</t>
    <phoneticPr fontId="7" type="noConversion"/>
  </si>
  <si>
    <t>政府监管</t>
    <phoneticPr fontId="7" type="noConversion"/>
  </si>
  <si>
    <t>场地报批</t>
    <phoneticPr fontId="7" type="noConversion"/>
  </si>
  <si>
    <t>消电检查</t>
    <phoneticPr fontId="7" type="noConversion"/>
  </si>
  <si>
    <t>搭建费用</t>
    <phoneticPr fontId="7" type="noConversion"/>
  </si>
  <si>
    <t>资质证明</t>
    <phoneticPr fontId="7" type="noConversion"/>
  </si>
  <si>
    <t>搭建安全资质证明</t>
    <phoneticPr fontId="7" type="noConversion"/>
  </si>
  <si>
    <t>防水认证</t>
    <phoneticPr fontId="7" type="noConversion"/>
  </si>
  <si>
    <t>场地管理</t>
    <phoneticPr fontId="7" type="noConversion"/>
  </si>
  <si>
    <t>吊点费</t>
    <phoneticPr fontId="7" type="noConversion"/>
  </si>
  <si>
    <t>施工证</t>
    <phoneticPr fontId="7" type="noConversion"/>
  </si>
  <si>
    <t>车证</t>
    <phoneticPr fontId="7" type="noConversion"/>
  </si>
  <si>
    <t>专业服务</t>
    <phoneticPr fontId="7" type="noConversion"/>
  </si>
  <si>
    <t>监理</t>
    <phoneticPr fontId="7" type="noConversion"/>
  </si>
  <si>
    <t>结构审核</t>
    <phoneticPr fontId="7" type="noConversion"/>
  </si>
  <si>
    <t>其他场地费用</t>
    <phoneticPr fontId="7" type="noConversion"/>
  </si>
  <si>
    <t>水电费</t>
    <phoneticPr fontId="7" type="noConversion"/>
  </si>
  <si>
    <t>电费</t>
    <phoneticPr fontId="7" type="noConversion"/>
  </si>
  <si>
    <t>水费</t>
    <phoneticPr fontId="7" type="noConversion"/>
  </si>
  <si>
    <t>1. 一线城市包括：北京，上海，深圳，广州。二线城市包括：杭州，成都，武汉，天津，苏州，南京等。三线城市包括：嘉兴，惠州，海口，三亚，兰州，西宁，乌鲁木齐，齐齐哈尔等；
2. 本表单中的所有报价项需填写详细内容，如“飞机头等舱”，需在”供应商补充描述“中填写人员，具体行程，航班号，日期等关键信息；
3. 如果同一报价项需要重复使用，请复制整行报价项并插入复制行，以继续报价，请勿自行添加空白行进行报价；
4. 如果所需报价项不在表内，请复制表内最后一行（其他-其他-“自定义填写”）报价项并插入复制行，自行填写报价项进行报价；
5. 区域，子区域，供应商补充描述，备注为选填项，若有需求可进行选填；
6. 单位分为两组，若一个报价项包含2组单位，则务必填写2组数量分别对应相应单位。
7.供应商人员因活动出差需要两人同性之间共同分享一间房间
8.供应商人员差旅费不能收取服务费。</t>
    <phoneticPr fontId="7" type="noConversion"/>
  </si>
  <si>
    <t>Truss 架 300*300MM</t>
    <phoneticPr fontId="7" type="noConversion"/>
  </si>
  <si>
    <t>场地搭建</t>
    <phoneticPr fontId="7" type="noConversion"/>
  </si>
  <si>
    <t>常规背景结构</t>
    <phoneticPr fontId="7" type="noConversion"/>
  </si>
  <si>
    <t>常规架体</t>
    <phoneticPr fontId="7" type="noConversion"/>
  </si>
  <si>
    <t>Truss 架 300*400MM</t>
    <phoneticPr fontId="7" type="noConversion"/>
  </si>
  <si>
    <t>Truss 架 400*400MM</t>
    <phoneticPr fontId="7" type="noConversion"/>
  </si>
  <si>
    <t>场地搭建</t>
    <phoneticPr fontId="7" type="noConversion"/>
  </si>
  <si>
    <t>常规背景结构</t>
    <phoneticPr fontId="7" type="noConversion"/>
  </si>
  <si>
    <t>常规架体</t>
    <phoneticPr fontId="7" type="noConversion"/>
  </si>
  <si>
    <t>Truss 架 400*600MM</t>
    <phoneticPr fontId="7" type="noConversion"/>
  </si>
  <si>
    <t>Truss 架 500*500MM</t>
    <phoneticPr fontId="7" type="noConversion"/>
  </si>
  <si>
    <t>Truss 架 520*760MM</t>
    <phoneticPr fontId="7" type="noConversion"/>
  </si>
  <si>
    <t>Truss 架 600*600MM</t>
    <phoneticPr fontId="7" type="noConversion"/>
  </si>
  <si>
    <t>Truss 架 600*800MM</t>
    <phoneticPr fontId="7" type="noConversion"/>
  </si>
  <si>
    <t>Truss 架 800*1200MM</t>
    <phoneticPr fontId="7" type="noConversion"/>
  </si>
  <si>
    <t>Truss 架 1100*660MM</t>
    <phoneticPr fontId="7" type="noConversion"/>
  </si>
  <si>
    <t>拱形Truss架</t>
    <phoneticPr fontId="7" type="noConversion"/>
  </si>
  <si>
    <t>圆环形Truss架</t>
    <phoneticPr fontId="7" type="noConversion"/>
  </si>
  <si>
    <t>雷亚架</t>
    <phoneticPr fontId="7" type="noConversion"/>
  </si>
  <si>
    <t>根</t>
    <phoneticPr fontId="7" type="noConversion"/>
  </si>
  <si>
    <t>场地搭建</t>
    <phoneticPr fontId="7" type="noConversion"/>
  </si>
  <si>
    <t>常规背景结构</t>
    <phoneticPr fontId="7" type="noConversion"/>
  </si>
  <si>
    <t>常规架体</t>
    <phoneticPr fontId="7" type="noConversion"/>
  </si>
  <si>
    <t>H架1M*1M</t>
    <phoneticPr fontId="7" type="noConversion"/>
  </si>
  <si>
    <t>场地搭建</t>
    <phoneticPr fontId="7" type="noConversion"/>
  </si>
  <si>
    <t>常规背景结构</t>
    <phoneticPr fontId="7" type="noConversion"/>
  </si>
  <si>
    <t>常规架体</t>
    <phoneticPr fontId="7" type="noConversion"/>
  </si>
  <si>
    <t>普通铁架/钢架</t>
    <phoneticPr fontId="7" type="noConversion"/>
  </si>
  <si>
    <t>普通脚手架</t>
    <phoneticPr fontId="7" type="noConversion"/>
  </si>
  <si>
    <t>场地搭建</t>
    <phoneticPr fontId="7" type="noConversion"/>
  </si>
  <si>
    <t>常规背景结构</t>
    <phoneticPr fontId="7" type="noConversion"/>
  </si>
  <si>
    <t>常规架体</t>
    <phoneticPr fontId="7" type="noConversion"/>
  </si>
  <si>
    <t>可移动式脚手架</t>
    <phoneticPr fontId="7" type="noConversion"/>
  </si>
  <si>
    <t>拱形Truss架</t>
    <phoneticPr fontId="7" type="noConversion"/>
  </si>
  <si>
    <t>根</t>
    <phoneticPr fontId="7" type="noConversion"/>
  </si>
  <si>
    <t>T型灯光架</t>
    <phoneticPr fontId="7" type="noConversion"/>
  </si>
  <si>
    <t>支</t>
    <phoneticPr fontId="7" type="noConversion"/>
  </si>
  <si>
    <t>设备租赁</t>
    <phoneticPr fontId="7" type="noConversion"/>
  </si>
  <si>
    <t>其他周边设备</t>
    <phoneticPr fontId="7" type="noConversion"/>
  </si>
  <si>
    <t>手摇灯光架</t>
    <phoneticPr fontId="7" type="noConversion"/>
  </si>
  <si>
    <t>250克铜版纸, 210×120mm(成品),双面四色印刷</t>
  </si>
  <si>
    <t>300克双铜纸, 120×180mm(成品),双面四色印刷</t>
  </si>
  <si>
    <t>300克特种银白珠光纸, 140×100mm(成品),双面四色印刷</t>
  </si>
  <si>
    <t>157克铜版纸，210*85mm，双面四色印刷</t>
  </si>
  <si>
    <t>300克铜版纸，210mm*300mm*70mm，双面四色印刷</t>
  </si>
  <si>
    <t>设计制作</t>
  </si>
  <si>
    <t>常规展具展架</t>
  </si>
  <si>
    <t>道旗</t>
  </si>
  <si>
    <t>大型道旗：高度4-6米，铝型材旗杆，配水座，旗帜布热转印旗面，旗面规格3.5*1米</t>
  </si>
  <si>
    <t>小型道旗：高度2-3米，铝型材旗杆，配水座，旗帜布热转印旗面，旗面规格1*0.5米</t>
  </si>
  <si>
    <t>水滴型道旗：高度3米，配底座，水滴形旗帜布热转印。</t>
  </si>
  <si>
    <t>垫付费费率为不含税费率，税费请统一在税费中计算</t>
    <phoneticPr fontId="5" type="noConversion"/>
  </si>
  <si>
    <r>
      <t>适用于因项目需要，</t>
    </r>
    <r>
      <rPr>
        <b/>
        <sz val="10"/>
        <rFont val="微软雅黑"/>
        <family val="2"/>
        <charset val="134"/>
      </rPr>
      <t>为腾讯执行活动</t>
    </r>
    <r>
      <rPr>
        <sz val="10"/>
        <rFont val="微软雅黑"/>
        <family val="2"/>
        <charset val="134"/>
      </rPr>
      <t>而收取的合理服务费用</t>
    </r>
    <phoneticPr fontId="5" type="noConversion"/>
  </si>
  <si>
    <r>
      <t>适用于因项目实施需要，</t>
    </r>
    <r>
      <rPr>
        <b/>
        <sz val="10"/>
        <rFont val="微软雅黑"/>
        <family val="2"/>
        <charset val="134"/>
      </rPr>
      <t>为腾讯指定资源垫付</t>
    </r>
    <r>
      <rPr>
        <sz val="10"/>
        <rFont val="微软雅黑"/>
        <family val="2"/>
        <charset val="134"/>
      </rPr>
      <t>而收取的合理额外服务费用。</t>
    </r>
    <r>
      <rPr>
        <sz val="10"/>
        <color rgb="FFFF0000"/>
        <rFont val="微软雅黑"/>
        <family val="2"/>
        <charset val="134"/>
      </rPr>
      <t>垫付费不能与服务费同时收取。</t>
    </r>
    <phoneticPr fontId="7" type="noConversion"/>
  </si>
  <si>
    <t>服务费和垫付费不能同时收取</t>
  </si>
  <si>
    <t>完稿美术经理</t>
    <phoneticPr fontId="7" type="noConversion"/>
  </si>
  <si>
    <t>主视觉设计与延展</t>
    <phoneticPr fontId="7" type="noConversion"/>
  </si>
  <si>
    <t>场地文化报批</t>
    <phoneticPr fontId="7" type="noConversion"/>
  </si>
  <si>
    <t>安检门</t>
    <phoneticPr fontId="21" type="noConversion"/>
  </si>
  <si>
    <t>媒体</t>
    <phoneticPr fontId="7" type="noConversion"/>
  </si>
  <si>
    <t>第三方人员标间-媒体</t>
    <phoneticPr fontId="7" type="noConversion"/>
  </si>
  <si>
    <t>其他无票事项</t>
    <phoneticPr fontId="7" type="noConversion"/>
  </si>
  <si>
    <t>其他无票事项代扣代缴税费</t>
    <phoneticPr fontId="7" type="noConversion"/>
  </si>
  <si>
    <t>钢/木龙骨结构 - H20m</t>
    <phoneticPr fontId="5" type="noConversion"/>
  </si>
  <si>
    <t>钢/木龙骨结构 - H60cm</t>
    <phoneticPr fontId="5" type="noConversion"/>
  </si>
  <si>
    <t>钢/木龙骨结构 - H80cm</t>
    <phoneticPr fontId="5" type="noConversion"/>
  </si>
  <si>
    <t>钢/木龙骨结构 - H100cm</t>
    <phoneticPr fontId="5" type="noConversion"/>
  </si>
  <si>
    <t>美工地贴</t>
    <phoneticPr fontId="7" type="noConversion"/>
  </si>
  <si>
    <t>木质，地毯饰面（舞台高90cm）</t>
    <phoneticPr fontId="7" type="noConversion"/>
  </si>
  <si>
    <t>树脂字</t>
    <phoneticPr fontId="7" type="noConversion"/>
  </si>
  <si>
    <t>喷漆立体字+底座</t>
    <phoneticPr fontId="30" type="noConversion"/>
  </si>
  <si>
    <t>乳胶漆立体字+底座</t>
    <phoneticPr fontId="30" type="noConversion"/>
  </si>
  <si>
    <t>亚克力金属拉丝包边(含LED灯珠)</t>
    <phoneticPr fontId="5" type="noConversion"/>
  </si>
  <si>
    <t>延米</t>
    <phoneticPr fontId="5" type="noConversion"/>
  </si>
  <si>
    <t>异形木质背板：木结构, 表面喷漆(哑光)，含支撑</t>
    <phoneticPr fontId="7" type="noConversion"/>
  </si>
  <si>
    <t>挖槽</t>
  </si>
  <si>
    <t>涂料</t>
  </si>
  <si>
    <t>烤漆</t>
  </si>
  <si>
    <t>LED屏水平底座</t>
    <phoneticPr fontId="7" type="noConversion"/>
  </si>
  <si>
    <t>LED屏底座</t>
    <phoneticPr fontId="7" type="noConversion"/>
  </si>
  <si>
    <t>木龙骨结构板墙 - 基础板9mm</t>
    <phoneticPr fontId="7" type="noConversion"/>
  </si>
  <si>
    <t>木龙骨结构板墙 - 基础板12mm</t>
    <phoneticPr fontId="7" type="noConversion"/>
  </si>
  <si>
    <t>木龙骨结构板墙 - 基础板18mm</t>
    <phoneticPr fontId="7" type="noConversion"/>
  </si>
  <si>
    <t>钢结构支撑 - 背架/日字架</t>
    <phoneticPr fontId="7" type="noConversion"/>
  </si>
  <si>
    <t>单面木结构面贴画面写真</t>
    <phoneticPr fontId="7" type="noConversion"/>
  </si>
  <si>
    <t>木制背景版+写真喷绘 （高度4m下）单面</t>
    <phoneticPr fontId="5" type="noConversion"/>
  </si>
  <si>
    <t>木制背景版+写真喷绘 （高度4m下）双面</t>
    <phoneticPr fontId="5" type="noConversion"/>
  </si>
  <si>
    <t>单面木质背板：木结构, 表面喷漆(哑光)，含支撑</t>
    <phoneticPr fontId="7" type="noConversion"/>
  </si>
  <si>
    <t>双面木质背板：木结构, 表面喷漆(哑光)，含支撑</t>
    <phoneticPr fontId="7" type="noConversion"/>
  </si>
  <si>
    <t>刀刮布</t>
    <phoneticPr fontId="7" type="noConversion"/>
  </si>
  <si>
    <t>单面木质涂料</t>
    <phoneticPr fontId="7" type="noConversion"/>
  </si>
  <si>
    <t>接待台，基本款，高度1100mm</t>
    <phoneticPr fontId="7" type="noConversion"/>
  </si>
  <si>
    <t>电工辅料</t>
    <phoneticPr fontId="7" type="noConversion"/>
  </si>
  <si>
    <t>闸箱(32安培)</t>
    <phoneticPr fontId="30" type="noConversion"/>
  </si>
  <si>
    <t>闸箱(60安培)</t>
  </si>
  <si>
    <t>电源开关(个)</t>
  </si>
  <si>
    <t>电缆</t>
  </si>
  <si>
    <t>一般电源线（50米1卷）</t>
    <phoneticPr fontId="7" type="noConversion"/>
  </si>
  <si>
    <t>个</t>
    <phoneticPr fontId="30" type="noConversion"/>
  </si>
  <si>
    <t>卷</t>
  </si>
  <si>
    <t>延米</t>
  </si>
  <si>
    <t>辅料</t>
  </si>
  <si>
    <t>螺丝钉/气压机/钉枪等等</t>
  </si>
  <si>
    <t>媒体签到桌1.2米</t>
    <phoneticPr fontId="7" type="noConversion"/>
  </si>
  <si>
    <t>LED变光灯带</t>
    <phoneticPr fontId="7" type="noConversion"/>
  </si>
  <si>
    <t>木质结构裱写真画面，带木质底座，黑色/白色写真封边，倒T，800mm*2000mm</t>
    <phoneticPr fontId="7" type="noConversion"/>
  </si>
  <si>
    <t>桁架</t>
    <phoneticPr fontId="7" type="noConversion"/>
  </si>
  <si>
    <t>200 * 200</t>
    <phoneticPr fontId="7" type="noConversion"/>
  </si>
  <si>
    <t>300 * 300</t>
    <phoneticPr fontId="7" type="noConversion"/>
  </si>
  <si>
    <t>桁架双喷布</t>
    <phoneticPr fontId="7" type="noConversion"/>
  </si>
  <si>
    <t>米</t>
    <phoneticPr fontId="5" type="noConversion"/>
  </si>
  <si>
    <t>爱普生 31000流明投影</t>
    <phoneticPr fontId="7" type="noConversion"/>
  </si>
  <si>
    <t>投影机镜头-三洋定焦6.3-9.0</t>
    <phoneticPr fontId="5" type="noConversion"/>
  </si>
  <si>
    <t>投影机镜头-三洋定焦3.5-4.5</t>
    <phoneticPr fontId="5" type="noConversion"/>
  </si>
  <si>
    <t>投影机镜头-三洋定焦1.35-1.8</t>
    <phoneticPr fontId="5" type="noConversion"/>
  </si>
  <si>
    <t>投影机镜头-三洋定焦1.2</t>
    <phoneticPr fontId="5" type="noConversion"/>
  </si>
  <si>
    <t>投影机镜头-三洋定焦7.0</t>
    <phoneticPr fontId="5" type="noConversion"/>
  </si>
  <si>
    <t>投影机镜头-三洋定焦PLX1500C 6500Ansi</t>
    <phoneticPr fontId="5" type="noConversion"/>
  </si>
  <si>
    <t>碳纤维LED-P3</t>
    <phoneticPr fontId="7" type="noConversion"/>
  </si>
  <si>
    <t>地屏P4</t>
    <phoneticPr fontId="5" type="noConversion"/>
  </si>
  <si>
    <t>冰屏P4</t>
    <phoneticPr fontId="5" type="noConversion"/>
  </si>
  <si>
    <t>平方米</t>
  </si>
  <si>
    <t>无缝液晶拼接屏 50寸</t>
    <phoneticPr fontId="7" type="noConversion"/>
  </si>
  <si>
    <t>无缝视频切换器-MIG-630 CS1</t>
    <phoneticPr fontId="5" type="noConversion"/>
  </si>
  <si>
    <t>台</t>
  </si>
  <si>
    <t>翻译间</t>
    <phoneticPr fontId="7" type="noConversion"/>
  </si>
  <si>
    <t>翻译器</t>
    <phoneticPr fontId="7" type="noConversion"/>
  </si>
  <si>
    <t>电脑摇头光束灯-350W</t>
    <phoneticPr fontId="7" type="noConversion"/>
  </si>
  <si>
    <t>电脑摇头光束灯-470W</t>
    <phoneticPr fontId="7" type="noConversion"/>
  </si>
  <si>
    <t>Alkalite-1M LED灯条</t>
    <phoneticPr fontId="7" type="noConversion"/>
  </si>
  <si>
    <t>激光灯（全彩）-11W</t>
    <phoneticPr fontId="7" type="noConversion"/>
  </si>
  <si>
    <t>激光灯（全彩）-22W</t>
    <phoneticPr fontId="7" type="noConversion"/>
  </si>
  <si>
    <t>激光灯（全彩）-30W</t>
    <phoneticPr fontId="7" type="noConversion"/>
  </si>
  <si>
    <t>Truss 架 600*1200MM</t>
    <phoneticPr fontId="7" type="noConversion"/>
  </si>
  <si>
    <t>Truss 架 520*720MM</t>
    <phoneticPr fontId="7" type="noConversion"/>
  </si>
  <si>
    <t xml:space="preserve"> H架(4m高)</t>
    <phoneticPr fontId="7" type="noConversion"/>
  </si>
  <si>
    <t>Layer架(8m)</t>
    <phoneticPr fontId="7" type="noConversion"/>
  </si>
  <si>
    <t>组</t>
    <phoneticPr fontId="5" type="noConversion"/>
  </si>
  <si>
    <t>其他</t>
    <phoneticPr fontId="7" type="noConversion"/>
  </si>
  <si>
    <t>数控系统</t>
    <phoneticPr fontId="7" type="noConversion"/>
  </si>
  <si>
    <t>Alkalite-0.5M LED灯条</t>
    <phoneticPr fontId="7" type="noConversion"/>
  </si>
  <si>
    <t>Alkalite-TP-81 LED灯条</t>
    <phoneticPr fontId="7" type="noConversion"/>
  </si>
  <si>
    <t>台卡</t>
    <phoneticPr fontId="5" type="noConversion"/>
  </si>
  <si>
    <t>A4签到处水牌 ，含亚克力外壳</t>
    <phoneticPr fontId="5" type="noConversion"/>
  </si>
  <si>
    <t>指示牌</t>
  </si>
  <si>
    <t>停车场指引</t>
  </si>
  <si>
    <t>麦标</t>
  </si>
  <si>
    <t>KT板</t>
  </si>
  <si>
    <t>麦套</t>
  </si>
  <si>
    <t>雪弗板</t>
  </si>
  <si>
    <t>亚克力贴画</t>
  </si>
  <si>
    <t>手环</t>
  </si>
  <si>
    <t>4色印刷</t>
  </si>
  <si>
    <t>专业Cos Play演出</t>
    <phoneticPr fontId="21" type="noConversion"/>
  </si>
  <si>
    <t>50人座大巴车(金龙)</t>
  </si>
  <si>
    <t>50人座大巴车(宇通)</t>
  </si>
  <si>
    <t>50人座大巴车(现代)</t>
  </si>
  <si>
    <t>超时超里程费用</t>
    <phoneticPr fontId="21" type="noConversion"/>
  </si>
  <si>
    <t>项</t>
    <phoneticPr fontId="7" type="noConversion"/>
  </si>
  <si>
    <t>套</t>
    <phoneticPr fontId="7" type="noConversion"/>
  </si>
  <si>
    <t>个</t>
    <phoneticPr fontId="7" type="noConversion"/>
  </si>
  <si>
    <t>人</t>
    <phoneticPr fontId="21" type="noConversion"/>
  </si>
  <si>
    <t>项</t>
    <phoneticPr fontId="21" type="noConversion"/>
  </si>
  <si>
    <t>纱幕（国产）</t>
    <phoneticPr fontId="7" type="noConversion"/>
  </si>
  <si>
    <t>纱幕（进口）</t>
    <phoneticPr fontId="7" type="noConversion"/>
  </si>
  <si>
    <t>液晶电视（三星）-42寸</t>
    <phoneticPr fontId="7" type="noConversion"/>
  </si>
  <si>
    <t>液晶电视（三星）-50寸</t>
    <phoneticPr fontId="7" type="noConversion"/>
  </si>
  <si>
    <t>液晶电视（三星）-55寸</t>
    <phoneticPr fontId="7" type="noConversion"/>
  </si>
  <si>
    <t>液晶电视（三星）-60寸</t>
    <phoneticPr fontId="7" type="noConversion"/>
  </si>
  <si>
    <t>液晶电视（三星）-70寸</t>
    <phoneticPr fontId="7" type="noConversion"/>
  </si>
  <si>
    <t>液晶电视（三星）-80寸</t>
    <phoneticPr fontId="7" type="noConversion"/>
  </si>
  <si>
    <t>液晶电视（三星）-100寸</t>
    <phoneticPr fontId="7" type="noConversion"/>
  </si>
  <si>
    <t>液晶电视（松下）-42寸</t>
    <phoneticPr fontId="7" type="noConversion"/>
  </si>
  <si>
    <t>液晶电视（松下）-50寸</t>
    <phoneticPr fontId="7" type="noConversion"/>
  </si>
  <si>
    <t>液晶电视（松下）-55寸</t>
    <phoneticPr fontId="7" type="noConversion"/>
  </si>
  <si>
    <t>液晶电视（松下）-60寸</t>
    <phoneticPr fontId="7" type="noConversion"/>
  </si>
  <si>
    <t>液晶电视（松下）-70寸</t>
    <phoneticPr fontId="7" type="noConversion"/>
  </si>
  <si>
    <t>液晶电视（松下）-80寸</t>
    <phoneticPr fontId="7" type="noConversion"/>
  </si>
  <si>
    <t>液晶电视（松下）-100寸</t>
    <phoneticPr fontId="7" type="noConversion"/>
  </si>
  <si>
    <t>液晶电视（夏普）-50寸</t>
    <phoneticPr fontId="7" type="noConversion"/>
  </si>
  <si>
    <t>液晶电视（夏普）-55寸</t>
    <phoneticPr fontId="7" type="noConversion"/>
  </si>
  <si>
    <t>液晶电视（夏普）-60寸</t>
    <phoneticPr fontId="7" type="noConversion"/>
  </si>
  <si>
    <t>液晶电视（夏普）-70寸</t>
    <phoneticPr fontId="7" type="noConversion"/>
  </si>
  <si>
    <t>液晶电视（夏普）-80寸</t>
    <phoneticPr fontId="7" type="noConversion"/>
  </si>
  <si>
    <t>液晶电视（夏普）-100寸</t>
    <phoneticPr fontId="7" type="noConversion"/>
  </si>
  <si>
    <t>Watchout系统-Video Processor 处理器</t>
    <phoneticPr fontId="7" type="noConversion"/>
  </si>
  <si>
    <t>Watchout系统-Programming 编程</t>
    <phoneticPr fontId="7" type="noConversion"/>
  </si>
  <si>
    <t>Watchout系统-拼接系统</t>
    <phoneticPr fontId="7" type="noConversion"/>
  </si>
  <si>
    <t>无缝视频切换器-Folsom PresentationproVGA</t>
    <phoneticPr fontId="5" type="noConversion"/>
  </si>
  <si>
    <t>无缝视频切换器-Folsom Blendpro宽屏幕图像融合处理器</t>
    <phoneticPr fontId="5" type="noConversion"/>
  </si>
  <si>
    <t>无缝视频切换器-olsom Screenpro Seamless Graphics Switcher8入1出 高分辨率图像</t>
    <phoneticPr fontId="5" type="noConversion"/>
  </si>
  <si>
    <t>频率转换器-Extron  UPS-405</t>
    <phoneticPr fontId="7" type="noConversion"/>
  </si>
  <si>
    <t xml:space="preserve">频率转换器-SONY  DSC-1024 </t>
    <phoneticPr fontId="7" type="noConversion"/>
  </si>
  <si>
    <t>信号分配放大器-4路</t>
    <phoneticPr fontId="7" type="noConversion"/>
  </si>
  <si>
    <t>信号分配放大器-5路</t>
    <phoneticPr fontId="7" type="noConversion"/>
  </si>
  <si>
    <t xml:space="preserve">柔光灯（螺纹灯）-1kw </t>
    <phoneticPr fontId="7" type="noConversion"/>
  </si>
  <si>
    <t xml:space="preserve">柔光灯（螺纹灯）-2kw </t>
    <phoneticPr fontId="7" type="noConversion"/>
  </si>
  <si>
    <t>中型车-考斯特(天）-18人</t>
    <phoneticPr fontId="7" type="noConversion"/>
  </si>
  <si>
    <t>中型车-考斯特(天）-30人</t>
    <phoneticPr fontId="7" type="noConversion"/>
  </si>
  <si>
    <t>电脑摇头染色灯（FINE）-1200w</t>
    <phoneticPr fontId="7" type="noConversion"/>
  </si>
  <si>
    <t>电脑摇头染色灯（FINE）-1500w</t>
    <phoneticPr fontId="7" type="noConversion"/>
  </si>
  <si>
    <t>电脑摇头图案灯（ROBE）-1200 Spot</t>
    <phoneticPr fontId="7" type="noConversion"/>
  </si>
  <si>
    <t>电脑摇头图案灯（ROBE）-1500 Spot</t>
    <phoneticPr fontId="7" type="noConversion"/>
  </si>
  <si>
    <t>电脑摇头图案灯（VARI*LITE）-3000 Spot</t>
    <phoneticPr fontId="7" type="noConversion"/>
  </si>
  <si>
    <t>电脑摇头图案灯（VARI*LITE）-3500 Spot</t>
    <phoneticPr fontId="7" type="noConversion"/>
  </si>
  <si>
    <t>电脑摇头图案灯（FINE）-1200w</t>
    <phoneticPr fontId="7" type="noConversion"/>
  </si>
  <si>
    <t>电脑摇头图案灯（FINE）-1500w</t>
    <phoneticPr fontId="7" type="noConversion"/>
  </si>
  <si>
    <t>切割灯-1400w</t>
    <phoneticPr fontId="7" type="noConversion"/>
  </si>
  <si>
    <t>电动升降系统-500KG数控葫芦</t>
    <phoneticPr fontId="7" type="noConversion"/>
  </si>
  <si>
    <t>电动升降系统-2ton/主结构/50M链长</t>
    <phoneticPr fontId="7" type="noConversion"/>
  </si>
  <si>
    <t>电动升降系统-1ton/辅助结构</t>
    <phoneticPr fontId="7" type="noConversion"/>
  </si>
  <si>
    <t>电动升降系统控制系统-20CH.</t>
    <phoneticPr fontId="7" type="noConversion"/>
  </si>
  <si>
    <t>信号分配放大器-AVOLITES</t>
    <phoneticPr fontId="7" type="noConversion"/>
  </si>
  <si>
    <t>信号分配放大器（其他品牌）</t>
    <phoneticPr fontId="7" type="noConversion"/>
  </si>
  <si>
    <t>电脑摇头光束灯（ROBE）-1500w beam</t>
    <phoneticPr fontId="7" type="noConversion"/>
  </si>
  <si>
    <t>电脑摇头光束灯（ROBE）-300w beam</t>
    <phoneticPr fontId="7" type="noConversion"/>
  </si>
  <si>
    <t>电脑摇头染色灯（ROBE）-1200 Wash</t>
    <phoneticPr fontId="7" type="noConversion"/>
  </si>
  <si>
    <t>电脑摇头染色灯（VARI*LITE）-3000 Wash</t>
    <phoneticPr fontId="7" type="noConversion"/>
  </si>
  <si>
    <t>电脑摇头染色灯（VARI*LITE）-3500 Wash</t>
    <phoneticPr fontId="7" type="noConversion"/>
  </si>
  <si>
    <t>电脑摇头染色灯（MARTIN）-MAC 2000 P WASH</t>
    <phoneticPr fontId="7" type="noConversion"/>
  </si>
  <si>
    <t>电脑摇头图案灯（MARTIN）-MAC 2000 PROFILE</t>
    <phoneticPr fontId="7" type="noConversion"/>
  </si>
  <si>
    <t xml:space="preserve">电脑摇头图案灯（MARTIN）-MAC III </t>
    <phoneticPr fontId="7" type="noConversion"/>
  </si>
  <si>
    <t>灯光控制台（AVOLITES PEARL）-2004 Controller</t>
    <phoneticPr fontId="7" type="noConversion"/>
  </si>
  <si>
    <t>灯光控制台（AVOLITES PEARL）-2008 Controller</t>
    <phoneticPr fontId="7" type="noConversion"/>
  </si>
  <si>
    <t>灯光控制台（AVOLITES PEARL）2010 Controller</t>
    <phoneticPr fontId="7" type="noConversion"/>
  </si>
  <si>
    <t>灯光控制台（MA Grand）-MA grandMA2 Light Console 调光台</t>
    <phoneticPr fontId="7" type="noConversion"/>
  </si>
  <si>
    <t>灯光控制台（飞猪）-JANDS HOGⅡCONTROLLER  JANDS飞猪Ⅱ型</t>
    <phoneticPr fontId="7" type="noConversion"/>
  </si>
  <si>
    <t>灯光控制台（AVOLITES PEARL）-其它型号</t>
    <phoneticPr fontId="7" type="noConversion"/>
  </si>
  <si>
    <t xml:space="preserve">Meyersound - 全频音箱-线阵列系统-MEYERSOUND CQ-1/2 </t>
    <phoneticPr fontId="7" type="noConversion"/>
  </si>
  <si>
    <t>Meyersound - 全频音箱-非线阵列系统-MEYERSOUND UPA-1P</t>
    <phoneticPr fontId="7" type="noConversion"/>
  </si>
  <si>
    <t>Meyersound - 全频音箱-线阵列系统-Meyersound MICA Line Array</t>
    <phoneticPr fontId="7" type="noConversion"/>
  </si>
  <si>
    <t>Meyersound - 全频音箱-非线阵列系统-MeyerSound  UPA--2P</t>
    <phoneticPr fontId="7" type="noConversion"/>
  </si>
  <si>
    <t>Meyersound - 低频音箱-线阵列系统-Meyersound 700 HP</t>
    <phoneticPr fontId="7" type="noConversion"/>
  </si>
  <si>
    <t>Meyersound - 低频音箱-线阵列系统-Meyersound 600 HP</t>
    <phoneticPr fontId="7" type="noConversion"/>
  </si>
  <si>
    <t>Meyersound - 低频音箱-线阵列系统-Meyersound 500 HP</t>
    <phoneticPr fontId="7" type="noConversion"/>
  </si>
  <si>
    <t>Meyersound - 低频音箱-非线阵列系统-USW-1P</t>
    <phoneticPr fontId="7" type="noConversion"/>
  </si>
  <si>
    <t xml:space="preserve">Meyersound - 低频音箱-UPJ--1P </t>
    <phoneticPr fontId="7" type="noConversion"/>
  </si>
  <si>
    <t>Meyersound - 低频音箱-UPM-1P</t>
    <phoneticPr fontId="7" type="noConversion"/>
  </si>
  <si>
    <t>Meyersound - 低频音箱-MM4_XP</t>
    <phoneticPr fontId="7" type="noConversion"/>
  </si>
  <si>
    <t xml:space="preserve">Meyersound - 返送音箱-非线阵列系统-UM-100P </t>
    <phoneticPr fontId="7" type="noConversion"/>
  </si>
  <si>
    <t>Meyersound - 返送音箱-非线阵列系统-USM-100P</t>
    <phoneticPr fontId="7" type="noConversion"/>
  </si>
  <si>
    <t>D&amp;B - 全频音箱-线阵列系统</t>
    <phoneticPr fontId="7" type="noConversion"/>
  </si>
  <si>
    <t xml:space="preserve">D&amp;B - 全频音箱-线阵列系统-Q1 </t>
    <phoneticPr fontId="7" type="noConversion"/>
  </si>
  <si>
    <t xml:space="preserve">D&amp;B - 全频音箱-线阵列系统Q7 </t>
    <phoneticPr fontId="7" type="noConversion"/>
  </si>
  <si>
    <t>D&amp;B - 全频音箱-非线阵列-E8</t>
    <phoneticPr fontId="7" type="noConversion"/>
  </si>
  <si>
    <t>D&amp;B - 全频音箱-线阵列系统-audiotechnik Q10</t>
    <phoneticPr fontId="7" type="noConversion"/>
  </si>
  <si>
    <t>D&amp;B - 全频音箱-非线阵列系统-audiotechnik E3</t>
    <phoneticPr fontId="7" type="noConversion"/>
  </si>
  <si>
    <t xml:space="preserve">D&amp;B - 低频音箱-线阵列系统-Q-SUB </t>
    <phoneticPr fontId="7" type="noConversion"/>
  </si>
  <si>
    <t>D&amp;B - 低频音箱-线阵列系统-Vsub</t>
    <phoneticPr fontId="7" type="noConversion"/>
  </si>
  <si>
    <t>D&amp;B - 低频音箱-非线阵列-Qi-SUB</t>
    <phoneticPr fontId="7" type="noConversion"/>
  </si>
  <si>
    <t>D&amp;B - 返送音箱-非线阵列-MAX Monitor</t>
    <phoneticPr fontId="7" type="noConversion"/>
  </si>
  <si>
    <t>Folsom矩阵切换器-混合矩阵16×16</t>
    <phoneticPr fontId="7" type="noConversion"/>
  </si>
  <si>
    <t>Folsom矩阵切换器-混合矩阵32×32</t>
    <phoneticPr fontId="7" type="noConversion"/>
  </si>
  <si>
    <t>Extron-矩阵切换器-混合矩阵16×16-SMX DVI88 Matrix(16×16)</t>
    <phoneticPr fontId="7" type="noConversion"/>
  </si>
  <si>
    <t>Extron矩阵切换器-混合矩阵12×8--CROSSPOINT 450 PLUS 128 HV(12×8)</t>
    <phoneticPr fontId="7" type="noConversion"/>
  </si>
  <si>
    <t>Folsom矩阵切换器-混合矩阵8×8</t>
    <phoneticPr fontId="7" type="noConversion"/>
  </si>
  <si>
    <t xml:space="preserve">LA-线阵列音箱 DV-DOSC linearray speaker </t>
    <phoneticPr fontId="24" type="noConversion"/>
  </si>
  <si>
    <t xml:space="preserve">LA-同轴监听音箱 12XT speaker </t>
    <phoneticPr fontId="24" type="noConversion"/>
  </si>
  <si>
    <t xml:space="preserve">LA-低音音箱 DV-Subwoofer speaker </t>
    <phoneticPr fontId="24" type="noConversion"/>
  </si>
  <si>
    <t xml:space="preserve">LA-低音音箱 SB 18 Subwoofer speaker </t>
    <phoneticPr fontId="24" type="noConversion"/>
  </si>
  <si>
    <t>GENELEC-监听音箱 8030 - (FOH/Backstage)</t>
    <phoneticPr fontId="7" type="noConversion"/>
  </si>
  <si>
    <t>GENELEC-监听音箱 8040 - (FOH/Backstage)</t>
    <phoneticPr fontId="7" type="noConversion"/>
  </si>
  <si>
    <t>Yamaha-监听音箱 HS-80M -(FOH/Backstage)</t>
    <phoneticPr fontId="7" type="noConversion"/>
  </si>
  <si>
    <t>Yamaha-监听音箱 HS-50M -(FOH/Backstage)</t>
    <phoneticPr fontId="7" type="noConversion"/>
  </si>
  <si>
    <t>头戴式麦克风（舒尔）-UH01 Mini-Headset 隐形头戴话筒</t>
    <phoneticPr fontId="7" type="noConversion"/>
  </si>
  <si>
    <t>手持无线话筒（舒尔）-U4/Beta 58 手持话筒</t>
    <phoneticPr fontId="7" type="noConversion"/>
  </si>
  <si>
    <t xml:space="preserve">手持无线话筒（舒尔）-U2/SM 58 </t>
    <phoneticPr fontId="7" type="noConversion"/>
  </si>
  <si>
    <t>头戴式麦克风（舒尔）-U2/WH 20 Headset 头戴话筒</t>
    <phoneticPr fontId="7" type="noConversion"/>
  </si>
  <si>
    <t xml:space="preserve">无线头戴（舒尔） DPA 4088-F </t>
    <phoneticPr fontId="7" type="noConversion"/>
  </si>
  <si>
    <t>功率放大器（L-Acoustics）-LA48A</t>
    <phoneticPr fontId="7" type="noConversion"/>
  </si>
  <si>
    <t>功率放大器（L-Acoustics）-LA4</t>
    <phoneticPr fontId="7" type="noConversion"/>
  </si>
  <si>
    <t>功率放大器（Crown）-1400</t>
    <phoneticPr fontId="7" type="noConversion"/>
  </si>
  <si>
    <t>功率放大器（D&amp;B）-D12</t>
    <phoneticPr fontId="7" type="noConversion"/>
  </si>
  <si>
    <t>其他特殊器材摄像师</t>
  </si>
  <si>
    <t>直播导摄</t>
  </si>
  <si>
    <t>摄影师(camera)</t>
  </si>
  <si>
    <t>斯坦尼康摄像师(Camera)</t>
  </si>
  <si>
    <t>轨道摄像师(camera)</t>
  </si>
  <si>
    <t>摇臂摄像师(Camera)</t>
  </si>
  <si>
    <t>摄像师(Video)</t>
  </si>
  <si>
    <t>期</t>
  </si>
  <si>
    <t>条</t>
  </si>
  <si>
    <t>只</t>
  </si>
  <si>
    <t>套</t>
    <phoneticPr fontId="5" type="noConversion"/>
  </si>
  <si>
    <t>视频设备</t>
    <phoneticPr fontId="5" type="noConversion"/>
  </si>
  <si>
    <t>袖珍摄像机</t>
  </si>
  <si>
    <t>传输设备</t>
    <phoneticPr fontId="5" type="noConversion"/>
  </si>
  <si>
    <t>光纤传输系统</t>
  </si>
  <si>
    <t>路</t>
  </si>
  <si>
    <t>直播导摄</t>
    <phoneticPr fontId="5" type="noConversion"/>
  </si>
  <si>
    <t>手持无线话筒（舒尔）-其它型号</t>
    <phoneticPr fontId="7" type="noConversion"/>
  </si>
  <si>
    <t>头戴式麦克风（舒尔）-其它型号</t>
    <phoneticPr fontId="7" type="noConversion"/>
  </si>
  <si>
    <t xml:space="preserve">无线头戴（其它品牌） </t>
    <phoneticPr fontId="7" type="noConversion"/>
  </si>
  <si>
    <t>LED摇头灯（其他品牌）</t>
    <phoneticPr fontId="7" type="noConversion"/>
  </si>
  <si>
    <t>LED摇头灯-（MAC）-  Aura Cardboard</t>
    <phoneticPr fontId="7" type="noConversion"/>
  </si>
  <si>
    <t xml:space="preserve">LED摇头灯-（Martin）- Mac 101 </t>
    <phoneticPr fontId="7" type="noConversion"/>
  </si>
  <si>
    <t>Meyersound - 全频音箱-其它型号</t>
    <phoneticPr fontId="7" type="noConversion"/>
  </si>
  <si>
    <t>Meyersound - 低频音箱-其它型号</t>
    <phoneticPr fontId="7" type="noConversion"/>
  </si>
  <si>
    <t>Meyersound - 返送音箱-其它型号</t>
    <phoneticPr fontId="7" type="noConversion"/>
  </si>
  <si>
    <t>D&amp;B - 全频音箱-其它型号</t>
    <phoneticPr fontId="7" type="noConversion"/>
  </si>
  <si>
    <t>D&amp;B - 低频音箱-其它型号</t>
    <phoneticPr fontId="7" type="noConversion"/>
  </si>
  <si>
    <t>活动公司人员差旅不能收取服务费</t>
    <phoneticPr fontId="5" type="noConversion"/>
  </si>
  <si>
    <t>Logo设计</t>
    <phoneticPr fontId="7" type="noConversion"/>
  </si>
  <si>
    <t>高级客户/项目经理</t>
    <phoneticPr fontId="7" type="noConversion"/>
  </si>
  <si>
    <t>需求描述（腾讯选填）</t>
    <phoneticPr fontId="7" type="noConversion"/>
  </si>
  <si>
    <t>填写说明：</t>
    <phoneticPr fontId="7" type="noConversion"/>
  </si>
  <si>
    <t>区域</t>
    <phoneticPr fontId="7" type="noConversion"/>
  </si>
  <si>
    <t>子区域</t>
    <phoneticPr fontId="7" type="noConversion"/>
  </si>
  <si>
    <t>二级报价项</t>
    <phoneticPr fontId="7" type="noConversion"/>
  </si>
  <si>
    <t>购买方式
（购买/租赁）</t>
    <phoneticPr fontId="7" type="noConversion"/>
  </si>
  <si>
    <t>供应商补充描述（如品牌、规格、型号等）</t>
    <phoneticPr fontId="7" type="noConversion"/>
  </si>
  <si>
    <t>是否收取服务费(是/否)</t>
    <phoneticPr fontId="7" type="noConversion"/>
  </si>
  <si>
    <t>备注</t>
    <phoneticPr fontId="7" type="noConversion"/>
  </si>
  <si>
    <t>切换台</t>
    <phoneticPr fontId="5" type="noConversion"/>
  </si>
  <si>
    <t>SNELL-Kahuna 9600（60P）</t>
    <phoneticPr fontId="5" type="noConversion"/>
  </si>
  <si>
    <t>ROSS-Carboite PLUS （60P）</t>
    <phoneticPr fontId="5" type="noConversion"/>
  </si>
  <si>
    <t>GV-GV Kayanne（60P）</t>
    <phoneticPr fontId="5" type="noConversion"/>
  </si>
  <si>
    <t>FOR-A-HVS-2000 （60P）</t>
    <phoneticPr fontId="5" type="noConversion"/>
  </si>
  <si>
    <t>Newtek-TriCaster 855</t>
    <phoneticPr fontId="5" type="noConversion"/>
  </si>
  <si>
    <t>BMD-ATEM 2ME（50I）</t>
    <phoneticPr fontId="5" type="noConversion"/>
  </si>
  <si>
    <t>BMD-ATEM 1ME（50I）</t>
    <phoneticPr fontId="5" type="noConversion"/>
  </si>
  <si>
    <t>字幕机</t>
    <phoneticPr fontId="5" type="noConversion"/>
  </si>
  <si>
    <t>DAYANG（大洋）-D3-CGLIVE-HD/3D PRO （60P）</t>
    <phoneticPr fontId="5" type="noConversion"/>
  </si>
  <si>
    <t>台</t>
    <phoneticPr fontId="5" type="noConversion"/>
  </si>
  <si>
    <t>新奥特-国产 1920 1080 50i 1920 1080 50p</t>
    <phoneticPr fontId="5" type="noConversion"/>
  </si>
  <si>
    <t>ROSS-进口 1920 1080 50i 1920 1080 50p</t>
    <phoneticPr fontId="5" type="noConversion"/>
  </si>
  <si>
    <t>图文机</t>
    <phoneticPr fontId="5" type="noConversion"/>
  </si>
  <si>
    <t>VIZRT-Viz Engine</t>
    <phoneticPr fontId="5" type="noConversion"/>
  </si>
  <si>
    <t>奥威HDVG</t>
  </si>
  <si>
    <t>ROSS-Xpression（4路）（60P）</t>
    <phoneticPr fontId="5" type="noConversion"/>
  </si>
  <si>
    <t>ROSS-Xpression（2路）（60P）</t>
    <phoneticPr fontId="5" type="noConversion"/>
  </si>
  <si>
    <t>CW-4进4出/2T/32G（60P）</t>
    <phoneticPr fontId="5" type="noConversion"/>
  </si>
  <si>
    <t>慢放机</t>
    <phoneticPr fontId="5" type="noConversion"/>
  </si>
  <si>
    <t>EVS -XT3</t>
    <phoneticPr fontId="5" type="noConversion"/>
  </si>
  <si>
    <t>ROSS-Mira Replay-1User （60P）</t>
    <phoneticPr fontId="5" type="noConversion"/>
  </si>
  <si>
    <t>NewTek-3PLAY（8路）（50I）</t>
    <phoneticPr fontId="5" type="noConversion"/>
  </si>
  <si>
    <t>NewTek-3PLAY（4路）（60P）</t>
    <phoneticPr fontId="5" type="noConversion"/>
  </si>
  <si>
    <t>NewTek-3PLAY（4路）（50I）</t>
    <phoneticPr fontId="5" type="noConversion"/>
  </si>
  <si>
    <t>ATOMOS-ShoGun Stuido （60P）</t>
    <phoneticPr fontId="5" type="noConversion"/>
  </si>
  <si>
    <t>视频矩阵</t>
    <phoneticPr fontId="5" type="noConversion"/>
  </si>
  <si>
    <t xml:space="preserve">SNELL-GV </t>
    <phoneticPr fontId="5" type="noConversion"/>
  </si>
  <si>
    <t>个</t>
    <phoneticPr fontId="5" type="noConversion"/>
  </si>
  <si>
    <t>SNELL-VEGA400</t>
    <phoneticPr fontId="5" type="noConversion"/>
  </si>
  <si>
    <t>nevion-SL-3GHD64*64</t>
    <phoneticPr fontId="5" type="noConversion"/>
  </si>
  <si>
    <t>ROSS-NK-3G34 2RU 34*343G/HG/SG</t>
    <phoneticPr fontId="5" type="noConversion"/>
  </si>
  <si>
    <t>BMD-Smart Videohub 40*40(60P)</t>
    <phoneticPr fontId="5" type="noConversion"/>
  </si>
  <si>
    <t>监视器</t>
    <phoneticPr fontId="5" type="noConversion"/>
  </si>
  <si>
    <t>SONY（索尼）-LAM-A240</t>
    <phoneticPr fontId="5" type="noConversion"/>
  </si>
  <si>
    <t>SONY（索尼）-LAM-A170</t>
    <phoneticPr fontId="5" type="noConversion"/>
  </si>
  <si>
    <t>SONY（索尼）-SmallHD 502</t>
    <phoneticPr fontId="5" type="noConversion"/>
  </si>
  <si>
    <t>OSEE-MVM170</t>
    <phoneticPr fontId="5" type="noConversion"/>
  </si>
  <si>
    <t>盛火-SAM-170F</t>
    <phoneticPr fontId="5" type="noConversion"/>
  </si>
  <si>
    <t>evs'/汤姆逊/Newtek</t>
    <phoneticPr fontId="30" type="noConversion"/>
  </si>
  <si>
    <t>MirrorIII</t>
    <phoneticPr fontId="5" type="noConversion"/>
  </si>
  <si>
    <t>TUV</t>
  </si>
  <si>
    <t>elemental</t>
    <phoneticPr fontId="5" type="noConversion"/>
  </si>
  <si>
    <t>Wowza ClearCaster(4K)</t>
    <phoneticPr fontId="5" type="noConversion"/>
  </si>
  <si>
    <t>服务器机房（国内）</t>
    <phoneticPr fontId="5" type="noConversion"/>
  </si>
  <si>
    <t>服务器机房（国外）</t>
    <phoneticPr fontId="5" type="noConversion"/>
  </si>
  <si>
    <t>EXTRON</t>
  </si>
  <si>
    <t>SONY</t>
  </si>
  <si>
    <t>无线微波传输器</t>
    <phoneticPr fontId="5" type="noConversion"/>
  </si>
  <si>
    <t>中长距离传输 30米-80米</t>
    <phoneticPr fontId="5" type="noConversion"/>
  </si>
  <si>
    <t>超长距离传输 1公里-3公里</t>
    <phoneticPr fontId="5" type="noConversion"/>
  </si>
  <si>
    <t>高清讯道系统</t>
    <phoneticPr fontId="5" type="noConversion"/>
  </si>
  <si>
    <t>无线图传</t>
    <phoneticPr fontId="30" type="noConversion"/>
  </si>
  <si>
    <t>AR摄像机</t>
    <phoneticPr fontId="30" type="noConversion"/>
  </si>
  <si>
    <t>追踪器</t>
    <phoneticPr fontId="30" type="noConversion"/>
  </si>
  <si>
    <t>TVU ONE</t>
    <phoneticPr fontId="30" type="noConversion"/>
  </si>
  <si>
    <t>硬编解码</t>
    <phoneticPr fontId="30" type="noConversion"/>
  </si>
  <si>
    <t>摄像设备</t>
    <phoneticPr fontId="5" type="noConversion"/>
  </si>
  <si>
    <t>EFP讯道摄像机</t>
    <phoneticPr fontId="5" type="noConversion"/>
  </si>
  <si>
    <t>SONY高清</t>
    <phoneticPr fontId="30" type="noConversion"/>
  </si>
  <si>
    <t>HITACHI高清</t>
    <phoneticPr fontId="30" type="noConversion"/>
  </si>
  <si>
    <t>组</t>
  </si>
  <si>
    <t>PANASONIC高清</t>
    <phoneticPr fontId="30" type="noConversion"/>
  </si>
  <si>
    <t>SONY HDC-4300</t>
    <phoneticPr fontId="30" type="noConversion"/>
  </si>
  <si>
    <t>PANASONIC AK-UC4000（4k）</t>
    <phoneticPr fontId="30" type="noConversion"/>
  </si>
  <si>
    <t>AJA（固态硬盘）</t>
    <phoneticPr fontId="30" type="noConversion"/>
  </si>
  <si>
    <t>BMD（固态硬盘）</t>
    <phoneticPr fontId="30" type="noConversion"/>
  </si>
  <si>
    <t>4K录像机</t>
    <phoneticPr fontId="5" type="noConversion"/>
  </si>
  <si>
    <t>AJA-Ki Pro Ultra Plus</t>
    <phoneticPr fontId="5" type="noConversion"/>
  </si>
  <si>
    <t>footage摄像机镜头</t>
    <phoneticPr fontId="5" type="noConversion"/>
  </si>
  <si>
    <t>SONY 广角</t>
    <phoneticPr fontId="5" type="noConversion"/>
  </si>
  <si>
    <t>PANASONIC/富士 42倍长焦镜头</t>
    <phoneticPr fontId="30" type="noConversion"/>
  </si>
  <si>
    <t>PANASONIC/富士 72倍长焦镜头</t>
    <phoneticPr fontId="30" type="noConversion"/>
  </si>
  <si>
    <t>PANASONIC/富士 80倍长焦镜头</t>
    <phoneticPr fontId="30" type="noConversion"/>
  </si>
  <si>
    <t>CANON 佳能 122倍镜头</t>
    <phoneticPr fontId="5" type="noConversion"/>
  </si>
  <si>
    <t>只</t>
    <phoneticPr fontId="5" type="noConversion"/>
  </si>
  <si>
    <t>CANON 佳能  hj 40倍镜头</t>
    <phoneticPr fontId="5" type="noConversion"/>
  </si>
  <si>
    <t>CANON 佳能 86倍镜头</t>
    <phoneticPr fontId="5" type="noConversion"/>
  </si>
  <si>
    <t>脚架及附件</t>
    <phoneticPr fontId="30" type="noConversion"/>
  </si>
  <si>
    <t>JIMMY JIB</t>
    <phoneticPr fontId="5" type="noConversion"/>
  </si>
  <si>
    <t>AIDA</t>
    <phoneticPr fontId="5" type="noConversion"/>
  </si>
  <si>
    <t>Mini SDI线材&amp;配件</t>
    <phoneticPr fontId="30" type="noConversion"/>
  </si>
  <si>
    <t>金属探测仪</t>
    <phoneticPr fontId="30" type="noConversion"/>
  </si>
  <si>
    <t>东美</t>
    <phoneticPr fontId="5" type="noConversion"/>
  </si>
  <si>
    <t>ROBYCAM-Robycam3D</t>
    <phoneticPr fontId="5" type="noConversion"/>
  </si>
  <si>
    <t>二维飞猫spider</t>
  </si>
  <si>
    <t>ROBYCAM-Robycam2D</t>
    <phoneticPr fontId="5" type="noConversion"/>
  </si>
  <si>
    <t>单线飞猫spider</t>
    <phoneticPr fontId="5" type="noConversion"/>
  </si>
  <si>
    <t>MOVICOM-NOX 1</t>
    <phoneticPr fontId="5" type="noConversion"/>
  </si>
  <si>
    <t>movcam</t>
    <phoneticPr fontId="5" type="noConversion"/>
  </si>
  <si>
    <t>斯坦尼康稳定器</t>
    <phoneticPr fontId="30" type="noConversion"/>
  </si>
  <si>
    <t>高清切换台（导播）CCU讯道系统  标清</t>
    <phoneticPr fontId="30" type="noConversion"/>
  </si>
  <si>
    <t>高清切换台（导播）CCU讯道系统  高清</t>
    <phoneticPr fontId="30" type="noConversion"/>
  </si>
  <si>
    <t>小摇臂（1-6米）</t>
    <phoneticPr fontId="30" type="noConversion"/>
  </si>
  <si>
    <t>摇臂 （6-12米）</t>
    <phoneticPr fontId="30" type="noConversion"/>
  </si>
  <si>
    <t>摇臂-12米以上</t>
    <phoneticPr fontId="30" type="noConversion"/>
  </si>
  <si>
    <t>轨道车</t>
    <phoneticPr fontId="30" type="noConversion"/>
  </si>
  <si>
    <t>0.8倍广角镜头</t>
    <phoneticPr fontId="30" type="noConversion"/>
  </si>
  <si>
    <t>1.2倍广角镜头</t>
    <phoneticPr fontId="30" type="noConversion"/>
  </si>
  <si>
    <t>4-6倍长焦镜头</t>
    <phoneticPr fontId="30" type="noConversion"/>
  </si>
  <si>
    <t>7倍长焦镜头</t>
    <phoneticPr fontId="30" type="noConversion"/>
  </si>
  <si>
    <t>35倍长焦镜头</t>
    <phoneticPr fontId="30" type="noConversion"/>
  </si>
  <si>
    <t>40倍长焦镜头</t>
    <phoneticPr fontId="30" type="noConversion"/>
  </si>
  <si>
    <t>70倍长焦镜头</t>
    <phoneticPr fontId="30" type="noConversion"/>
  </si>
  <si>
    <t>76倍长焦镜头</t>
    <phoneticPr fontId="30" type="noConversion"/>
  </si>
  <si>
    <t>摄像设备</t>
  </si>
  <si>
    <t>讯道机</t>
    <phoneticPr fontId="5" type="noConversion"/>
  </si>
  <si>
    <t>SONY（索尼）-HDC2580 （60P）</t>
    <phoneticPr fontId="5" type="noConversion"/>
  </si>
  <si>
    <t>SONY（索尼）-HDC2580 （50I）</t>
    <phoneticPr fontId="5" type="noConversion"/>
  </si>
  <si>
    <t>GrassValley-LDX 86 WorldCam（60P）</t>
    <phoneticPr fontId="5" type="noConversion"/>
  </si>
  <si>
    <t>套</t>
    <phoneticPr fontId="30" type="noConversion"/>
  </si>
  <si>
    <t>直播导摄</t>
    <phoneticPr fontId="30" type="noConversion"/>
  </si>
  <si>
    <t>特殊设备</t>
    <phoneticPr fontId="30" type="noConversion"/>
  </si>
  <si>
    <t>在线包装系统</t>
    <phoneticPr fontId="30" type="noConversion"/>
  </si>
  <si>
    <t>示波器</t>
    <phoneticPr fontId="30" type="noConversion"/>
  </si>
  <si>
    <t>板卡及机箱</t>
    <phoneticPr fontId="30" type="noConversion"/>
  </si>
  <si>
    <t>图像格式转换器</t>
    <phoneticPr fontId="30" type="noConversion"/>
  </si>
  <si>
    <t>调色器</t>
    <phoneticPr fontId="30" type="noConversion"/>
  </si>
  <si>
    <t>加嵌器/解嵌器</t>
    <phoneticPr fontId="30" type="noConversion"/>
  </si>
  <si>
    <t>多画面分割器</t>
    <phoneticPr fontId="30" type="noConversion"/>
  </si>
  <si>
    <t>视频分配器</t>
    <phoneticPr fontId="30" type="noConversion"/>
  </si>
  <si>
    <t>视频光端机</t>
    <phoneticPr fontId="30" type="noConversion"/>
  </si>
  <si>
    <t>模拟视分</t>
    <phoneticPr fontId="30" type="noConversion"/>
  </si>
  <si>
    <t>OB机</t>
    <phoneticPr fontId="30" type="noConversion"/>
  </si>
  <si>
    <t>通话设备</t>
    <phoneticPr fontId="5" type="noConversion"/>
  </si>
  <si>
    <t>无线对讲系统主机</t>
    <phoneticPr fontId="5" type="noConversion"/>
  </si>
  <si>
    <t>移动网络4G背包</t>
    <phoneticPr fontId="5" type="noConversion"/>
  </si>
  <si>
    <t>云端服务器租赁</t>
    <phoneticPr fontId="5" type="noConversion"/>
  </si>
  <si>
    <t>推流编码机</t>
    <phoneticPr fontId="5" type="noConversion"/>
  </si>
  <si>
    <t>有线通话系统</t>
  </si>
  <si>
    <t>RCP-1012</t>
  </si>
  <si>
    <t>DCP-1016</t>
  </si>
  <si>
    <t>无线通话系统</t>
    <phoneticPr fontId="5" type="noConversion"/>
  </si>
  <si>
    <t>BS750</t>
  </si>
  <si>
    <t>BP750</t>
  </si>
  <si>
    <t>通话主机及面板</t>
    <phoneticPr fontId="30" type="noConversion"/>
  </si>
  <si>
    <t>话筒及附件</t>
    <phoneticPr fontId="30" type="noConversion"/>
  </si>
  <si>
    <t>Telex-Echelon 25 XT</t>
    <phoneticPr fontId="5" type="noConversion"/>
  </si>
  <si>
    <t>TELEX</t>
    <phoneticPr fontId="5" type="noConversion"/>
  </si>
  <si>
    <t>选手及教练通话系统</t>
    <phoneticPr fontId="30" type="noConversion"/>
  </si>
  <si>
    <t>INSTEC-SW-1-X5</t>
    <phoneticPr fontId="5" type="noConversion"/>
  </si>
  <si>
    <t>Telex通话矩阵及面板</t>
    <phoneticPr fontId="30" type="noConversion"/>
  </si>
  <si>
    <t>评论席基站</t>
    <phoneticPr fontId="5" type="noConversion"/>
  </si>
  <si>
    <t>光纤通讯设备</t>
    <phoneticPr fontId="5" type="noConversion"/>
  </si>
  <si>
    <t>光缆线缆</t>
    <phoneticPr fontId="5" type="noConversion"/>
  </si>
  <si>
    <t>无线天线</t>
    <phoneticPr fontId="5" type="noConversion"/>
  </si>
  <si>
    <t>无线通话腰包</t>
    <phoneticPr fontId="5" type="noConversion"/>
  </si>
  <si>
    <t>增强现实</t>
    <phoneticPr fontId="5" type="noConversion"/>
  </si>
  <si>
    <t>战术分析服务器+软件</t>
    <phoneticPr fontId="5" type="noConversion"/>
  </si>
  <si>
    <t>大屏播放服务器+软件</t>
    <phoneticPr fontId="5" type="noConversion"/>
  </si>
  <si>
    <t>包装服务器+软件</t>
    <phoneticPr fontId="5" type="noConversion"/>
  </si>
  <si>
    <t>音频设备</t>
    <phoneticPr fontId="5" type="noConversion"/>
  </si>
  <si>
    <t>放音机</t>
    <phoneticPr fontId="30" type="noConversion"/>
  </si>
  <si>
    <t>录音机</t>
    <phoneticPr fontId="30" type="noConversion"/>
  </si>
  <si>
    <t>同步及其他</t>
    <phoneticPr fontId="5" type="noConversion"/>
  </si>
  <si>
    <t>Play游戏解决方案</t>
    <phoneticPr fontId="5" type="noConversion"/>
  </si>
  <si>
    <t>同步信号发生器</t>
    <phoneticPr fontId="30" type="noConversion"/>
  </si>
  <si>
    <t>电源及电池</t>
    <phoneticPr fontId="30" type="noConversion"/>
  </si>
  <si>
    <t>存储设备</t>
    <phoneticPr fontId="30" type="noConversion"/>
  </si>
  <si>
    <t>帧同步板卡</t>
    <phoneticPr fontId="30" type="noConversion"/>
  </si>
  <si>
    <t>块</t>
  </si>
  <si>
    <t>视分板卡</t>
    <phoneticPr fontId="30" type="noConversion"/>
  </si>
  <si>
    <t>2x1 板卡</t>
    <phoneticPr fontId="30" type="noConversion"/>
  </si>
  <si>
    <t>加嵌板卡</t>
    <phoneticPr fontId="30" type="noConversion"/>
  </si>
  <si>
    <t>同步倒换器</t>
    <phoneticPr fontId="30" type="noConversion"/>
  </si>
  <si>
    <t>同步机</t>
    <phoneticPr fontId="30" type="noConversion"/>
  </si>
  <si>
    <t>直播转播赛事部分电力驳接</t>
    <phoneticPr fontId="30" type="noConversion"/>
  </si>
  <si>
    <t>信号增强设备</t>
    <phoneticPr fontId="5" type="noConversion"/>
  </si>
  <si>
    <t>SDI 信号中继器</t>
    <phoneticPr fontId="5" type="noConversion"/>
  </si>
  <si>
    <t>HDMI 延长器</t>
    <phoneticPr fontId="5" type="noConversion"/>
  </si>
  <si>
    <t>DVI70 米延长线</t>
    <phoneticPr fontId="5" type="noConversion"/>
  </si>
  <si>
    <t>SDI 光收发盒</t>
    <phoneticPr fontId="5" type="noConversion"/>
  </si>
  <si>
    <t>延时设备</t>
    <phoneticPr fontId="5" type="noConversion"/>
  </si>
  <si>
    <t>云端</t>
    <phoneticPr fontId="5" type="noConversion"/>
  </si>
  <si>
    <t>导演</t>
    <phoneticPr fontId="5" type="noConversion"/>
  </si>
  <si>
    <t>高级直播导演（director）</t>
    <phoneticPr fontId="30" type="noConversion"/>
  </si>
  <si>
    <t>直播活动总导演，曾任核心卫视频道或知名电视/网络节目的总导演或制片人</t>
    <phoneticPr fontId="30" type="noConversion"/>
  </si>
  <si>
    <t>中级直播导演（director）</t>
    <phoneticPr fontId="30" type="noConversion"/>
  </si>
  <si>
    <t>直播活动导演，曾任核心卫视频道或知名电视/网络节目的执行导演</t>
    <phoneticPr fontId="30" type="noConversion"/>
  </si>
  <si>
    <t>编导</t>
    <phoneticPr fontId="5" type="noConversion"/>
  </si>
  <si>
    <t>高级直播编导（scriptwriter）</t>
    <phoneticPr fontId="30" type="noConversion"/>
  </si>
  <si>
    <t>直播活动文案策划，曾任卫视频道/核心地面频道/核心网络视频平台的核心编导</t>
    <phoneticPr fontId="30" type="noConversion"/>
  </si>
  <si>
    <t>中级直播编导（tscriptwriter）</t>
    <phoneticPr fontId="30" type="noConversion"/>
  </si>
  <si>
    <t>直播活动文案策划，曾任卫视频道/核心地面频道/核心网络视频平台的主力编导</t>
    <phoneticPr fontId="30" type="noConversion"/>
  </si>
  <si>
    <t>导播</t>
    <phoneticPr fontId="5" type="noConversion"/>
  </si>
  <si>
    <t>高级导播（program director）</t>
    <phoneticPr fontId="30" type="noConversion"/>
  </si>
  <si>
    <t>曾任核心卫视频道、知名电视/网络节目、一线艺人演唱会/演出的导播</t>
    <phoneticPr fontId="30" type="noConversion"/>
  </si>
  <si>
    <t>中级导播（program director）</t>
    <phoneticPr fontId="30" type="noConversion"/>
  </si>
  <si>
    <t>曾任卫视频道、核心地面频道、核心网络视频平台的导播</t>
    <phoneticPr fontId="30" type="noConversion"/>
  </si>
  <si>
    <t>导播助理/直播流程助理</t>
    <phoneticPr fontId="5" type="noConversion"/>
  </si>
  <si>
    <t>曾任大型节目、演出、发布会导播助理</t>
    <phoneticPr fontId="5" type="noConversion"/>
  </si>
  <si>
    <t>直播包装制作人员</t>
    <phoneticPr fontId="5" type="noConversion"/>
  </si>
  <si>
    <t>字幕制作（made）</t>
    <phoneticPr fontId="30" type="noConversion"/>
  </si>
  <si>
    <t>分发统筹（plan）</t>
    <phoneticPr fontId="30" type="noConversion"/>
  </si>
  <si>
    <t>大型赛事品牌发布活动相关经验丰富</t>
  </si>
  <si>
    <t>分发工程师（engineer）</t>
    <phoneticPr fontId="30" type="noConversion"/>
  </si>
  <si>
    <t>高级技术人员</t>
    <phoneticPr fontId="5" type="noConversion"/>
  </si>
  <si>
    <t>字幕技术员（profits）</t>
    <phoneticPr fontId="30" type="noConversion"/>
  </si>
  <si>
    <t>回放技术人员（replay）</t>
    <phoneticPr fontId="30" type="noConversion"/>
  </si>
  <si>
    <t>延时技术（delayed）</t>
    <phoneticPr fontId="5" type="noConversion"/>
  </si>
  <si>
    <t>大型赛事和品牌发布活动相关经验丰富</t>
  </si>
  <si>
    <t>其他技术人员</t>
    <phoneticPr fontId="30" type="noConversion"/>
  </si>
  <si>
    <t>大型品牌发布活动相关经验丰富</t>
  </si>
  <si>
    <t>技术保障人员</t>
    <phoneticPr fontId="5" type="noConversion"/>
  </si>
  <si>
    <t>高级EFP技术（technology）</t>
    <phoneticPr fontId="30" type="noConversion"/>
  </si>
  <si>
    <t>高级微波技术（technology）</t>
    <phoneticPr fontId="30" type="noConversion"/>
  </si>
  <si>
    <t>高级天眼技术（technology）</t>
    <phoneticPr fontId="30" type="noConversion"/>
  </si>
  <si>
    <t>技术工程师</t>
    <phoneticPr fontId="5" type="noConversion"/>
  </si>
  <si>
    <t>虚拟包装系统工程师</t>
    <phoneticPr fontId="30" type="noConversion"/>
  </si>
  <si>
    <t>虚拟包装技术工程师</t>
    <phoneticPr fontId="30" type="noConversion"/>
  </si>
  <si>
    <t>虚拟包装原厂工程师</t>
    <phoneticPr fontId="30" type="noConversion"/>
  </si>
  <si>
    <t>播控工程师</t>
    <phoneticPr fontId="30" type="noConversion"/>
  </si>
  <si>
    <t>EVS 工程师</t>
    <phoneticPr fontId="30" type="noConversion"/>
  </si>
  <si>
    <t>EVS 操作员</t>
    <phoneticPr fontId="30" type="noConversion"/>
  </si>
  <si>
    <t>媒资管理工程师</t>
    <phoneticPr fontId="30" type="noConversion"/>
  </si>
  <si>
    <t>AR 数据读取技术工程师（外籍）</t>
    <phoneticPr fontId="30" type="noConversion"/>
  </si>
  <si>
    <t>大型活动/节目花絮纪录片（3-5分钟，简单包装/花字特效等）</t>
    <phoneticPr fontId="30" type="noConversion"/>
  </si>
  <si>
    <t>大型活动/节目花絮纪录片（5-10分钟，复杂包装/花字特效等）</t>
    <phoneticPr fontId="30" type="noConversion"/>
  </si>
  <si>
    <t>后期制作</t>
    <phoneticPr fontId="5" type="noConversion"/>
  </si>
  <si>
    <t>中级花絮片制作</t>
    <phoneticPr fontId="30" type="noConversion"/>
  </si>
  <si>
    <t>常规类节目的剪辑包装。价格仅供参考，后续合作将提供明细清单</t>
    <phoneticPr fontId="30" type="noConversion"/>
  </si>
  <si>
    <t>高级花絮片制作</t>
    <phoneticPr fontId="30" type="noConversion"/>
  </si>
  <si>
    <t>大型真人秀节目的剪辑包装。价格仅供参考，后续合作将提供明细清单</t>
    <phoneticPr fontId="30" type="noConversion"/>
  </si>
  <si>
    <t>中级综艺节目制作</t>
    <phoneticPr fontId="30" type="noConversion"/>
  </si>
  <si>
    <t>高级综艺节目制作</t>
    <phoneticPr fontId="30" type="noConversion"/>
  </si>
  <si>
    <t>曾任职电视台/相关摄像经验丰富</t>
  </si>
  <si>
    <t>现场剪辑</t>
    <phoneticPr fontId="5" type="noConversion"/>
  </si>
  <si>
    <t>大型品牌发布活动相关摄影经验丰富</t>
  </si>
  <si>
    <t>摄像人员</t>
    <phoneticPr fontId="5" type="noConversion"/>
  </si>
  <si>
    <t>网络</t>
    <phoneticPr fontId="5" type="noConversion"/>
  </si>
  <si>
    <t>场馆网络改造</t>
    <phoneticPr fontId="5" type="noConversion"/>
  </si>
  <si>
    <t>网络信源</t>
    <phoneticPr fontId="5" type="noConversion"/>
  </si>
  <si>
    <t>网络传输系统</t>
    <phoneticPr fontId="5" type="noConversion"/>
  </si>
  <si>
    <t>无线网络系统</t>
    <phoneticPr fontId="5" type="noConversion"/>
  </si>
  <si>
    <t>网线及其他</t>
    <phoneticPr fontId="5" type="noConversion"/>
  </si>
  <si>
    <t>板卡推流PC</t>
    <phoneticPr fontId="5" type="noConversion"/>
  </si>
  <si>
    <t>路由器</t>
    <phoneticPr fontId="5" type="noConversion"/>
  </si>
  <si>
    <t>交换机</t>
    <phoneticPr fontId="5" type="noConversion"/>
  </si>
  <si>
    <t>DVI分配器</t>
    <phoneticPr fontId="5" type="noConversion"/>
  </si>
  <si>
    <t>视分器</t>
    <phoneticPr fontId="5" type="noConversion"/>
  </si>
  <si>
    <t>信号制式转换器</t>
    <phoneticPr fontId="5" type="noConversion"/>
  </si>
  <si>
    <t>需求描述（腾讯选填）</t>
    <phoneticPr fontId="7" type="noConversion"/>
  </si>
  <si>
    <t>平面拍摄</t>
    <phoneticPr fontId="7" type="noConversion"/>
  </si>
  <si>
    <t>木质A板，裱高清写真，规格1000MM*2000MM</t>
    <phoneticPr fontId="7" type="noConversion"/>
  </si>
  <si>
    <t>木质结构裱写真画面，带木质底座，黑色/白色写真封边，800mm*1800mm</t>
    <phoneticPr fontId="7" type="noConversion"/>
  </si>
  <si>
    <t>场地公安报批</t>
    <phoneticPr fontId="7" type="noConversion"/>
  </si>
  <si>
    <t>字体设计</t>
    <phoneticPr fontId="7" type="noConversion"/>
  </si>
  <si>
    <t>钢/木龙骨结构 - H40cm</t>
    <phoneticPr fontId="5" type="noConversion"/>
  </si>
  <si>
    <t>灯光及舞美设计</t>
    <phoneticPr fontId="7" type="noConversion"/>
  </si>
  <si>
    <t>DAYANG（大洋）-D3-CGLIVE-HD/3D PRO 50I</t>
    <phoneticPr fontId="5" type="noConversion"/>
  </si>
  <si>
    <t>放像机</t>
    <phoneticPr fontId="5" type="noConversion"/>
  </si>
  <si>
    <t>视频发送器</t>
    <phoneticPr fontId="30" type="noConversion"/>
  </si>
  <si>
    <t>及时回放系统</t>
    <phoneticPr fontId="5" type="noConversion"/>
  </si>
  <si>
    <t>高清网络编码机</t>
    <phoneticPr fontId="5" type="noConversion"/>
  </si>
  <si>
    <t>服务器多平台分发系统</t>
    <phoneticPr fontId="5" type="noConversion"/>
  </si>
  <si>
    <t>DVI Fiber Cabling 200M</t>
    <phoneticPr fontId="7" type="noConversion"/>
  </si>
  <si>
    <t>频率转换器</t>
    <phoneticPr fontId="5" type="noConversion"/>
  </si>
  <si>
    <t>视频转换器</t>
    <phoneticPr fontId="5" type="noConversion"/>
  </si>
  <si>
    <t>HDMI转SDI</t>
    <phoneticPr fontId="5" type="noConversion"/>
  </si>
  <si>
    <t xml:space="preserve">EFP系统 高清 </t>
    <phoneticPr fontId="5" type="noConversion"/>
  </si>
  <si>
    <t xml:space="preserve">EFP系统 音频 </t>
    <phoneticPr fontId="5" type="noConversion"/>
  </si>
  <si>
    <t xml:space="preserve">EFP系统 4K </t>
    <phoneticPr fontId="5" type="noConversion"/>
  </si>
  <si>
    <t>4K转播车</t>
    <phoneticPr fontId="5" type="noConversion"/>
  </si>
  <si>
    <t>4K讯道系统</t>
    <phoneticPr fontId="5" type="noConversion"/>
  </si>
  <si>
    <t>卫星信号传输</t>
    <phoneticPr fontId="30" type="noConversion"/>
  </si>
  <si>
    <t>8通道编码服务器</t>
    <phoneticPr fontId="30" type="noConversion"/>
  </si>
  <si>
    <t>Arc-Video-Live-6608</t>
  </si>
  <si>
    <t>重播服务器</t>
    <phoneticPr fontId="30" type="noConversion"/>
  </si>
  <si>
    <t>Dell Precision Rack 7910</t>
  </si>
  <si>
    <t>视频传输设备</t>
    <phoneticPr fontId="5" type="noConversion"/>
  </si>
  <si>
    <t>LiveU 200</t>
    <phoneticPr fontId="30" type="noConversion"/>
  </si>
  <si>
    <t>LiveU 500</t>
    <phoneticPr fontId="30" type="noConversion"/>
  </si>
  <si>
    <t>24口以上千兆交换机</t>
    <phoneticPr fontId="30" type="noConversion"/>
  </si>
  <si>
    <t>Riedel Compact传输</t>
    <phoneticPr fontId="30" type="noConversion"/>
  </si>
  <si>
    <t>Riedel Micon传输</t>
    <phoneticPr fontId="30" type="noConversion"/>
  </si>
  <si>
    <t xml:space="preserve">摄像机 </t>
    <phoneticPr fontId="30" type="noConversion"/>
  </si>
  <si>
    <t>DV</t>
  </si>
  <si>
    <t>专业Betacam</t>
  </si>
  <si>
    <t>高清HD演播室</t>
  </si>
  <si>
    <t>高清摄像机（天眼）</t>
    <phoneticPr fontId="5" type="noConversion"/>
  </si>
  <si>
    <t>SONY-2580</t>
    <phoneticPr fontId="5" type="noConversion"/>
  </si>
  <si>
    <t>其他摄像机镜头</t>
    <phoneticPr fontId="30" type="noConversion"/>
  </si>
  <si>
    <t>高清广角镜头</t>
  </si>
  <si>
    <t>移轴镜头</t>
    <phoneticPr fontId="30" type="noConversion"/>
  </si>
  <si>
    <t>佳能 TS-E17mm</t>
  </si>
  <si>
    <t>佳能 TS-E45mm</t>
  </si>
  <si>
    <t>佳能 TS-90mm</t>
  </si>
  <si>
    <t xml:space="preserve">单反照相机 </t>
    <phoneticPr fontId="30" type="noConversion"/>
  </si>
  <si>
    <t>佳能 5D4</t>
  </si>
  <si>
    <t>佳能 1DX</t>
  </si>
  <si>
    <t>高清录像机</t>
    <phoneticPr fontId="30" type="noConversion"/>
  </si>
  <si>
    <t>其他品牌</t>
    <phoneticPr fontId="5" type="noConversion"/>
  </si>
  <si>
    <t>高清录像机</t>
    <phoneticPr fontId="5" type="noConversion"/>
  </si>
  <si>
    <t>三维飞猫spider</t>
    <phoneticPr fontId="5" type="noConversion"/>
  </si>
  <si>
    <t>JIMMY Dolly</t>
    <phoneticPr fontId="5" type="noConversion"/>
  </si>
  <si>
    <t>电动轨道</t>
    <phoneticPr fontId="5" type="noConversion"/>
  </si>
  <si>
    <t>Ross</t>
    <phoneticPr fontId="5" type="noConversion"/>
  </si>
  <si>
    <t>电动伸缩摇臂</t>
    <phoneticPr fontId="30" type="noConversion"/>
  </si>
  <si>
    <t>斯坦尼康无线跟焦器</t>
    <phoneticPr fontId="30" type="noConversion"/>
  </si>
  <si>
    <t>摄影摄像滑轨</t>
    <phoneticPr fontId="30" type="noConversion"/>
  </si>
  <si>
    <t>硬件检测应用</t>
  </si>
  <si>
    <t>Clear-com BS-210</t>
    <phoneticPr fontId="5" type="noConversion"/>
  </si>
  <si>
    <t>无线对讲系统分机</t>
    <phoneticPr fontId="5" type="noConversion"/>
  </si>
  <si>
    <t>Clear-com BP-210/HS16</t>
    <phoneticPr fontId="5" type="noConversion"/>
  </si>
  <si>
    <t>有线通话系统</t>
    <phoneticPr fontId="5" type="noConversion"/>
  </si>
  <si>
    <t>Artist 32</t>
    <phoneticPr fontId="5" type="noConversion"/>
  </si>
  <si>
    <t>主动降噪通话耳机</t>
    <phoneticPr fontId="30" type="noConversion"/>
  </si>
  <si>
    <t>降噪型通话耳机（单耳）</t>
    <phoneticPr fontId="30" type="noConversion"/>
  </si>
  <si>
    <t>Sonifex CM-CU21</t>
  </si>
  <si>
    <t>BMD-IOS系统</t>
    <phoneticPr fontId="5" type="noConversion"/>
  </si>
  <si>
    <t>minis-Android系统</t>
    <phoneticPr fontId="5" type="noConversion"/>
  </si>
  <si>
    <t>TALLY</t>
    <phoneticPr fontId="30" type="noConversion"/>
  </si>
  <si>
    <t>不间断电源UPS</t>
    <phoneticPr fontId="30" type="noConversion"/>
  </si>
  <si>
    <t>小寻像器</t>
    <phoneticPr fontId="30" type="noConversion"/>
  </si>
  <si>
    <t xml:space="preserve">智能轨道监控机器人 </t>
    <phoneticPr fontId="5" type="noConversion"/>
  </si>
  <si>
    <t>高清视频周边产品</t>
    <phoneticPr fontId="5" type="noConversion"/>
  </si>
  <si>
    <t>Grass Valley T2-pro3</t>
    <phoneticPr fontId="5" type="noConversion"/>
  </si>
  <si>
    <t>推流服务器租赁</t>
    <phoneticPr fontId="5" type="noConversion"/>
  </si>
  <si>
    <t>导摄人员</t>
    <phoneticPr fontId="5" type="noConversion"/>
  </si>
  <si>
    <t>网络分发人员</t>
    <phoneticPr fontId="5" type="noConversion"/>
  </si>
  <si>
    <t>网络分发人员</t>
  </si>
  <si>
    <t>人民币</t>
  </si>
  <si>
    <t>数量1</t>
    <phoneticPr fontId="7" type="noConversion"/>
  </si>
  <si>
    <t>单位1</t>
    <phoneticPr fontId="7" type="noConversion"/>
  </si>
  <si>
    <t>数量2</t>
    <phoneticPr fontId="7" type="noConversion"/>
  </si>
  <si>
    <t>单位2</t>
    <phoneticPr fontId="7" type="noConversion"/>
  </si>
  <si>
    <t>单项金额</t>
    <phoneticPr fontId="7" type="noConversion"/>
  </si>
  <si>
    <t>单价</t>
    <phoneticPr fontId="7" type="noConversion"/>
  </si>
  <si>
    <t>总价</t>
    <phoneticPr fontId="7" type="noConversion"/>
  </si>
  <si>
    <t>单价</t>
    <phoneticPr fontId="7" type="noConversion"/>
  </si>
  <si>
    <t>总价</t>
    <phoneticPr fontId="7" type="noConversion"/>
  </si>
  <si>
    <t>总价</t>
    <phoneticPr fontId="7" type="noConversion"/>
  </si>
  <si>
    <t>总价</t>
    <phoneticPr fontId="7" type="noConversion"/>
  </si>
  <si>
    <t>钢结构地台支撑 高150cm</t>
    <phoneticPr fontId="7" type="noConversion"/>
  </si>
  <si>
    <t>覆膜地毯</t>
    <phoneticPr fontId="7" type="noConversion"/>
  </si>
  <si>
    <t>设备租赁</t>
    <phoneticPr fontId="7" type="noConversion"/>
  </si>
  <si>
    <t>视频设备</t>
    <phoneticPr fontId="7" type="noConversion"/>
  </si>
  <si>
    <t>显示控制设备</t>
    <phoneticPr fontId="7" type="noConversion"/>
  </si>
  <si>
    <t>DVI光端机</t>
    <phoneticPr fontId="7" type="noConversion"/>
  </si>
  <si>
    <t>台</t>
    <phoneticPr fontId="7" type="noConversion"/>
  </si>
  <si>
    <t>台</t>
    <phoneticPr fontId="7" type="noConversion"/>
  </si>
  <si>
    <t>天</t>
    <phoneticPr fontId="7" type="noConversion"/>
  </si>
  <si>
    <t>视频设备</t>
    <phoneticPr fontId="7" type="noConversion"/>
  </si>
  <si>
    <t>显示控制设备</t>
    <phoneticPr fontId="7" type="noConversion"/>
  </si>
  <si>
    <t>Watchout系统</t>
    <phoneticPr fontId="7" type="noConversion"/>
  </si>
  <si>
    <t>电源箱</t>
    <phoneticPr fontId="7" type="noConversion"/>
  </si>
  <si>
    <t>音频设备</t>
    <phoneticPr fontId="7" type="noConversion"/>
  </si>
  <si>
    <t>功放</t>
    <phoneticPr fontId="7" type="noConversion"/>
  </si>
  <si>
    <t>功率放大器（D&amp;B）</t>
    <phoneticPr fontId="7" type="noConversion"/>
  </si>
  <si>
    <t>功率放大器（L-Acoustics）</t>
    <phoneticPr fontId="7" type="noConversion"/>
  </si>
  <si>
    <t>功率放大器（Crown）</t>
    <phoneticPr fontId="7" type="noConversion"/>
  </si>
  <si>
    <t>耳返（舒尔）</t>
    <phoneticPr fontId="7" type="noConversion"/>
  </si>
  <si>
    <t>灯光系统</t>
    <phoneticPr fontId="7" type="noConversion"/>
  </si>
  <si>
    <t>柔光灯（螺纹灯）-其它型号</t>
    <phoneticPr fontId="7" type="noConversion"/>
  </si>
  <si>
    <t>灯光控制台（飞猪）-其它型号</t>
    <phoneticPr fontId="7" type="noConversion"/>
  </si>
  <si>
    <t>灯光控制台</t>
    <phoneticPr fontId="7" type="noConversion"/>
  </si>
  <si>
    <t>灯光控制台（MA Grand）-其他型号</t>
    <phoneticPr fontId="7" type="noConversion"/>
  </si>
  <si>
    <t>灯光周边设备</t>
    <phoneticPr fontId="7" type="noConversion"/>
  </si>
  <si>
    <t>信号分配放大器-DMX分配器</t>
    <phoneticPr fontId="7" type="noConversion"/>
  </si>
  <si>
    <t>第三方人员及服务</t>
    <phoneticPr fontId="7" type="noConversion"/>
  </si>
  <si>
    <t>服务人员</t>
    <phoneticPr fontId="7" type="noConversion"/>
  </si>
  <si>
    <t>礼仪人员</t>
    <phoneticPr fontId="7" type="noConversion"/>
  </si>
  <si>
    <t>人</t>
    <phoneticPr fontId="21" type="noConversion"/>
  </si>
  <si>
    <t>天</t>
    <phoneticPr fontId="7" type="noConversion"/>
  </si>
  <si>
    <t>第三方人员及服务</t>
    <phoneticPr fontId="7" type="noConversion"/>
  </si>
  <si>
    <t>服务人员</t>
    <phoneticPr fontId="7" type="noConversion"/>
  </si>
  <si>
    <t>礼仪人员</t>
    <phoneticPr fontId="7" type="noConversion"/>
  </si>
  <si>
    <t>第三方人员及服务</t>
    <phoneticPr fontId="7" type="noConversion"/>
  </si>
  <si>
    <t>服务人员</t>
    <phoneticPr fontId="7" type="noConversion"/>
  </si>
  <si>
    <t>人</t>
    <phoneticPr fontId="21" type="noConversion"/>
  </si>
  <si>
    <t>天</t>
    <phoneticPr fontId="7" type="noConversion"/>
  </si>
  <si>
    <t>服务员</t>
    <phoneticPr fontId="21" type="noConversion"/>
  </si>
  <si>
    <t>第三方人员及服务</t>
    <phoneticPr fontId="7" type="noConversion"/>
  </si>
  <si>
    <t>工人</t>
    <phoneticPr fontId="7" type="noConversion"/>
  </si>
  <si>
    <t>工人</t>
    <phoneticPr fontId="7" type="noConversion"/>
  </si>
  <si>
    <t>人</t>
    <phoneticPr fontId="21" type="noConversion"/>
  </si>
  <si>
    <t>天</t>
    <phoneticPr fontId="7" type="noConversion"/>
  </si>
  <si>
    <t>第三方人员及服务</t>
    <phoneticPr fontId="7" type="noConversion"/>
  </si>
  <si>
    <t>服务人员</t>
    <phoneticPr fontId="7" type="noConversion"/>
  </si>
  <si>
    <t>其他服务人员</t>
    <phoneticPr fontId="7" type="noConversion"/>
  </si>
  <si>
    <t>兼职（8小时，含餐费）</t>
    <phoneticPr fontId="7" type="noConversion"/>
  </si>
  <si>
    <t>其他服务人员</t>
    <phoneticPr fontId="7" type="noConversion"/>
  </si>
  <si>
    <t>兼职</t>
    <phoneticPr fontId="7" type="noConversion"/>
  </si>
  <si>
    <t>人</t>
    <phoneticPr fontId="21" type="noConversion"/>
  </si>
  <si>
    <t>小时</t>
    <phoneticPr fontId="7" type="noConversion"/>
  </si>
  <si>
    <t>志愿者（8小时，含餐费）</t>
    <phoneticPr fontId="7" type="noConversion"/>
  </si>
  <si>
    <t>志愿者</t>
    <phoneticPr fontId="7" type="noConversion"/>
  </si>
  <si>
    <t>次</t>
    <phoneticPr fontId="21" type="noConversion"/>
  </si>
  <si>
    <t>车辆物流</t>
    <phoneticPr fontId="7" type="noConversion"/>
  </si>
  <si>
    <t>货车-市内运输</t>
    <phoneticPr fontId="7" type="noConversion"/>
  </si>
  <si>
    <t>7.2m 货车</t>
    <phoneticPr fontId="7" type="noConversion"/>
  </si>
  <si>
    <t xml:space="preserve">  </t>
    <phoneticPr fontId="21" type="noConversion"/>
  </si>
  <si>
    <t>次</t>
    <phoneticPr fontId="21" type="noConversion"/>
  </si>
  <si>
    <t>辆</t>
    <phoneticPr fontId="5" type="noConversion"/>
  </si>
  <si>
    <t>其他交通物流费用</t>
    <phoneticPr fontId="7" type="noConversion"/>
  </si>
  <si>
    <t>废料处理</t>
    <phoneticPr fontId="7" type="noConversion"/>
  </si>
  <si>
    <t>车</t>
    <phoneticPr fontId="21" type="noConversion"/>
  </si>
  <si>
    <t>餐饮</t>
    <phoneticPr fontId="7" type="noConversion"/>
  </si>
  <si>
    <t>餐食</t>
    <phoneticPr fontId="7" type="noConversion"/>
  </si>
  <si>
    <t>简餐</t>
    <phoneticPr fontId="7" type="noConversion"/>
  </si>
  <si>
    <t>人</t>
    <phoneticPr fontId="5" type="noConversion"/>
  </si>
  <si>
    <t>工人管理人员(8小时，含餐费）</t>
    <phoneticPr fontId="7" type="noConversion"/>
  </si>
  <si>
    <t>场地搭建工人(8小时，含餐费）</t>
    <phoneticPr fontId="7" type="noConversion"/>
  </si>
  <si>
    <t>设备搭建工人(8小时，含餐费）</t>
    <phoneticPr fontId="7" type="noConversion"/>
  </si>
  <si>
    <t>撤场工人(8小时，含餐费）</t>
    <phoneticPr fontId="7" type="noConversion"/>
  </si>
  <si>
    <t>高空作业工人(8小时，含餐费）</t>
    <phoneticPr fontId="7" type="noConversion"/>
  </si>
  <si>
    <t>木工(8小时，含餐费）</t>
    <phoneticPr fontId="7" type="noConversion"/>
  </si>
  <si>
    <t>电工(8小时，含餐费）</t>
    <phoneticPr fontId="7" type="noConversion"/>
  </si>
  <si>
    <t>油漆工(8小时，含餐费）</t>
    <phoneticPr fontId="7" type="noConversion"/>
  </si>
  <si>
    <t>美工(8小时，含餐费）</t>
    <phoneticPr fontId="7" type="noConversion"/>
  </si>
  <si>
    <t>电焊工(8小时，含餐费）</t>
    <phoneticPr fontId="7" type="noConversion"/>
  </si>
  <si>
    <t>包装工(8小时，含餐费）</t>
    <phoneticPr fontId="7" type="noConversion"/>
  </si>
  <si>
    <t>值班工人(8小时，含餐费）</t>
    <phoneticPr fontId="7" type="noConversion"/>
  </si>
  <si>
    <t>搬运工人(8小时，含餐费）</t>
    <phoneticPr fontId="7" type="noConversion"/>
  </si>
  <si>
    <t>清洁工人(8小时，含餐费）</t>
    <phoneticPr fontId="7" type="noConversion"/>
  </si>
  <si>
    <t>普通级别(8小时，含餐费）</t>
    <phoneticPr fontId="7" type="noConversion"/>
  </si>
  <si>
    <t>助理灯光师-初级(8小时，含餐费）</t>
    <phoneticPr fontId="7" type="noConversion"/>
  </si>
  <si>
    <t>普通灯光师-中级(8小时，含餐费）</t>
    <phoneticPr fontId="7" type="noConversion"/>
  </si>
  <si>
    <t>资深灯光师-高级(8小时，含餐费）</t>
    <phoneticPr fontId="7" type="noConversion"/>
  </si>
  <si>
    <t>知名灯光师(8小时，含餐费）</t>
    <phoneticPr fontId="7" type="noConversion"/>
  </si>
  <si>
    <t>助理音响师-初级(8小时，含餐费）</t>
    <phoneticPr fontId="7" type="noConversion"/>
  </si>
  <si>
    <t>普通音响师-中级(8小时，含餐费）</t>
    <phoneticPr fontId="7" type="noConversion"/>
  </si>
  <si>
    <t>资深音响师-高级(8小时，含餐费）</t>
    <phoneticPr fontId="7" type="noConversion"/>
  </si>
  <si>
    <t>知名音响师(8小时，含餐费）</t>
    <phoneticPr fontId="7" type="noConversion"/>
  </si>
  <si>
    <t>助理视频技术员-初级(8小时，含餐费）</t>
    <phoneticPr fontId="7" type="noConversion"/>
  </si>
  <si>
    <t>普通视频技术员-中级(8小时，含餐费）</t>
    <phoneticPr fontId="7" type="noConversion"/>
  </si>
  <si>
    <t>资深视频技术员-高级(8小时，含餐费）</t>
    <phoneticPr fontId="7" type="noConversion"/>
  </si>
  <si>
    <t>知名视频技术员(8小时，含餐费）</t>
    <phoneticPr fontId="7" type="noConversion"/>
  </si>
  <si>
    <t>技术统筹(8小时，含餐费）</t>
    <phoneticPr fontId="21" type="noConversion"/>
  </si>
  <si>
    <t>直转播技术人员(8小时，含餐费）</t>
    <phoneticPr fontId="7" type="noConversion"/>
  </si>
  <si>
    <t>电脑初级工程师(8小时，含餐费）</t>
    <phoneticPr fontId="21" type="noConversion"/>
  </si>
  <si>
    <t>电脑中级工程师(8小时，含餐费）</t>
    <phoneticPr fontId="21" type="noConversion"/>
  </si>
  <si>
    <t>电脑高级工程师(8小时，含餐费）</t>
    <phoneticPr fontId="21" type="noConversion"/>
  </si>
  <si>
    <t>AR技术人员(8小时，含餐费）</t>
    <phoneticPr fontId="7" type="noConversion"/>
  </si>
  <si>
    <t>其他技术工程师(8小时，含餐费）</t>
    <phoneticPr fontId="7" type="noConversion"/>
  </si>
  <si>
    <t>助理化妆造型师-初级(8小时，含餐费）</t>
    <phoneticPr fontId="7" type="noConversion"/>
  </si>
  <si>
    <t>普通化妆造型师-中级(8小时，含餐费）</t>
    <phoneticPr fontId="7" type="noConversion"/>
  </si>
  <si>
    <t>资深化妆造型师-高级(8小时，含餐费）</t>
    <phoneticPr fontId="7" type="noConversion"/>
  </si>
  <si>
    <t>知名化妆造型师(8小时，含餐费）</t>
    <phoneticPr fontId="7" type="noConversion"/>
  </si>
  <si>
    <t>摄像助理-初级(8小时，含餐费）</t>
    <phoneticPr fontId="7" type="noConversion"/>
  </si>
  <si>
    <t>普通级别摄像-中级(8小时，含餐费）</t>
    <phoneticPr fontId="7" type="noConversion"/>
  </si>
  <si>
    <t>资深级别摄像-高级(8小时，含餐费）</t>
    <phoneticPr fontId="7" type="noConversion"/>
  </si>
  <si>
    <t>知名摄像(8小时，含餐费）</t>
    <phoneticPr fontId="7" type="noConversion"/>
  </si>
  <si>
    <t>录音师助理-初级(8小时，含餐费）</t>
    <phoneticPr fontId="7" type="noConversion"/>
  </si>
  <si>
    <t>普通级别录音师-中级(8小时，含餐费）</t>
    <phoneticPr fontId="7" type="noConversion"/>
  </si>
  <si>
    <t>摄影助理-初级(8小时，含餐费）</t>
    <phoneticPr fontId="7" type="noConversion"/>
  </si>
  <si>
    <t>普通级别摄影-中级(8小时，含餐费）</t>
    <phoneticPr fontId="7" type="noConversion"/>
  </si>
  <si>
    <t>资深级别摄影-高级(8小时，含餐费）</t>
    <phoneticPr fontId="7" type="noConversion"/>
  </si>
  <si>
    <t>知名摄影(8小时，含餐费）</t>
    <phoneticPr fontId="7" type="noConversion"/>
  </si>
  <si>
    <t>延时摄影师(8小时，含餐费）</t>
    <phoneticPr fontId="21" type="noConversion"/>
  </si>
  <si>
    <t>航拍摄影师(8小时，含餐费）</t>
    <phoneticPr fontId="21" type="noConversion"/>
  </si>
  <si>
    <t>照片后期处理(8小时，含餐费）</t>
    <phoneticPr fontId="21" type="noConversion"/>
  </si>
  <si>
    <t>普通解说(8小时，含餐费）</t>
    <phoneticPr fontId="7" type="noConversion"/>
  </si>
  <si>
    <t>资深解说(8小时，含餐费）</t>
    <phoneticPr fontId="7" type="noConversion"/>
  </si>
  <si>
    <t>裁判(8小时，含餐费）</t>
    <phoneticPr fontId="7" type="noConversion"/>
  </si>
  <si>
    <t>讲师(8小时，含餐费）</t>
    <phoneticPr fontId="7" type="noConversion"/>
  </si>
  <si>
    <t>普通礼仪(8小时，含餐费）</t>
    <phoneticPr fontId="7" type="noConversion"/>
  </si>
  <si>
    <t>专业礼仪(8小时，含餐费）</t>
    <phoneticPr fontId="7" type="noConversion"/>
  </si>
  <si>
    <t>调酒师(8小时，含餐费）</t>
    <phoneticPr fontId="21" type="noConversion"/>
  </si>
  <si>
    <t>名人特殊安全级别(8小时，含餐费）</t>
    <phoneticPr fontId="7" type="noConversion"/>
  </si>
  <si>
    <t>安检人员(8小时，含餐费）</t>
    <phoneticPr fontId="7" type="noConversion"/>
  </si>
  <si>
    <t>口译及交传翻译人员(8小时，含餐费）</t>
    <phoneticPr fontId="7" type="noConversion"/>
  </si>
  <si>
    <t>同声传译(8小时，含餐费）</t>
    <phoneticPr fontId="7" type="noConversion"/>
  </si>
  <si>
    <t>速记员(8小时，含餐费）</t>
    <phoneticPr fontId="7" type="noConversion"/>
  </si>
  <si>
    <t>现场测量工程师(8小时，含餐费）</t>
    <phoneticPr fontId="7" type="noConversion"/>
  </si>
  <si>
    <t>后勤管理人员(8小时，含餐费）</t>
    <phoneticPr fontId="7" type="noConversion"/>
  </si>
  <si>
    <t>物料维护人员(8小时，含餐费）</t>
    <phoneticPr fontId="7" type="noConversion"/>
  </si>
  <si>
    <t>夜间看场</t>
    <phoneticPr fontId="7" type="noConversion"/>
  </si>
  <si>
    <t>电脑摇头染色灯（MARTIN）</t>
    <phoneticPr fontId="7" type="noConversion"/>
  </si>
  <si>
    <t>电脑摇头染色灯（VARI*LITE）</t>
    <phoneticPr fontId="7" type="noConversion"/>
  </si>
  <si>
    <t>矩阵切换器-混合矩阵8×8</t>
    <phoneticPr fontId="7" type="noConversion"/>
  </si>
  <si>
    <t>矩阵切换器-混合矩阵16×16</t>
    <phoneticPr fontId="7" type="noConversion"/>
  </si>
  <si>
    <t>矩阵切换器-混合矩阵32×32</t>
    <phoneticPr fontId="7" type="noConversion"/>
  </si>
  <si>
    <t>无缝视频切换器-爱思创（Extron）</t>
    <phoneticPr fontId="7" type="noConversion"/>
  </si>
  <si>
    <t>领夹麦（舒尔）</t>
    <phoneticPr fontId="7" type="noConversion"/>
  </si>
  <si>
    <t>D&amp;B - 返送音箱</t>
    <phoneticPr fontId="7" type="noConversion"/>
  </si>
  <si>
    <t>1. 如只负责活动策划及设计，不负责活动执行，可以收取设计费，不能收取服务费
如负责活动整体策划及执行，不可以收取设计费，只能收到服务费
收取设计费者，需提供方案设计3d模块及相关施工图绘制。
2.二级分类下设计报价可以按交付品或人工费报价，请务必选择其中一种方式进行报价！
3. 如单列执行费用，不可再收取服务费！其他可收取服务费。
4. 单位分为两组，若一个报价项包含2组单位，则务必填写2组数量分别对应相应单位！
5. 如果同一报价项需要重复使用，请复制该条目并粘贴，以继续报价！请勿自行添加空白行进行报价！
6. 如果所需报价项不在表内，请在表内最后一行复制（其他-其他-自定义填写）报价项并粘贴，并自定义报价项进行填写报价。
7. 区域，子区域，描述，备注为选填项，若有需求可进行选填。</t>
    <phoneticPr fontId="7" type="noConversion"/>
  </si>
  <si>
    <t>四级报价项</t>
    <phoneticPr fontId="7" type="noConversion"/>
  </si>
  <si>
    <t>线下活动报价模板</t>
    <phoneticPr fontId="7" type="noConversion"/>
  </si>
  <si>
    <t>1.如只负责活动策划及设计，不负责活动执行，可以收取设计费，不能收取服务费
如负责活动整体策划及执行，不可以收取设计费，只能收到服务费
收取设计费者，需提供方案设计3d模块及相关施工图绘制
2.如单列执行费用，不可再收取服务费用</t>
    <phoneticPr fontId="5" type="noConversion"/>
  </si>
  <si>
    <t>天</t>
    <phoneticPr fontId="7" type="noConversion"/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</si>
  <si>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搭建所涉及人工费，需在“第三方人员及服务”中报价。所涉及人员餐费，交通费等其他费用，需在“差旅费”中报价！
6. 搭建中所涉及的运输费，需在“第三方人员及服务”中报价。</t>
    <phoneticPr fontId="7" type="noConversion"/>
  </si>
  <si>
    <t>项</t>
    <phoneticPr fontId="7" type="noConversion"/>
  </si>
  <si>
    <t>常规舞台地台</t>
    <phoneticPr fontId="7" type="noConversion"/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</si>
  <si>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设备租赁所涉及人工费，需在“第三方人员及服务”中报价。所涉及人员餐费，交通费等其他费用，需在“差旅费”中报价！
7. 设备租赁中所涉及的运输费，需在“第三方人员及服务”中报价。</t>
    <phoneticPr fontId="7" type="noConversion"/>
  </si>
  <si>
    <t>一级报价项</t>
    <phoneticPr fontId="7" type="noConversion"/>
  </si>
  <si>
    <t>三级报价项</t>
    <phoneticPr fontId="7" type="noConversion"/>
  </si>
  <si>
    <t>四级报价项</t>
    <phoneticPr fontId="7" type="noConversion"/>
  </si>
  <si>
    <t>备注</t>
    <phoneticPr fontId="7" type="noConversion"/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</si>
  <si>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  <phoneticPr fontId="7" type="noConversion"/>
  </si>
  <si>
    <t>AR 数据读取技术工程师（国内）</t>
    <phoneticPr fontId="30" type="noConversion"/>
  </si>
  <si>
    <t>直播导摄</t>
    <phoneticPr fontId="5" type="noConversion"/>
  </si>
  <si>
    <t>SNELL-Kahuna 6400-6U CTO（60P）</t>
    <phoneticPr fontId="5" type="noConversion"/>
  </si>
  <si>
    <t>LED显示屏</t>
    <phoneticPr fontId="7" type="noConversion"/>
  </si>
  <si>
    <t>H5制作</t>
    <phoneticPr fontId="7" type="noConversion"/>
  </si>
  <si>
    <t>常规H5-首页</t>
    <phoneticPr fontId="5" type="noConversion"/>
  </si>
  <si>
    <t>高安全级别(8小时，含餐费）</t>
    <phoneticPr fontId="7" type="noConversion"/>
  </si>
  <si>
    <t>打磨工(8小时，含餐费）</t>
    <phoneticPr fontId="7" type="noConversion"/>
  </si>
  <si>
    <t>签证费</t>
    <phoneticPr fontId="7" type="noConversion"/>
  </si>
  <si>
    <r>
      <t>2. 请务必按照表内使用说明填写模板，请</t>
    </r>
    <r>
      <rPr>
        <b/>
        <sz val="10"/>
        <color rgb="FFC00000"/>
        <rFont val="Microsoft YaHei UI"/>
        <family val="2"/>
        <charset val="134"/>
      </rPr>
      <t>勿随意改动表内格式</t>
    </r>
    <r>
      <rPr>
        <sz val="10"/>
        <color theme="1"/>
        <rFont val="Microsoft YaHei UI"/>
        <family val="2"/>
        <charset val="134"/>
      </rPr>
      <t>，如包括sheet名、表头、表内计算公式，或随意合并单元格等；</t>
    </r>
    <phoneticPr fontId="7" type="noConversion"/>
  </si>
  <si>
    <t>整单额外折减（金额）</t>
    <phoneticPr fontId="7" type="noConversion"/>
  </si>
  <si>
    <t>含税总价（折减前）</t>
    <phoneticPr fontId="7" type="noConversion"/>
  </si>
  <si>
    <t>折减金额不得在验收结算时重复抵扣</t>
    <phoneticPr fontId="5" type="noConversion"/>
  </si>
  <si>
    <t>折减后含税总价=含税总价（折减前）-折减金额</t>
    <phoneticPr fontId="7" type="noConversion"/>
  </si>
  <si>
    <t>折减后含税总价（币种自选）</t>
    <phoneticPr fontId="7" type="noConversion"/>
  </si>
  <si>
    <t>1. 一线城市包括：北京，上海，深圳，广州。二线城市包括：杭州，成都，武汉，天津，苏州，南京等。三线城市包括：嘉兴，惠州，海口，三亚，兰州，西宁，乌鲁木齐，齐齐哈尔等；
2. 如果同一报价项需要重复使用，请复制整行报价项并插入复制行，以继续报价，请勿自行添加空白行进行报价；
3. 如果所需报价项不在表内，请复制表内最后一行（其他-其他-“自定义填写”）报价项并插入复制行，自行填写报价项进行报价；
4. 区域，子区域，供应商补充描述，备注为选填项，若有需求可进行选填；
5. 单位分为两组，若一个报价项包含2组单位，则务必填写2组数量分别对应相应单位。
6.场地租金注明城市、场地名称、场地规模、租赁日期。场地广告位需注明广告位置、数量等。酒店及场馆名称直接填入四级报价项；</t>
    <phoneticPr fontId="7" type="noConversion"/>
  </si>
  <si>
    <t>康辉集团北京国际会议展览有限公司</t>
    <phoneticPr fontId="5" type="noConversion"/>
  </si>
  <si>
    <t>2021TMEC腾讯音乐年度盛典</t>
    <phoneticPr fontId="5" type="noConversion"/>
  </si>
  <si>
    <t>深圳</t>
    <phoneticPr fontId="5" type="noConversion"/>
  </si>
  <si>
    <t>往返</t>
    <phoneticPr fontId="5" type="noConversion"/>
  </si>
  <si>
    <t>否</t>
  </si>
  <si>
    <t>北京-深圳</t>
    <phoneticPr fontId="5" type="noConversion"/>
  </si>
  <si>
    <t>上海-深圳</t>
    <phoneticPr fontId="5" type="noConversion"/>
  </si>
  <si>
    <t>杭州-深圳</t>
    <phoneticPr fontId="5" type="noConversion"/>
  </si>
  <si>
    <t>成都-深圳</t>
    <phoneticPr fontId="5" type="noConversion"/>
  </si>
  <si>
    <t>次</t>
    <phoneticPr fontId="5" type="noConversion"/>
  </si>
  <si>
    <t>预估报价，以实际出票为准</t>
    <phoneticPr fontId="5" type="noConversion"/>
  </si>
  <si>
    <t>是</t>
  </si>
  <si>
    <t>高铁/动车商务座</t>
    <phoneticPr fontId="7" type="noConversion"/>
  </si>
  <si>
    <t>广州-深圳</t>
  </si>
  <si>
    <t>广州-深圳</t>
    <phoneticPr fontId="5" type="noConversion"/>
  </si>
  <si>
    <t>请说明适用的税种：会议费专票</t>
    <phoneticPr fontId="7" type="noConversion"/>
  </si>
  <si>
    <t>租赁</t>
  </si>
  <si>
    <t>启动仪式场租</t>
    <phoneticPr fontId="21" type="noConversion"/>
  </si>
  <si>
    <t>深圳</t>
    <phoneticPr fontId="21" type="noConversion"/>
  </si>
  <si>
    <t>南山区</t>
    <phoneticPr fontId="21" type="noConversion"/>
  </si>
  <si>
    <t>第三方人员单间-金主</t>
    <phoneticPr fontId="7" type="noConversion"/>
  </si>
  <si>
    <t>四季酒店-尊贵房</t>
    <phoneticPr fontId="5" type="noConversion"/>
  </si>
  <si>
    <t>含单早</t>
  </si>
  <si>
    <t>第三方人员单间-主播</t>
    <phoneticPr fontId="7" type="noConversion"/>
  </si>
  <si>
    <t>中洲万豪-豪华城市景观</t>
    <phoneticPr fontId="5" type="noConversion"/>
  </si>
  <si>
    <t>第三方人员单间-公会</t>
    <phoneticPr fontId="7" type="noConversion"/>
  </si>
  <si>
    <t>腾讯员工单间-领导</t>
    <phoneticPr fontId="7" type="noConversion"/>
  </si>
  <si>
    <t>会务工作人员</t>
    <phoneticPr fontId="5" type="noConversion"/>
  </si>
  <si>
    <t>第三方人员单间-艺人团队</t>
    <phoneticPr fontId="7" type="noConversion"/>
  </si>
  <si>
    <t>第三方人员单间-媒体</t>
    <phoneticPr fontId="7" type="noConversion"/>
  </si>
  <si>
    <t>庆功宴</t>
    <phoneticPr fontId="5" type="noConversion"/>
  </si>
  <si>
    <t>金主定制茶歇</t>
    <phoneticPr fontId="5" type="noConversion"/>
  </si>
  <si>
    <t>餐</t>
    <phoneticPr fontId="21" type="noConversion"/>
  </si>
  <si>
    <t>VIP备品，VIP休息室 氛围布置</t>
    <phoneticPr fontId="5" type="noConversion"/>
  </si>
  <si>
    <t>能量补给零食</t>
    <phoneticPr fontId="5" type="noConversion"/>
  </si>
  <si>
    <t>其他-伴手礼</t>
    <phoneticPr fontId="7" type="noConversion"/>
  </si>
  <si>
    <t>伴手礼邮寄服务</t>
    <phoneticPr fontId="5" type="noConversion"/>
  </si>
  <si>
    <t>其他-VIP通道</t>
    <phoneticPr fontId="7" type="noConversion"/>
  </si>
  <si>
    <t>其他-短信提醒服务</t>
    <phoneticPr fontId="7" type="noConversion"/>
  </si>
  <si>
    <t>短信提醒服务</t>
    <phoneticPr fontId="5" type="noConversion"/>
  </si>
  <si>
    <t>OPTION</t>
    <phoneticPr fontId="5" type="noConversion"/>
  </si>
  <si>
    <t>其他-小管家服务</t>
    <phoneticPr fontId="7" type="noConversion"/>
  </si>
  <si>
    <t>其他-前期考察费用</t>
    <phoneticPr fontId="7" type="noConversion"/>
  </si>
  <si>
    <t>前期考察差旅</t>
    <phoneticPr fontId="5" type="noConversion"/>
  </si>
  <si>
    <t>预估，按实际结算</t>
    <phoneticPr fontId="5" type="noConversion"/>
  </si>
  <si>
    <t>人员补贴</t>
    <phoneticPr fontId="7" type="noConversion"/>
  </si>
  <si>
    <t>豪华轿车-阿尔法</t>
    <phoneticPr fontId="7" type="noConversion"/>
  </si>
  <si>
    <t>8小时100公里</t>
    <phoneticPr fontId="21" type="noConversion"/>
  </si>
  <si>
    <t>车身贴</t>
    <phoneticPr fontId="7" type="noConversion"/>
  </si>
  <si>
    <t>预估</t>
    <phoneticPr fontId="7" type="noConversion"/>
  </si>
  <si>
    <t>房间欢迎信</t>
    <phoneticPr fontId="7" type="noConversion"/>
  </si>
  <si>
    <t>嘉宾/VIP/媒体</t>
    <phoneticPr fontId="7" type="noConversion"/>
  </si>
  <si>
    <t>接机牌、引领牌</t>
    <phoneticPr fontId="7" type="noConversion"/>
  </si>
  <si>
    <t>餐券</t>
    <phoneticPr fontId="7" type="noConversion"/>
  </si>
  <si>
    <t>VIP定制手册</t>
    <phoneticPr fontId="7" type="noConversion"/>
  </si>
  <si>
    <t>张</t>
    <phoneticPr fontId="7" type="noConversion"/>
  </si>
  <si>
    <t>房卡套</t>
    <phoneticPr fontId="7" type="noConversion"/>
  </si>
  <si>
    <t>签到背景板-4家酒店</t>
    <phoneticPr fontId="7" type="noConversion"/>
  </si>
  <si>
    <t>司机名卡</t>
    <phoneticPr fontId="7" type="noConversion"/>
  </si>
  <si>
    <t>其他-主播欢迎花束</t>
    <phoneticPr fontId="7" type="noConversion"/>
  </si>
  <si>
    <t>其他-生日礼</t>
    <phoneticPr fontId="7" type="noConversion"/>
  </si>
  <si>
    <t>其他-常备药品</t>
    <phoneticPr fontId="7" type="noConversion"/>
  </si>
  <si>
    <t>其他-酒店防疫物料</t>
    <phoneticPr fontId="7" type="noConversion"/>
  </si>
  <si>
    <t>其他-房间备品</t>
    <phoneticPr fontId="7" type="noConversion"/>
  </si>
  <si>
    <t>其他-接机常规备品</t>
    <phoneticPr fontId="7" type="noConversion"/>
  </si>
  <si>
    <t>其他-发光手举牌</t>
    <phoneticPr fontId="7" type="noConversion"/>
  </si>
  <si>
    <t>束</t>
    <phoneticPr fontId="21" type="noConversion"/>
  </si>
  <si>
    <t>医药箱、常规药品</t>
    <phoneticPr fontId="5" type="noConversion"/>
  </si>
  <si>
    <t>免洗洗手液、口罩、酒精湿巾等</t>
    <phoneticPr fontId="5" type="noConversion"/>
  </si>
  <si>
    <t>会场散场使用 4酒店*2+2</t>
    <phoneticPr fontId="5" type="noConversion"/>
  </si>
  <si>
    <t>矿泉水、纸巾、防疫备品等</t>
    <phoneticPr fontId="5" type="noConversion"/>
  </si>
  <si>
    <t>车头牌 A3塑封</t>
    <phoneticPr fontId="7" type="noConversion"/>
  </si>
  <si>
    <t>王凤雨</t>
    <phoneticPr fontId="5" type="noConversion"/>
  </si>
  <si>
    <t>项目经理</t>
    <phoneticPr fontId="5" type="noConversion"/>
  </si>
  <si>
    <t>wangfengyu@cct.cn</t>
    <phoneticPr fontId="5" type="noConversion"/>
  </si>
  <si>
    <t>广州</t>
    <phoneticPr fontId="21" type="noConversion"/>
  </si>
  <si>
    <t>珠江新城</t>
    <phoneticPr fontId="21" type="noConversion"/>
  </si>
  <si>
    <t>广州W酒店-启动仪式</t>
    <phoneticPr fontId="21" type="noConversion"/>
  </si>
  <si>
    <t>1.13日中洲万豪-讨论会</t>
    <phoneticPr fontId="21" type="noConversion"/>
  </si>
  <si>
    <t>主播房间欢迎花束</t>
    <phoneticPr fontId="7" type="noConversion"/>
  </si>
  <si>
    <t>培训主播欢迎花束</t>
    <phoneticPr fontId="7" type="noConversion"/>
  </si>
  <si>
    <t>定制logo纸巾</t>
    <phoneticPr fontId="7" type="noConversion"/>
  </si>
  <si>
    <t>定制logo贴纸</t>
    <phoneticPr fontId="7" type="noConversion"/>
  </si>
  <si>
    <t>次</t>
    <phoneticPr fontId="7" type="noConversion"/>
  </si>
  <si>
    <t>5箱</t>
    <phoneticPr fontId="7" type="noConversion"/>
  </si>
  <si>
    <t>金主礼盒礼袋</t>
    <phoneticPr fontId="7" type="noConversion"/>
  </si>
  <si>
    <t>主播礼袋卡片</t>
    <phoneticPr fontId="7" type="noConversion"/>
  </si>
  <si>
    <t>预估</t>
    <phoneticPr fontId="21" type="noConversion"/>
  </si>
  <si>
    <t>2组艺人含随行人员</t>
    <phoneticPr fontId="5" type="noConversion"/>
  </si>
  <si>
    <t>否</t>
    <phoneticPr fontId="5" type="noConversion"/>
  </si>
  <si>
    <t>金主</t>
    <phoneticPr fontId="5" type="noConversion"/>
  </si>
  <si>
    <t>培训主播</t>
    <phoneticPr fontId="5" type="noConversion"/>
  </si>
  <si>
    <t>异形虎形象吊坠</t>
    <phoneticPr fontId="5" type="noConversion"/>
  </si>
  <si>
    <t>祖玛珑白陶香薰</t>
    <phoneticPr fontId="5" type="noConversion"/>
  </si>
  <si>
    <t>祖玛珑洗护套装</t>
    <phoneticPr fontId="5" type="noConversion"/>
  </si>
  <si>
    <t>其他主播、公会</t>
    <phoneticPr fontId="5" type="noConversion"/>
  </si>
  <si>
    <t>礼盒礼袋打样费</t>
    <phoneticPr fontId="5" type="noConversion"/>
  </si>
  <si>
    <t>金主吊坠打板费</t>
    <phoneticPr fontId="5" type="noConversion"/>
  </si>
  <si>
    <t>1.2-1.16培训主播1V2管家</t>
    <phoneticPr fontId="5" type="noConversion"/>
  </si>
  <si>
    <t>含餐补+交通补贴，每天10h</t>
    <phoneticPr fontId="5" type="noConversion"/>
  </si>
  <si>
    <t>信息收集管家：金主&amp;主播&amp;公会</t>
    <phoneticPr fontId="5" type="noConversion"/>
  </si>
  <si>
    <t>男士含服装</t>
    <phoneticPr fontId="21" type="noConversion"/>
  </si>
  <si>
    <t>一天8小时，含服装</t>
    <phoneticPr fontId="21" type="noConversion"/>
  </si>
  <si>
    <t>广州机场接机摄影</t>
    <phoneticPr fontId="21" type="noConversion"/>
  </si>
  <si>
    <t>1.4日</t>
    <phoneticPr fontId="21" type="noConversion"/>
  </si>
  <si>
    <t>图片直播</t>
    <phoneticPr fontId="21" type="noConversion"/>
  </si>
  <si>
    <t>含修图师</t>
    <phoneticPr fontId="21" type="noConversion"/>
  </si>
  <si>
    <t>接机总结视频1min</t>
    <phoneticPr fontId="21" type="noConversion"/>
  </si>
  <si>
    <t>1.5日上午半天</t>
    <phoneticPr fontId="21" type="noConversion"/>
  </si>
  <si>
    <t>1.13日全天</t>
    <phoneticPr fontId="21" type="noConversion"/>
  </si>
  <si>
    <t>生日蛋糕</t>
    <phoneticPr fontId="5" type="noConversion"/>
  </si>
  <si>
    <t>主播房间（泡澡袋、润喉糖、浴球等）</t>
    <phoneticPr fontId="5" type="noConversion"/>
  </si>
  <si>
    <t>预估</t>
    <phoneticPr fontId="5" type="noConversion"/>
  </si>
  <si>
    <t>金主会场休息区、座位区接待酒水、茶点</t>
    <phoneticPr fontId="5" type="noConversion"/>
  </si>
  <si>
    <t>其他-主播杂费</t>
    <phoneticPr fontId="7" type="noConversion"/>
  </si>
  <si>
    <t>杂费预留</t>
    <phoneticPr fontId="5" type="noConversion"/>
  </si>
  <si>
    <t>机票退改签</t>
    <phoneticPr fontId="7" type="noConversion"/>
  </si>
  <si>
    <t>机票退改签</t>
    <phoneticPr fontId="5" type="noConversion"/>
  </si>
  <si>
    <t>中洲万豪-豪华双床</t>
    <phoneticPr fontId="5" type="noConversion"/>
  </si>
  <si>
    <t>中洲万豪-豪华大床</t>
    <phoneticPr fontId="5" type="noConversion"/>
  </si>
  <si>
    <t>含单早；1.15-17</t>
    <phoneticPr fontId="5" type="noConversion"/>
  </si>
  <si>
    <t>含双早；1.13-17</t>
    <phoneticPr fontId="5" type="noConversion"/>
  </si>
  <si>
    <t xml:space="preserve">含双早；执行团队1.12-1.17 </t>
    <phoneticPr fontId="5" type="noConversion"/>
  </si>
  <si>
    <t>广州</t>
    <phoneticPr fontId="5" type="noConversion"/>
  </si>
  <si>
    <t>珠江新城</t>
    <phoneticPr fontId="5" type="noConversion"/>
  </si>
  <si>
    <t>小管家深圳住宿</t>
    <phoneticPr fontId="5" type="noConversion"/>
  </si>
  <si>
    <t>含双早；</t>
    <phoneticPr fontId="5" type="noConversion"/>
  </si>
  <si>
    <t>1.16日现场小管家</t>
    <phoneticPr fontId="5" type="noConversion"/>
  </si>
  <si>
    <t>前期踩点人员补贴</t>
    <phoneticPr fontId="21" type="noConversion"/>
  </si>
  <si>
    <t>10.18-10.22</t>
    <phoneticPr fontId="5" type="noConversion"/>
  </si>
  <si>
    <t>北京执行团队1.3-1.13前期培训</t>
    <phoneticPr fontId="5" type="noConversion"/>
  </si>
  <si>
    <t>北京执行团队1.12-1.17</t>
    <phoneticPr fontId="5" type="noConversion"/>
  </si>
  <si>
    <t>接机人员1.14/15</t>
    <phoneticPr fontId="5" type="noConversion"/>
  </si>
  <si>
    <t>指引/接待/物料摆放1.14/15</t>
    <phoneticPr fontId="5" type="noConversion"/>
  </si>
  <si>
    <t>四季酒店-豪华房</t>
    <phoneticPr fontId="5" type="noConversion"/>
  </si>
  <si>
    <t>四季酒店-行政客房/四季客房</t>
    <phoneticPr fontId="5" type="noConversion"/>
  </si>
  <si>
    <t>含单早；1.13</t>
    <phoneticPr fontId="5" type="noConversion"/>
  </si>
  <si>
    <t>含单早；1.14-17</t>
    <phoneticPr fontId="5" type="noConversion"/>
  </si>
  <si>
    <t>深铁皇冠-行政大床房</t>
    <phoneticPr fontId="5" type="noConversion"/>
  </si>
  <si>
    <t>深铁皇冠-高级大床房</t>
    <phoneticPr fontId="5" type="noConversion"/>
  </si>
  <si>
    <t>深铁皇冠-高级双床房（标间单住）</t>
    <phoneticPr fontId="5" type="noConversion"/>
  </si>
  <si>
    <t>含单早；1.14</t>
    <phoneticPr fontId="5" type="noConversion"/>
  </si>
  <si>
    <t>含单早；1.15</t>
    <phoneticPr fontId="5" type="noConversion"/>
  </si>
  <si>
    <t>含单早；1.15</t>
    <phoneticPr fontId="5" type="noConversion"/>
  </si>
  <si>
    <t>含单早；1.16</t>
    <phoneticPr fontId="5" type="noConversion"/>
  </si>
  <si>
    <t>华侨城洲际-豪华大床房-花园景观</t>
    <phoneticPr fontId="5" type="noConversion"/>
  </si>
  <si>
    <t>广州W酒店-高级大床</t>
    <phoneticPr fontId="5" type="noConversion"/>
  </si>
  <si>
    <t>含单早；1.4-13</t>
    <phoneticPr fontId="5" type="noConversion"/>
  </si>
  <si>
    <t>华侨城洲际-套房-蔡国庆</t>
    <phoneticPr fontId="5" type="noConversion"/>
  </si>
  <si>
    <t>华侨城洲际-大床-蔡国庆</t>
    <phoneticPr fontId="5" type="noConversion"/>
  </si>
  <si>
    <t>华侨城洲际-套房</t>
    <phoneticPr fontId="5" type="noConversion"/>
  </si>
  <si>
    <t>华侨城洲际-大床</t>
    <phoneticPr fontId="5" type="noConversion"/>
  </si>
  <si>
    <t>次</t>
    <phoneticPr fontId="5" type="noConversion"/>
  </si>
  <si>
    <t>After party</t>
    <phoneticPr fontId="5" type="noConversion"/>
  </si>
  <si>
    <t>场</t>
    <phoneticPr fontId="5" type="noConversion"/>
  </si>
  <si>
    <t>豪华轿车-奔驰S(次）</t>
    <phoneticPr fontId="7" type="noConversion"/>
  </si>
  <si>
    <t>金主接机</t>
    <phoneticPr fontId="21" type="noConversion"/>
  </si>
  <si>
    <t>金主送机</t>
    <phoneticPr fontId="21" type="noConversion"/>
  </si>
  <si>
    <t>金主接驳车-酒店-会场</t>
    <phoneticPr fontId="21" type="noConversion"/>
  </si>
  <si>
    <t>十大殿堂主播专车前3名</t>
    <phoneticPr fontId="21" type="noConversion"/>
  </si>
  <si>
    <t>十大殿堂主播专车4-7名</t>
    <phoneticPr fontId="21" type="noConversion"/>
  </si>
  <si>
    <t>1.13-17</t>
    <phoneticPr fontId="21" type="noConversion"/>
  </si>
  <si>
    <t>1.14-17</t>
    <phoneticPr fontId="21" type="noConversion"/>
  </si>
  <si>
    <t>1.14/15日接机</t>
    <phoneticPr fontId="21" type="noConversion"/>
  </si>
  <si>
    <t>1.17日送机</t>
    <phoneticPr fontId="21" type="noConversion"/>
  </si>
  <si>
    <t>观礼主播接送机</t>
    <phoneticPr fontId="21" type="noConversion"/>
  </si>
  <si>
    <t>1.15日接机，1.17日送机</t>
    <phoneticPr fontId="21" type="noConversion"/>
  </si>
  <si>
    <t>领导专车</t>
    <phoneticPr fontId="21" type="noConversion"/>
  </si>
  <si>
    <t>1.15-17</t>
    <phoneticPr fontId="21" type="noConversion"/>
  </si>
  <si>
    <t>艺人专车</t>
    <phoneticPr fontId="21" type="noConversion"/>
  </si>
  <si>
    <t>广州培训主播接机</t>
    <phoneticPr fontId="21" type="noConversion"/>
  </si>
  <si>
    <t>媒体&amp;嘉宾接送机</t>
    <phoneticPr fontId="21" type="noConversion"/>
  </si>
  <si>
    <t>机场-酒店-机场</t>
    <phoneticPr fontId="21" type="noConversion"/>
  </si>
  <si>
    <t>酒店备车</t>
    <phoneticPr fontId="21" type="noConversion"/>
  </si>
  <si>
    <t>机场备车</t>
    <phoneticPr fontId="21" type="noConversion"/>
  </si>
  <si>
    <t>主播彩排用车</t>
    <phoneticPr fontId="21" type="noConversion"/>
  </si>
  <si>
    <t>广州市内培训用车</t>
    <phoneticPr fontId="21" type="noConversion"/>
  </si>
  <si>
    <t>媒体&amp;嘉宾酒店会场接驳车</t>
    <phoneticPr fontId="21" type="noConversion"/>
  </si>
  <si>
    <t>观礼公会酒店会场接驳车</t>
    <phoneticPr fontId="21" type="noConversion"/>
  </si>
  <si>
    <t>培训主播广州至深圳</t>
    <phoneticPr fontId="21" type="noConversion"/>
  </si>
  <si>
    <t>空驶回广州</t>
    <phoneticPr fontId="21" type="noConversion"/>
  </si>
  <si>
    <t>主播&amp;公会接机</t>
    <phoneticPr fontId="21" type="noConversion"/>
  </si>
  <si>
    <t>主播&amp;公会送机</t>
    <phoneticPr fontId="21" type="noConversion"/>
  </si>
  <si>
    <t>明星安保费用1.15-16</t>
    <phoneticPr fontId="21" type="noConversion"/>
  </si>
  <si>
    <t>主播会场彩排用餐-商务简餐</t>
    <phoneticPr fontId="5" type="noConversion"/>
  </si>
  <si>
    <t>1.14-1.15</t>
    <phoneticPr fontId="5" type="noConversion"/>
  </si>
  <si>
    <t>前期培训会务工作人员住宿</t>
    <phoneticPr fontId="5" type="noConversion"/>
  </si>
  <si>
    <t>主播1.13日自助午餐</t>
  </si>
  <si>
    <t>主播1.13日自助晚餐</t>
  </si>
  <si>
    <t>主播1.14日自助晚餐</t>
  </si>
  <si>
    <t>公会1.14日自助午餐</t>
  </si>
  <si>
    <t>公会1.14日自助晚餐</t>
  </si>
  <si>
    <t>公会1.15日自助晚餐</t>
  </si>
  <si>
    <t>观礼主播1.16日午餐</t>
  </si>
  <si>
    <t>观礼主播1.16日晚餐</t>
  </si>
  <si>
    <t>金主1.15日自助晚餐</t>
  </si>
  <si>
    <t>金主1.16日自助午餐</t>
  </si>
  <si>
    <t>金主1.16日自助晚餐</t>
  </si>
  <si>
    <t>中洲万豪</t>
    <phoneticPr fontId="5" type="noConversion"/>
  </si>
  <si>
    <t>深铁皇冠</t>
    <phoneticPr fontId="5" type="noConversion"/>
  </si>
  <si>
    <t>主播1.14日午餐-房间点餐</t>
    <phoneticPr fontId="5" type="noConversion"/>
  </si>
  <si>
    <t>主播1.14日晚餐-房间点餐</t>
    <phoneticPr fontId="5" type="noConversion"/>
  </si>
  <si>
    <t>深铁皇冠 单开自助</t>
    <phoneticPr fontId="5" type="noConversion"/>
  </si>
  <si>
    <t>主播1.15日午餐-房间点餐</t>
    <phoneticPr fontId="5" type="noConversion"/>
  </si>
  <si>
    <t>主播1.15日晚餐-房间点餐</t>
    <phoneticPr fontId="5" type="noConversion"/>
  </si>
  <si>
    <t>主播1.16日午餐-房间点餐</t>
    <phoneticPr fontId="5" type="noConversion"/>
  </si>
  <si>
    <t>主播1.16日晚餐-房间点餐</t>
    <phoneticPr fontId="5" type="noConversion"/>
  </si>
  <si>
    <t>公会1.15日午餐-房间点餐</t>
    <phoneticPr fontId="5" type="noConversion"/>
  </si>
  <si>
    <t>公会1.15日晚餐-房间点餐</t>
    <phoneticPr fontId="5" type="noConversion"/>
  </si>
  <si>
    <t>公会1.16日午餐-房间点餐</t>
    <phoneticPr fontId="5" type="noConversion"/>
  </si>
  <si>
    <t>公会1.16日晚餐-房间点餐</t>
    <phoneticPr fontId="5" type="noConversion"/>
  </si>
  <si>
    <t>广州培训1.4日自助晚餐</t>
    <phoneticPr fontId="5" type="noConversion"/>
  </si>
  <si>
    <t>广州培训1.5-1.13日-外卖点餐</t>
    <phoneticPr fontId="5" type="noConversion"/>
  </si>
  <si>
    <t>广州培训1.5-1.13日-房间点餐</t>
    <phoneticPr fontId="5" type="noConversion"/>
  </si>
  <si>
    <t>金主1.16日活动日用餐</t>
    <phoneticPr fontId="5" type="noConversion"/>
  </si>
  <si>
    <t>场馆周边木棉花酒店</t>
    <phoneticPr fontId="5" type="noConversion"/>
  </si>
  <si>
    <t>会场活动日用餐-商务简餐</t>
    <phoneticPr fontId="5" type="noConversion"/>
  </si>
  <si>
    <t>工作人员用餐-盒餐</t>
    <phoneticPr fontId="5" type="noConversion"/>
  </si>
  <si>
    <t>明星艺人餐补</t>
    <phoneticPr fontId="5" type="noConversion"/>
  </si>
  <si>
    <t>预估，实报实销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</si>
</sst>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_(* #,##0.00_);_(* \(#,##0.00\);_(* &quot;-&quot;??_);_(@_)"/>
    <numFmt numFmtId="177" formatCode="#,##0.00_ "/>
    <numFmt numFmtId="178" formatCode="_-* #,##0_-;\-* #,##0_-;_-* &quot;-&quot;_-;_-@_-"/>
    <numFmt numFmtId="179" formatCode="0_);[Red]\(0\)"/>
    <numFmt numFmtId="180" formatCode="[$-F800]dddd\,\ mmmm\ dd\,\ yyyy"/>
    <numFmt numFmtId="181" formatCode="#,##0.000_);[Red]\(#,##0.000\)"/>
    <numFmt numFmtId="182" formatCode="0.000%"/>
  </numFmts>
  <fonts count="34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color rgb="FFC00000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11"/>
      <color rgb="FFFF0000"/>
      <name val="微软雅黑"/>
      <family val="2"/>
      <charset val="134"/>
    </font>
    <font>
      <sz val="10"/>
      <color theme="1"/>
      <name val="Microsoft YaHei UI"/>
      <family val="2"/>
      <charset val="134"/>
    </font>
    <font>
      <b/>
      <sz val="10"/>
      <color rgb="FFC00000"/>
      <name val="Microsoft YaHei UI"/>
      <family val="2"/>
      <charset val="134"/>
    </font>
    <font>
      <sz val="10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8"/>
      <name val="돋움"/>
      <family val="2"/>
      <charset val="134"/>
    </font>
    <font>
      <sz val="11"/>
      <name val="µ¸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name val="돋움"/>
      <family val="2"/>
      <charset val="134"/>
    </font>
    <font>
      <sz val="12"/>
      <name val="Times New Roman"/>
      <family val="1"/>
    </font>
    <font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444444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fgColor theme="1" tint="0.499984740745262"/>
        <bgColor indexed="65"/>
      </patternFill>
    </fill>
    <fill>
      <patternFill patternType="solid">
        <fgColor theme="0"/>
        <bgColor indexed="64"/>
      </patternFill>
    </fill>
    <fill>
      <patternFill patternType="lightUp">
        <fgColor theme="2" tint="-0.499984740745262"/>
        <bgColor indexed="65"/>
      </patternFill>
    </fill>
    <fill>
      <patternFill patternType="solid">
        <fgColor auto="1"/>
        <bgColor theme="1" tint="0.499984740745262"/>
      </patternFill>
    </fill>
    <fill>
      <patternFill patternType="lightUp">
        <fgColor theme="2" tint="-0.499984740745262"/>
        <bgColor theme="0"/>
      </patternFill>
    </fill>
    <fill>
      <patternFill patternType="solid">
        <fgColor theme="0"/>
        <bgColor theme="1" tint="0.499984740745262"/>
      </patternFill>
    </fill>
    <fill>
      <patternFill patternType="lightUp">
        <fgColor theme="1" tint="0.499984740745262"/>
        <bgColor theme="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0" borderId="0"/>
    <xf numFmtId="0" fontId="22" fillId="0" borderId="0" applyFill="0">
      <alignment vertical="center"/>
    </xf>
    <xf numFmtId="178" fontId="23" fillId="0" borderId="0" applyFont="0" applyFill="0" applyBorder="0" applyAlignment="0" applyProtection="0">
      <alignment vertical="center"/>
    </xf>
    <xf numFmtId="0" fontId="24" fillId="0" borderId="0"/>
    <xf numFmtId="178" fontId="25" fillId="0" borderId="0" applyFont="0" applyFill="0" applyBorder="0" applyAlignment="0" applyProtection="0">
      <alignment vertical="center"/>
    </xf>
    <xf numFmtId="0" fontId="26" fillId="0" borderId="0"/>
    <xf numFmtId="0" fontId="25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180" fontId="32" fillId="0" borderId="0">
      <alignment vertical="center"/>
    </xf>
    <xf numFmtId="180" fontId="31" fillId="0" borderId="0">
      <alignment vertical="center"/>
    </xf>
    <xf numFmtId="0" fontId="31" fillId="0" borderId="0">
      <alignment vertical="center"/>
    </xf>
    <xf numFmtId="0" fontId="32" fillId="0" borderId="0"/>
  </cellStyleXfs>
  <cellXfs count="406">
    <xf numFmtId="0" fontId="0" fillId="0" borderId="0" xfId="0"/>
    <xf numFmtId="0" fontId="20" fillId="3" borderId="10" xfId="0" applyFont="1" applyFill="1" applyBorder="1" applyAlignment="1" applyProtection="1">
      <alignment horizontal="center" vertical="center" wrapText="1"/>
    </xf>
    <xf numFmtId="0" fontId="20" fillId="3" borderId="11" xfId="0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 wrapText="1"/>
    </xf>
    <xf numFmtId="0" fontId="4" fillId="0" borderId="0" xfId="11" applyFont="1" applyProtection="1">
      <alignment vertical="center"/>
      <protection locked="0"/>
    </xf>
    <xf numFmtId="0" fontId="4" fillId="0" borderId="0" xfId="11" applyFont="1" applyAlignment="1" applyProtection="1">
      <alignment horizontal="center" vertical="center"/>
      <protection locked="0"/>
    </xf>
    <xf numFmtId="0" fontId="4" fillId="0" borderId="0" xfId="11" applyFont="1" applyFill="1" applyBorder="1" applyAlignment="1" applyProtection="1">
      <alignment vertical="center"/>
      <protection locked="0"/>
    </xf>
    <xf numFmtId="0" fontId="4" fillId="0" borderId="0" xfId="11" applyFont="1" applyAlignment="1" applyProtection="1">
      <alignment vertical="center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11" applyFont="1" applyFill="1" applyBorder="1" applyAlignment="1" applyProtection="1">
      <alignment horizontal="center" vertical="center" wrapText="1"/>
      <protection locked="0"/>
    </xf>
    <xf numFmtId="0" fontId="11" fillId="0" borderId="11" xfId="11" applyFont="1" applyFill="1" applyBorder="1" applyAlignment="1" applyProtection="1">
      <alignment horizontal="center" vertical="center" wrapText="1"/>
      <protection locked="0"/>
    </xf>
    <xf numFmtId="0" fontId="13" fillId="0" borderId="0" xfId="11" applyFont="1" applyFill="1" applyBorder="1" applyAlignment="1" applyProtection="1">
      <alignment vertical="center"/>
      <protection locked="0"/>
    </xf>
    <xf numFmtId="43" fontId="14" fillId="0" borderId="0" xfId="12" applyFont="1" applyFill="1" applyBorder="1" applyAlignment="1" applyProtection="1">
      <alignment vertical="center"/>
      <protection locked="0"/>
    </xf>
    <xf numFmtId="43" fontId="4" fillId="0" borderId="0" xfId="11" applyNumberFormat="1" applyFont="1" applyProtection="1">
      <alignment vertical="center"/>
      <protection locked="0"/>
    </xf>
    <xf numFmtId="14" fontId="11" fillId="0" borderId="16" xfId="11" applyNumberFormat="1" applyFont="1" applyFill="1" applyBorder="1" applyAlignment="1" applyProtection="1">
      <alignment horizontal="center" vertical="center" wrapText="1"/>
      <protection locked="0"/>
    </xf>
    <xf numFmtId="14" fontId="11" fillId="0" borderId="17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1" applyFont="1" applyAlignment="1" applyProtection="1">
      <alignment vertical="center"/>
      <protection locked="0"/>
    </xf>
    <xf numFmtId="0" fontId="13" fillId="0" borderId="0" xfId="11" applyFont="1" applyFill="1" applyBorder="1" applyAlignment="1" applyProtection="1">
      <alignment horizontal="center" vertical="center"/>
      <protection locked="0"/>
    </xf>
    <xf numFmtId="43" fontId="4" fillId="0" borderId="0" xfId="12" applyFont="1" applyFill="1" applyBorder="1" applyAlignment="1" applyProtection="1">
      <alignment vertical="center"/>
      <protection locked="0"/>
    </xf>
    <xf numFmtId="0" fontId="16" fillId="0" borderId="34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35" xfId="12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3" borderId="16" xfId="0" applyFont="1" applyFill="1" applyBorder="1" applyAlignment="1" applyProtection="1">
      <alignment horizontal="center" vertical="center"/>
    </xf>
    <xf numFmtId="0" fontId="20" fillId="3" borderId="16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3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0" borderId="15" xfId="11" applyFont="1" applyFill="1" applyBorder="1" applyAlignment="1" applyProtection="1">
      <alignment horizontal="center" vertical="center"/>
    </xf>
    <xf numFmtId="0" fontId="15" fillId="0" borderId="37" xfId="11" applyFont="1" applyFill="1" applyBorder="1" applyAlignment="1" applyProtection="1">
      <alignment horizontal="center" vertical="center"/>
    </xf>
    <xf numFmtId="0" fontId="15" fillId="0" borderId="9" xfId="11" applyFont="1" applyFill="1" applyBorder="1" applyAlignment="1" applyProtection="1">
      <alignment horizontal="center" vertical="center"/>
    </xf>
    <xf numFmtId="0" fontId="15" fillId="0" borderId="5" xfId="11" applyFont="1" applyFill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center" vertical="center" wrapText="1"/>
    </xf>
    <xf numFmtId="0" fontId="15" fillId="0" borderId="15" xfId="11" applyFont="1" applyBorder="1" applyAlignment="1" applyProtection="1">
      <alignment horizontal="center" vertical="center"/>
    </xf>
    <xf numFmtId="0" fontId="0" fillId="5" borderId="0" xfId="0" applyFill="1" applyProtection="1">
      <protection locked="0"/>
    </xf>
    <xf numFmtId="0" fontId="19" fillId="5" borderId="0" xfId="0" applyFont="1" applyFill="1" applyBorder="1" applyAlignment="1" applyProtection="1">
      <alignment horizontal="left" vertical="center"/>
    </xf>
    <xf numFmtId="0" fontId="19" fillId="5" borderId="0" xfId="0" applyFont="1" applyFill="1" applyBorder="1" applyAlignment="1" applyProtection="1">
      <alignment horizontal="center" vertical="center"/>
    </xf>
    <xf numFmtId="0" fontId="19" fillId="5" borderId="0" xfId="0" applyFont="1" applyFill="1" applyBorder="1" applyAlignment="1" applyProtection="1">
      <alignment vertical="center"/>
    </xf>
    <xf numFmtId="0" fontId="19" fillId="0" borderId="23" xfId="0" applyFont="1" applyBorder="1" applyAlignment="1" applyProtection="1">
      <alignment vertical="top" wrapText="1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vertical="center"/>
      <protection locked="0"/>
    </xf>
    <xf numFmtId="0" fontId="11" fillId="0" borderId="10" xfId="0" applyFont="1" applyFill="1" applyBorder="1" applyAlignment="1" applyProtection="1">
      <alignment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0" fontId="11" fillId="0" borderId="0" xfId="1" applyFont="1" applyBorder="1" applyProtection="1">
      <alignment vertical="center"/>
      <protection locked="0"/>
    </xf>
    <xf numFmtId="0" fontId="11" fillId="0" borderId="0" xfId="1" applyFont="1" applyBorder="1" applyAlignment="1" applyProtection="1">
      <alignment vertical="center" wrapText="1"/>
      <protection locked="0"/>
    </xf>
    <xf numFmtId="0" fontId="19" fillId="0" borderId="0" xfId="14" applyFont="1" applyBorder="1" applyAlignment="1" applyProtection="1">
      <alignment horizontal="center" vertical="center"/>
    </xf>
    <xf numFmtId="0" fontId="19" fillId="0" borderId="0" xfId="14" applyFont="1" applyBorder="1" applyProtection="1">
      <alignment vertical="center"/>
    </xf>
    <xf numFmtId="0" fontId="11" fillId="0" borderId="0" xfId="1" applyFont="1" applyBorder="1" applyAlignment="1" applyProtection="1">
      <alignment horizontal="left" vertical="center"/>
      <protection locked="0"/>
    </xf>
    <xf numFmtId="0" fontId="11" fillId="0" borderId="0" xfId="1" applyFont="1" applyBorder="1" applyAlignment="1" applyProtection="1">
      <alignment horizontal="left" vertical="center" wrapText="1"/>
      <protection locked="0"/>
    </xf>
    <xf numFmtId="43" fontId="14" fillId="0" borderId="0" xfId="15" applyFont="1" applyFill="1" applyBorder="1" applyAlignment="1" applyProtection="1">
      <alignment vertical="center"/>
      <protection locked="0"/>
    </xf>
    <xf numFmtId="43" fontId="4" fillId="0" borderId="0" xfId="14" applyNumberFormat="1" applyFont="1" applyProtection="1">
      <alignment vertical="center"/>
      <protection locked="0"/>
    </xf>
    <xf numFmtId="0" fontId="4" fillId="0" borderId="0" xfId="14" applyFont="1" applyProtection="1">
      <alignment vertical="center"/>
      <protection locked="0"/>
    </xf>
    <xf numFmtId="0" fontId="13" fillId="0" borderId="5" xfId="11" applyFont="1" applyBorder="1" applyAlignment="1" applyProtection="1">
      <alignment horizontal="center" vertical="center"/>
    </xf>
    <xf numFmtId="0" fontId="13" fillId="0" borderId="9" xfId="11" applyFont="1" applyBorder="1" applyAlignment="1" applyProtection="1">
      <alignment horizontal="center" vertical="center"/>
    </xf>
    <xf numFmtId="0" fontId="13" fillId="0" borderId="15" xfId="11" applyFont="1" applyBorder="1" applyAlignment="1" applyProtection="1">
      <alignment horizontal="center" vertical="center"/>
    </xf>
    <xf numFmtId="0" fontId="4" fillId="0" borderId="0" xfId="11" applyFont="1" applyAlignment="1" applyProtection="1">
      <alignment vertical="center"/>
    </xf>
    <xf numFmtId="0" fontId="15" fillId="0" borderId="5" xfId="14" applyFont="1" applyBorder="1" applyAlignment="1" applyProtection="1">
      <alignment horizontal="center" vertical="center"/>
    </xf>
    <xf numFmtId="0" fontId="15" fillId="0" borderId="9" xfId="14" applyFont="1" applyBorder="1" applyAlignment="1" applyProtection="1">
      <alignment horizontal="center" vertical="center"/>
    </xf>
    <xf numFmtId="0" fontId="13" fillId="0" borderId="6" xfId="11" applyFont="1" applyBorder="1" applyAlignment="1" applyProtection="1">
      <alignment horizontal="center" vertical="center"/>
    </xf>
    <xf numFmtId="0" fontId="13" fillId="0" borderId="10" xfId="11" applyFont="1" applyBorder="1" applyAlignment="1" applyProtection="1">
      <alignment horizontal="center" vertical="center"/>
    </xf>
    <xf numFmtId="0" fontId="13" fillId="0" borderId="16" xfId="11" applyFont="1" applyBorder="1" applyAlignment="1" applyProtection="1">
      <alignment horizontal="center" vertical="center"/>
    </xf>
    <xf numFmtId="0" fontId="13" fillId="2" borderId="38" xfId="11" applyFont="1" applyFill="1" applyBorder="1" applyAlignment="1" applyProtection="1">
      <alignment horizontal="center" vertical="center"/>
    </xf>
    <xf numFmtId="0" fontId="19" fillId="0" borderId="10" xfId="1" applyFont="1" applyFill="1" applyBorder="1" applyAlignment="1" applyProtection="1">
      <alignment horizontal="center" vertical="center"/>
      <protection locked="0"/>
    </xf>
    <xf numFmtId="0" fontId="11" fillId="0" borderId="10" xfId="1" applyFont="1" applyFill="1" applyBorder="1" applyProtection="1">
      <alignment vertical="center"/>
      <protection locked="0"/>
    </xf>
    <xf numFmtId="177" fontId="11" fillId="0" borderId="10" xfId="1" applyNumberFormat="1" applyFont="1" applyFill="1" applyBorder="1" applyProtection="1">
      <alignment vertical="center"/>
      <protection locked="0"/>
    </xf>
    <xf numFmtId="0" fontId="11" fillId="0" borderId="0" xfId="1" applyFont="1" applyFill="1" applyBorder="1" applyProtection="1">
      <alignment vertical="center"/>
      <protection locked="0"/>
    </xf>
    <xf numFmtId="0" fontId="11" fillId="6" borderId="11" xfId="1" applyFont="1" applyFill="1" applyBorder="1" applyAlignment="1" applyProtection="1">
      <alignment horizontal="center" vertical="center"/>
      <protection locked="0"/>
    </xf>
    <xf numFmtId="0" fontId="16" fillId="5" borderId="10" xfId="0" applyFont="1" applyFill="1" applyBorder="1" applyAlignment="1" applyProtection="1">
      <alignment horizontal="left" vertical="center"/>
      <protection locked="0"/>
    </xf>
    <xf numFmtId="179" fontId="19" fillId="0" borderId="0" xfId="14" applyNumberFormat="1" applyFont="1" applyBorder="1" applyProtection="1">
      <alignment vertical="center"/>
    </xf>
    <xf numFmtId="179" fontId="11" fillId="0" borderId="21" xfId="1" applyNumberFormat="1" applyFont="1" applyFill="1" applyBorder="1" applyProtection="1">
      <alignment vertical="center"/>
      <protection locked="0"/>
    </xf>
    <xf numFmtId="179" fontId="11" fillId="0" borderId="0" xfId="1" applyNumberFormat="1" applyFont="1" applyBorder="1" applyProtection="1">
      <alignment vertical="center"/>
      <protection locked="0"/>
    </xf>
    <xf numFmtId="179" fontId="11" fillId="4" borderId="21" xfId="1" applyNumberFormat="1" applyFont="1" applyFill="1" applyBorder="1" applyProtection="1">
      <alignment vertical="center"/>
      <protection locked="0"/>
    </xf>
    <xf numFmtId="179" fontId="11" fillId="6" borderId="9" xfId="0" applyNumberFormat="1" applyFont="1" applyFill="1" applyBorder="1" applyAlignment="1" applyProtection="1">
      <alignment horizontal="center" vertical="center"/>
      <protection locked="0"/>
    </xf>
    <xf numFmtId="179" fontId="19" fillId="0" borderId="0" xfId="14" applyNumberFormat="1" applyFont="1" applyBorder="1" applyAlignment="1" applyProtection="1">
      <alignment horizontal="center" vertical="center"/>
    </xf>
    <xf numFmtId="179" fontId="11" fillId="0" borderId="0" xfId="1" applyNumberFormat="1" applyFont="1" applyBorder="1" applyAlignment="1" applyProtection="1">
      <alignment horizontal="center" vertical="center"/>
      <protection locked="0"/>
    </xf>
    <xf numFmtId="179" fontId="11" fillId="7" borderId="21" xfId="1" applyNumberFormat="1" applyFont="1" applyFill="1" applyBorder="1" applyProtection="1">
      <alignment vertical="center"/>
      <protection locked="0"/>
    </xf>
    <xf numFmtId="179" fontId="19" fillId="0" borderId="0" xfId="14" applyNumberFormat="1" applyFont="1" applyBorder="1" applyAlignment="1" applyProtection="1">
      <alignment horizontal="left" vertical="center"/>
    </xf>
    <xf numFmtId="179" fontId="11" fillId="6" borderId="9" xfId="1" applyNumberFormat="1" applyFont="1" applyFill="1" applyBorder="1" applyAlignment="1" applyProtection="1">
      <alignment horizontal="center" vertical="center"/>
      <protection locked="0"/>
    </xf>
    <xf numFmtId="179" fontId="11" fillId="0" borderId="0" xfId="1" applyNumberFormat="1" applyFont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79" fontId="11" fillId="0" borderId="9" xfId="0" applyNumberFormat="1" applyFont="1" applyFill="1" applyBorder="1" applyAlignment="1" applyProtection="1">
      <alignment vertical="center"/>
      <protection locked="0"/>
    </xf>
    <xf numFmtId="0" fontId="11" fillId="5" borderId="0" xfId="0" applyFont="1" applyFill="1" applyBorder="1" applyAlignment="1" applyProtection="1">
      <alignment vertical="center"/>
      <protection locked="0"/>
    </xf>
    <xf numFmtId="0" fontId="11" fillId="0" borderId="10" xfId="1" applyFont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/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0" xfId="1" applyFont="1" applyFill="1" applyBorder="1" applyProtection="1">
      <alignment vertical="center"/>
      <protection locked="0"/>
    </xf>
    <xf numFmtId="0" fontId="0" fillId="5" borderId="1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Protection="1">
      <alignment vertical="center"/>
      <protection locked="0"/>
    </xf>
    <xf numFmtId="0" fontId="11" fillId="0" borderId="10" xfId="1" applyFont="1" applyBorder="1" applyAlignment="1" applyProtection="1">
      <alignment vertical="center" wrapText="1"/>
      <protection locked="0"/>
    </xf>
    <xf numFmtId="0" fontId="11" fillId="0" borderId="10" xfId="1" applyFont="1" applyBorder="1" applyAlignment="1" applyProtection="1">
      <alignment horizontal="left" vertical="center"/>
      <protection locked="0"/>
    </xf>
    <xf numFmtId="179" fontId="11" fillId="0" borderId="21" xfId="1" applyNumberFormat="1" applyFont="1" applyBorder="1" applyProtection="1">
      <alignment vertical="center"/>
      <protection locked="0"/>
    </xf>
    <xf numFmtId="0" fontId="11" fillId="0" borderId="11" xfId="1" applyFont="1" applyBorder="1" applyAlignment="1" applyProtection="1">
      <alignment horizontal="left" vertical="center"/>
      <protection locked="0"/>
    </xf>
    <xf numFmtId="179" fontId="11" fillId="0" borderId="24" xfId="1" applyNumberFormat="1" applyFont="1" applyBorder="1" applyProtection="1">
      <alignment vertical="center"/>
      <protection locked="0"/>
    </xf>
    <xf numFmtId="0" fontId="11" fillId="0" borderId="17" xfId="1" applyFont="1" applyBorder="1" applyAlignment="1" applyProtection="1">
      <alignment horizontal="left" vertical="center"/>
      <protection locked="0"/>
    </xf>
    <xf numFmtId="179" fontId="11" fillId="0" borderId="36" xfId="0" applyNumberFormat="1" applyFont="1" applyFill="1" applyBorder="1" applyAlignment="1" applyProtection="1">
      <alignment vertical="center"/>
      <protection locked="0"/>
    </xf>
    <xf numFmtId="179" fontId="11" fillId="0" borderId="21" xfId="0" applyNumberFormat="1" applyFont="1" applyFill="1" applyBorder="1" applyAlignment="1" applyProtection="1">
      <alignment vertical="center"/>
      <protection locked="0"/>
    </xf>
    <xf numFmtId="179" fontId="11" fillId="0" borderId="21" xfId="1" applyNumberFormat="1" applyFont="1" applyBorder="1" applyAlignment="1" applyProtection="1">
      <alignment horizontal="center" vertical="center"/>
      <protection locked="0"/>
    </xf>
    <xf numFmtId="0" fontId="11" fillId="0" borderId="11" xfId="1" applyFont="1" applyBorder="1" applyProtection="1">
      <alignment vertical="center"/>
      <protection locked="0"/>
    </xf>
    <xf numFmtId="179" fontId="11" fillId="0" borderId="24" xfId="1" applyNumberFormat="1" applyFont="1" applyBorder="1" applyAlignment="1" applyProtection="1">
      <alignment horizontal="center" vertical="center"/>
      <protection locked="0"/>
    </xf>
    <xf numFmtId="0" fontId="11" fillId="0" borderId="17" xfId="1" applyFont="1" applyBorder="1" applyProtection="1">
      <alignment vertical="center"/>
      <protection locked="0"/>
    </xf>
    <xf numFmtId="179" fontId="11" fillId="0" borderId="21" xfId="1" applyNumberFormat="1" applyFont="1" applyBorder="1" applyAlignment="1" applyProtection="1">
      <alignment horizontal="left" vertical="center"/>
      <protection locked="0"/>
    </xf>
    <xf numFmtId="179" fontId="11" fillId="0" borderId="24" xfId="1" applyNumberFormat="1" applyFont="1" applyBorder="1" applyAlignment="1" applyProtection="1">
      <alignment horizontal="left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9" fillId="5" borderId="10" xfId="1" applyFont="1" applyFill="1" applyBorder="1" applyAlignment="1" applyProtection="1">
      <alignment horizontal="center" vertical="center"/>
      <protection locked="0"/>
    </xf>
    <xf numFmtId="0" fontId="11" fillId="5" borderId="10" xfId="1" applyFont="1" applyFill="1" applyBorder="1" applyProtection="1">
      <alignment vertical="center"/>
      <protection locked="0"/>
    </xf>
    <xf numFmtId="0" fontId="11" fillId="5" borderId="10" xfId="1" applyFont="1" applyFill="1" applyBorder="1" applyAlignment="1" applyProtection="1">
      <alignment horizontal="center" vertical="center"/>
      <protection locked="0"/>
    </xf>
    <xf numFmtId="0" fontId="11" fillId="5" borderId="10" xfId="1" applyFont="1" applyFill="1" applyBorder="1" applyAlignment="1" applyProtection="1">
      <alignment horizontal="left" vertical="center"/>
      <protection locked="0"/>
    </xf>
    <xf numFmtId="0" fontId="11" fillId="5" borderId="10" xfId="1" applyFont="1" applyFill="1" applyBorder="1" applyAlignment="1" applyProtection="1">
      <alignment horizontal="left" vertical="center" wrapText="1"/>
      <protection locked="0"/>
    </xf>
    <xf numFmtId="0" fontId="11" fillId="5" borderId="10" xfId="1" applyFont="1" applyFill="1" applyBorder="1" applyAlignment="1" applyProtection="1">
      <alignment vertical="center" wrapText="1"/>
      <protection locked="0"/>
    </xf>
    <xf numFmtId="179" fontId="11" fillId="5" borderId="36" xfId="1" applyNumberFormat="1" applyFont="1" applyFill="1" applyBorder="1" applyAlignment="1" applyProtection="1">
      <alignment horizontal="center" vertical="center"/>
      <protection locked="0"/>
    </xf>
    <xf numFmtId="0" fontId="11" fillId="5" borderId="31" xfId="1" applyFont="1" applyFill="1" applyBorder="1" applyAlignment="1" applyProtection="1">
      <alignment horizontal="left" vertical="center"/>
      <protection locked="0"/>
    </xf>
    <xf numFmtId="0" fontId="11" fillId="5" borderId="0" xfId="1" applyFont="1" applyFill="1" applyBorder="1" applyProtection="1">
      <alignment vertical="center"/>
      <protection locked="0"/>
    </xf>
    <xf numFmtId="0" fontId="11" fillId="0" borderId="0" xfId="14" applyFont="1" applyBorder="1" applyProtection="1">
      <alignment vertical="center"/>
      <protection locked="0"/>
    </xf>
    <xf numFmtId="0" fontId="11" fillId="0" borderId="0" xfId="14" applyFont="1" applyBorder="1" applyAlignment="1" applyProtection="1">
      <alignment horizontal="left" vertical="center"/>
      <protection locked="0"/>
    </xf>
    <xf numFmtId="179" fontId="11" fillId="0" borderId="0" xfId="14" applyNumberFormat="1" applyFont="1" applyBorder="1" applyAlignment="1" applyProtection="1">
      <alignment horizontal="center" vertical="center"/>
      <protection locked="0"/>
    </xf>
    <xf numFmtId="0" fontId="11" fillId="0" borderId="0" xfId="14" applyFont="1" applyBorder="1" applyAlignment="1" applyProtection="1">
      <alignment horizontal="left" vertical="center" wrapText="1"/>
      <protection locked="0"/>
    </xf>
    <xf numFmtId="0" fontId="11" fillId="0" borderId="0" xfId="14" applyFont="1" applyBorder="1" applyAlignment="1" applyProtection="1">
      <alignment horizontal="center" vertical="center"/>
      <protection locked="0"/>
    </xf>
    <xf numFmtId="0" fontId="11" fillId="0" borderId="10" xfId="14" applyFont="1" applyBorder="1" applyProtection="1">
      <alignment vertical="center"/>
      <protection locked="0"/>
    </xf>
    <xf numFmtId="0" fontId="11" fillId="0" borderId="10" xfId="14" applyFont="1" applyBorder="1" applyAlignment="1" applyProtection="1">
      <alignment horizontal="left" vertical="center"/>
      <protection locked="0"/>
    </xf>
    <xf numFmtId="0" fontId="11" fillId="0" borderId="10" xfId="14" applyFont="1" applyBorder="1" applyAlignment="1" applyProtection="1">
      <alignment horizontal="left" vertical="center" wrapText="1"/>
      <protection locked="0"/>
    </xf>
    <xf numFmtId="0" fontId="11" fillId="0" borderId="10" xfId="14" applyFont="1" applyBorder="1" applyAlignment="1" applyProtection="1">
      <alignment horizontal="center" vertical="center"/>
      <protection locked="0"/>
    </xf>
    <xf numFmtId="0" fontId="15" fillId="0" borderId="44" xfId="14" applyFont="1" applyBorder="1" applyAlignment="1" applyProtection="1">
      <alignment horizontal="center" vertical="center"/>
    </xf>
    <xf numFmtId="0" fontId="16" fillId="5" borderId="10" xfId="1" applyFont="1" applyFill="1" applyBorder="1" applyAlignment="1" applyProtection="1">
      <alignment horizontal="left" vertical="center"/>
      <protection locked="0"/>
    </xf>
    <xf numFmtId="0" fontId="16" fillId="5" borderId="10" xfId="1" applyFont="1" applyFill="1" applyBorder="1" applyAlignment="1" applyProtection="1">
      <alignment horizontal="center" vertical="center"/>
      <protection locked="0"/>
    </xf>
    <xf numFmtId="0" fontId="16" fillId="5" borderId="0" xfId="1" applyFont="1" applyFill="1" applyBorder="1" applyProtection="1">
      <alignment vertical="center"/>
      <protection locked="0"/>
    </xf>
    <xf numFmtId="0" fontId="16" fillId="5" borderId="10" xfId="1" applyFont="1" applyFill="1" applyBorder="1" applyAlignment="1" applyProtection="1">
      <alignment horizontal="left" vertical="center" wrapText="1"/>
      <protection locked="0"/>
    </xf>
    <xf numFmtId="0" fontId="16" fillId="5" borderId="10" xfId="1" applyFont="1" applyFill="1" applyBorder="1" applyProtection="1">
      <alignment vertical="center"/>
      <protection locked="0"/>
    </xf>
    <xf numFmtId="0" fontId="16" fillId="5" borderId="10" xfId="1" applyFont="1" applyFill="1" applyBorder="1" applyAlignment="1" applyProtection="1">
      <alignment vertical="center" wrapText="1"/>
      <protection locked="0"/>
    </xf>
    <xf numFmtId="179" fontId="16" fillId="5" borderId="21" xfId="1" applyNumberFormat="1" applyFont="1" applyFill="1" applyBorder="1" applyAlignment="1" applyProtection="1">
      <alignment horizontal="center" vertical="center"/>
      <protection locked="0"/>
    </xf>
    <xf numFmtId="179" fontId="16" fillId="5" borderId="21" xfId="1" applyNumberFormat="1" applyFont="1" applyFill="1" applyBorder="1" applyProtection="1">
      <alignment vertical="center"/>
      <protection locked="0"/>
    </xf>
    <xf numFmtId="0" fontId="16" fillId="5" borderId="11" xfId="1" applyFont="1" applyFill="1" applyBorder="1" applyProtection="1">
      <alignment vertical="center"/>
      <protection locked="0"/>
    </xf>
    <xf numFmtId="0" fontId="16" fillId="5" borderId="10" xfId="0" applyFont="1" applyFill="1" applyBorder="1" applyAlignment="1" applyProtection="1">
      <alignment horizontal="center" vertical="center" wrapText="1"/>
      <protection locked="0"/>
    </xf>
    <xf numFmtId="177" fontId="11" fillId="5" borderId="10" xfId="1" applyNumberFormat="1" applyFont="1" applyFill="1" applyBorder="1" applyProtection="1">
      <alignment vertical="center"/>
      <protection locked="0"/>
    </xf>
    <xf numFmtId="179" fontId="11" fillId="5" borderId="21" xfId="1" applyNumberFormat="1" applyFont="1" applyFill="1" applyBorder="1" applyProtection="1">
      <alignment vertical="center"/>
      <protection locked="0"/>
    </xf>
    <xf numFmtId="177" fontId="16" fillId="5" borderId="10" xfId="1" applyNumberFormat="1" applyFont="1" applyFill="1" applyBorder="1" applyProtection="1">
      <alignment vertical="center"/>
      <protection locked="0"/>
    </xf>
    <xf numFmtId="179" fontId="16" fillId="8" borderId="9" xfId="1" applyNumberFormat="1" applyFont="1" applyFill="1" applyBorder="1" applyAlignment="1" applyProtection="1">
      <alignment horizontal="center" vertical="center"/>
      <protection locked="0"/>
    </xf>
    <xf numFmtId="179" fontId="16" fillId="5" borderId="9" xfId="1" applyNumberFormat="1" applyFont="1" applyFill="1" applyBorder="1" applyProtection="1">
      <alignment vertical="center"/>
      <protection locked="0"/>
    </xf>
    <xf numFmtId="179" fontId="16" fillId="10" borderId="21" xfId="1" applyNumberFormat="1" applyFont="1" applyFill="1" applyBorder="1" applyProtection="1">
      <alignment vertical="center"/>
      <protection locked="0"/>
    </xf>
    <xf numFmtId="0" fontId="16" fillId="5" borderId="9" xfId="1" applyFont="1" applyFill="1" applyBorder="1" applyProtection="1">
      <alignment vertical="center"/>
      <protection locked="0"/>
    </xf>
    <xf numFmtId="0" fontId="16" fillId="10" borderId="11" xfId="1" applyFont="1" applyFill="1" applyBorder="1" applyAlignment="1" applyProtection="1">
      <alignment horizontal="center" vertical="center"/>
      <protection locked="0"/>
    </xf>
    <xf numFmtId="179" fontId="16" fillId="5" borderId="36" xfId="1" applyNumberFormat="1" applyFont="1" applyFill="1" applyBorder="1" applyProtection="1">
      <alignment vertical="center"/>
      <protection locked="0"/>
    </xf>
    <xf numFmtId="179" fontId="16" fillId="9" borderId="21" xfId="1" applyNumberFormat="1" applyFont="1" applyFill="1" applyBorder="1" applyProtection="1">
      <alignment vertical="center"/>
      <protection locked="0"/>
    </xf>
    <xf numFmtId="179" fontId="16" fillId="8" borderId="21" xfId="0" applyNumberFormat="1" applyFont="1" applyFill="1" applyBorder="1" applyAlignment="1" applyProtection="1">
      <alignment horizontal="center" vertical="center"/>
      <protection locked="0"/>
    </xf>
    <xf numFmtId="179" fontId="16" fillId="5" borderId="42" xfId="1" applyNumberFormat="1" applyFont="1" applyFill="1" applyBorder="1" applyProtection="1">
      <alignment vertical="center"/>
      <protection locked="0"/>
    </xf>
    <xf numFmtId="179" fontId="16" fillId="8" borderId="9" xfId="0" applyNumberFormat="1" applyFont="1" applyFill="1" applyBorder="1" applyAlignment="1" applyProtection="1">
      <alignment horizontal="center" vertical="center"/>
      <protection locked="0"/>
    </xf>
    <xf numFmtId="179" fontId="16" fillId="8" borderId="36" xfId="0" applyNumberFormat="1" applyFont="1" applyFill="1" applyBorder="1" applyAlignment="1" applyProtection="1">
      <alignment horizontal="center" vertical="center"/>
      <protection locked="0"/>
    </xf>
    <xf numFmtId="0" fontId="16" fillId="8" borderId="31" xfId="0" applyFont="1" applyFill="1" applyBorder="1" applyAlignment="1" applyProtection="1">
      <alignment horizontal="center" vertical="center"/>
      <protection locked="0"/>
    </xf>
    <xf numFmtId="0" fontId="16" fillId="5" borderId="11" xfId="1" applyFont="1" applyFill="1" applyBorder="1" applyAlignment="1" applyProtection="1">
      <alignment horizontal="center" vertical="center"/>
      <protection locked="0"/>
    </xf>
    <xf numFmtId="179" fontId="16" fillId="5" borderId="0" xfId="1" applyNumberFormat="1" applyFont="1" applyFill="1" applyBorder="1" applyProtection="1">
      <alignment vertical="center"/>
      <protection locked="0"/>
    </xf>
    <xf numFmtId="0" fontId="16" fillId="0" borderId="10" xfId="1" applyFont="1" applyFill="1" applyBorder="1" applyAlignment="1" applyProtection="1">
      <alignment horizontal="left" vertical="center"/>
      <protection locked="0"/>
    </xf>
    <xf numFmtId="0" fontId="11" fillId="0" borderId="10" xfId="1" applyFont="1" applyFill="1" applyBorder="1" applyAlignment="1" applyProtection="1">
      <alignment horizontal="left" vertical="center" wrapText="1"/>
      <protection locked="0"/>
    </xf>
    <xf numFmtId="0" fontId="19" fillId="0" borderId="0" xfId="14" applyFont="1" applyBorder="1" applyAlignment="1" applyProtection="1">
      <alignment horizontal="left" vertical="center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0" fontId="11" fillId="0" borderId="11" xfId="1" applyFont="1" applyFill="1" applyBorder="1" applyAlignment="1" applyProtection="1">
      <alignment horizontal="center" vertical="center"/>
      <protection locked="0"/>
    </xf>
    <xf numFmtId="0" fontId="11" fillId="4" borderId="11" xfId="1" applyFont="1" applyFill="1" applyBorder="1" applyAlignment="1" applyProtection="1">
      <alignment horizontal="center" vertical="center"/>
      <protection locked="0"/>
    </xf>
    <xf numFmtId="0" fontId="11" fillId="0" borderId="31" xfId="0" applyFont="1" applyFill="1" applyBorder="1" applyAlignment="1" applyProtection="1">
      <alignment horizontal="center" vertical="center"/>
      <protection locked="0"/>
    </xf>
    <xf numFmtId="0" fontId="19" fillId="0" borderId="0" xfId="14" applyFont="1" applyBorder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16" fillId="5" borderId="10" xfId="0" applyNumberFormat="1" applyFont="1" applyFill="1" applyBorder="1" applyAlignment="1" applyProtection="1">
      <alignment horizontal="left" vertical="center"/>
      <protection locked="0"/>
    </xf>
    <xf numFmtId="0" fontId="16" fillId="5" borderId="10" xfId="1" applyNumberFormat="1" applyFont="1" applyFill="1" applyBorder="1" applyAlignment="1" applyProtection="1">
      <alignment horizontal="center" vertical="center"/>
      <protection locked="0"/>
    </xf>
    <xf numFmtId="0" fontId="16" fillId="5" borderId="10" xfId="16" applyNumberFormat="1" applyFont="1" applyFill="1" applyBorder="1" applyAlignment="1" applyProtection="1">
      <alignment vertical="center" wrapText="1"/>
      <protection locked="0"/>
    </xf>
    <xf numFmtId="0" fontId="27" fillId="5" borderId="10" xfId="0" applyFont="1" applyFill="1" applyBorder="1" applyAlignment="1" applyProtection="1">
      <alignment horizontal="left" vertical="center"/>
      <protection locked="0"/>
    </xf>
    <xf numFmtId="0" fontId="27" fillId="5" borderId="43" xfId="0" applyFont="1" applyFill="1" applyBorder="1" applyAlignment="1" applyProtection="1">
      <alignment horizontal="left" vertical="center"/>
      <protection locked="0"/>
    </xf>
    <xf numFmtId="0" fontId="16" fillId="8" borderId="11" xfId="0" applyFont="1" applyFill="1" applyBorder="1" applyAlignment="1" applyProtection="1">
      <alignment horizontal="center" vertical="center"/>
      <protection locked="0"/>
    </xf>
    <xf numFmtId="0" fontId="16" fillId="5" borderId="10" xfId="1" applyNumberFormat="1" applyFont="1" applyFill="1" applyBorder="1" applyAlignment="1" applyProtection="1">
      <alignment vertical="center"/>
      <protection locked="0"/>
    </xf>
    <xf numFmtId="0" fontId="16" fillId="5" borderId="20" xfId="0" applyFont="1" applyFill="1" applyBorder="1" applyAlignment="1" applyProtection="1">
      <alignment vertical="center" wrapText="1"/>
      <protection locked="0"/>
    </xf>
    <xf numFmtId="0" fontId="16" fillId="5" borderId="10" xfId="0" applyFont="1" applyFill="1" applyBorder="1" applyAlignment="1" applyProtection="1">
      <alignment horizontal="left" vertical="center" wrapText="1"/>
      <protection locked="0"/>
    </xf>
    <xf numFmtId="0" fontId="16" fillId="5" borderId="31" xfId="1" applyFont="1" applyFill="1" applyBorder="1" applyAlignment="1" applyProtection="1">
      <alignment horizontal="center" vertical="center"/>
      <protection locked="0"/>
    </xf>
    <xf numFmtId="0" fontId="16" fillId="5" borderId="10" xfId="1" applyNumberFormat="1" applyFont="1" applyFill="1" applyBorder="1" applyAlignment="1" applyProtection="1">
      <alignment horizontal="left" vertical="center"/>
      <protection locked="0"/>
    </xf>
    <xf numFmtId="0" fontId="16" fillId="5" borderId="10" xfId="14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1" applyNumberFormat="1" applyFont="1" applyFill="1" applyBorder="1" applyAlignment="1" applyProtection="1">
      <alignment horizontal="left" vertical="center" wrapText="1"/>
      <protection locked="0"/>
    </xf>
    <xf numFmtId="0" fontId="16" fillId="5" borderId="10" xfId="1" applyNumberFormat="1" applyFont="1" applyFill="1" applyBorder="1" applyAlignment="1" applyProtection="1">
      <alignment horizontal="left" vertical="center" wrapText="1"/>
      <protection locked="0"/>
    </xf>
    <xf numFmtId="0" fontId="16" fillId="5" borderId="10" xfId="18" applyNumberFormat="1" applyFont="1" applyFill="1" applyBorder="1" applyAlignment="1" applyProtection="1">
      <alignment horizontal="center" vertical="center" wrapText="1"/>
      <protection locked="0"/>
    </xf>
    <xf numFmtId="0" fontId="16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16" fillId="5" borderId="10" xfId="14" applyNumberFormat="1" applyFont="1" applyFill="1" applyBorder="1" applyAlignment="1" applyProtection="1">
      <alignment horizontal="left" vertical="center" wrapText="1"/>
      <protection locked="0"/>
    </xf>
    <xf numFmtId="0" fontId="16" fillId="5" borderId="10" xfId="18" applyNumberFormat="1" applyFont="1" applyFill="1" applyBorder="1" applyAlignment="1" applyProtection="1">
      <alignment horizontal="left" vertical="center" wrapText="1"/>
      <protection locked="0"/>
    </xf>
    <xf numFmtId="0" fontId="16" fillId="5" borderId="10" xfId="18" applyNumberFormat="1" applyFont="1" applyFill="1" applyBorder="1" applyAlignment="1" applyProtection="1">
      <alignment vertical="center" wrapText="1"/>
      <protection locked="0"/>
    </xf>
    <xf numFmtId="0" fontId="16" fillId="5" borderId="10" xfId="0" applyFont="1" applyFill="1" applyBorder="1" applyAlignment="1" applyProtection="1">
      <alignment vertical="center"/>
      <protection locked="0"/>
    </xf>
    <xf numFmtId="0" fontId="11" fillId="0" borderId="10" xfId="1" applyFont="1" applyFill="1" applyBorder="1" applyAlignment="1" applyProtection="1">
      <alignment vertical="center" wrapText="1"/>
      <protection locked="0"/>
    </xf>
    <xf numFmtId="0" fontId="11" fillId="0" borderId="11" xfId="1" applyFont="1" applyFill="1" applyBorder="1" applyProtection="1">
      <alignment vertical="center"/>
      <protection locked="0"/>
    </xf>
    <xf numFmtId="0" fontId="16" fillId="5" borderId="10" xfId="1" applyFont="1" applyFill="1" applyBorder="1" applyAlignment="1" applyProtection="1">
      <alignment vertical="center"/>
      <protection locked="0"/>
    </xf>
    <xf numFmtId="0" fontId="16" fillId="5" borderId="10" xfId="14" applyNumberFormat="1" applyFont="1" applyFill="1" applyBorder="1" applyAlignment="1" applyProtection="1">
      <alignment horizontal="left" vertical="center"/>
      <protection locked="0"/>
    </xf>
    <xf numFmtId="0" fontId="16" fillId="5" borderId="10" xfId="18" applyNumberFormat="1" applyFont="1" applyFill="1" applyBorder="1" applyAlignment="1" applyProtection="1">
      <alignment horizontal="left" vertical="center"/>
      <protection locked="0"/>
    </xf>
    <xf numFmtId="0" fontId="16" fillId="5" borderId="10" xfId="0" applyFont="1" applyFill="1" applyBorder="1" applyAlignment="1" applyProtection="1">
      <alignment vertical="center" wrapText="1"/>
      <protection locked="0"/>
    </xf>
    <xf numFmtId="0" fontId="16" fillId="5" borderId="2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left" vertical="center" wrapText="1"/>
      <protection locked="0"/>
    </xf>
    <xf numFmtId="0" fontId="14" fillId="5" borderId="10" xfId="1" applyFont="1" applyFill="1" applyBorder="1" applyAlignment="1" applyProtection="1">
      <alignment horizontal="left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16" fillId="0" borderId="10" xfId="14" applyFont="1" applyFill="1" applyBorder="1" applyAlignment="1" applyProtection="1">
      <alignment horizontal="center" vertical="center"/>
      <protection locked="0"/>
    </xf>
    <xf numFmtId="0" fontId="16" fillId="0" borderId="10" xfId="14" applyFont="1" applyFill="1" applyBorder="1" applyProtection="1">
      <alignment vertical="center"/>
      <protection locked="0"/>
    </xf>
    <xf numFmtId="179" fontId="16" fillId="0" borderId="21" xfId="14" applyNumberFormat="1" applyFont="1" applyFill="1" applyBorder="1" applyAlignment="1" applyProtection="1">
      <alignment horizontal="center" vertical="center"/>
      <protection locked="0"/>
    </xf>
    <xf numFmtId="179" fontId="16" fillId="0" borderId="21" xfId="14" applyNumberFormat="1" applyFont="1" applyFill="1" applyBorder="1" applyProtection="1">
      <alignment vertical="center"/>
      <protection locked="0"/>
    </xf>
    <xf numFmtId="0" fontId="16" fillId="0" borderId="0" xfId="14" applyFont="1" applyFill="1" applyBorder="1" applyProtection="1">
      <alignment vertical="center"/>
      <protection locked="0"/>
    </xf>
    <xf numFmtId="0" fontId="16" fillId="0" borderId="10" xfId="14" applyFont="1" applyFill="1" applyBorder="1" applyAlignment="1" applyProtection="1">
      <alignment horizontal="left" vertical="center"/>
      <protection locked="0"/>
    </xf>
    <xf numFmtId="177" fontId="16" fillId="0" borderId="10" xfId="14" applyNumberFormat="1" applyFont="1" applyFill="1" applyBorder="1" applyProtection="1">
      <alignment vertical="center"/>
      <protection locked="0"/>
    </xf>
    <xf numFmtId="179" fontId="16" fillId="0" borderId="36" xfId="14" applyNumberFormat="1" applyFont="1" applyFill="1" applyBorder="1" applyProtection="1">
      <alignment vertical="center"/>
      <protection locked="0"/>
    </xf>
    <xf numFmtId="0" fontId="16" fillId="0" borderId="10" xfId="14" applyFont="1" applyFill="1" applyBorder="1" applyAlignment="1" applyProtection="1">
      <alignment horizontal="left" vertical="center" wrapText="1"/>
      <protection locked="0"/>
    </xf>
    <xf numFmtId="179" fontId="11" fillId="0" borderId="10" xfId="14" applyNumberFormat="1" applyFont="1" applyBorder="1" applyAlignment="1" applyProtection="1">
      <alignment horizontal="center" vertical="center"/>
      <protection locked="0"/>
    </xf>
    <xf numFmtId="0" fontId="11" fillId="0" borderId="0" xfId="14" applyFont="1" applyBorder="1" applyAlignment="1" applyProtection="1">
      <alignment vertical="center"/>
      <protection locked="0"/>
    </xf>
    <xf numFmtId="0" fontId="16" fillId="0" borderId="10" xfId="1" applyFont="1" applyFill="1" applyBorder="1" applyAlignment="1" applyProtection="1">
      <alignment vertical="center" wrapText="1"/>
      <protection locked="0"/>
    </xf>
    <xf numFmtId="0" fontId="16" fillId="0" borderId="10" xfId="1" applyFont="1" applyFill="1" applyBorder="1" applyAlignment="1" applyProtection="1">
      <alignment horizontal="left" vertical="center" wrapText="1"/>
      <protection locked="0"/>
    </xf>
    <xf numFmtId="0" fontId="11" fillId="7" borderId="11" xfId="1" applyFont="1" applyFill="1" applyBorder="1" applyAlignment="1" applyProtection="1">
      <alignment horizontal="center" vertical="center"/>
      <protection locked="0"/>
    </xf>
    <xf numFmtId="0" fontId="16" fillId="8" borderId="11" xfId="1" applyFont="1" applyFill="1" applyBorder="1" applyAlignment="1" applyProtection="1">
      <alignment horizontal="center" vertical="center"/>
      <protection locked="0"/>
    </xf>
    <xf numFmtId="0" fontId="16" fillId="0" borderId="20" xfId="0" applyFont="1" applyFill="1" applyBorder="1" applyAlignment="1" applyProtection="1">
      <alignment vertical="center" wrapText="1"/>
      <protection locked="0"/>
    </xf>
    <xf numFmtId="0" fontId="11" fillId="0" borderId="10" xfId="0" applyFont="1" applyFill="1" applyBorder="1" applyAlignment="1" applyProtection="1">
      <alignment vertical="center" wrapText="1"/>
      <protection locked="0"/>
    </xf>
    <xf numFmtId="179" fontId="11" fillId="4" borderId="21" xfId="14" applyNumberFormat="1" applyFont="1" applyFill="1" applyBorder="1" applyAlignment="1" applyProtection="1">
      <alignment horizontal="center" vertical="center"/>
      <protection locked="0"/>
    </xf>
    <xf numFmtId="0" fontId="16" fillId="0" borderId="10" xfId="14" applyFont="1" applyFill="1" applyBorder="1" applyAlignment="1" applyProtection="1">
      <alignment vertical="center" wrapText="1"/>
      <protection locked="0"/>
    </xf>
    <xf numFmtId="0" fontId="16" fillId="0" borderId="11" xfId="14" applyFont="1" applyFill="1" applyBorder="1" applyAlignment="1" applyProtection="1">
      <alignment horizontal="center" vertical="center"/>
      <protection locked="0"/>
    </xf>
    <xf numFmtId="0" fontId="16" fillId="0" borderId="10" xfId="14" applyNumberFormat="1" applyFont="1" applyFill="1" applyBorder="1" applyAlignment="1" applyProtection="1">
      <alignment horizontal="left" vertical="center" wrapText="1"/>
      <protection locked="0"/>
    </xf>
    <xf numFmtId="0" fontId="16" fillId="0" borderId="10" xfId="14" applyNumberFormat="1" applyFont="1" applyFill="1" applyBorder="1" applyAlignment="1" applyProtection="1">
      <alignment horizontal="left" vertical="center"/>
      <protection locked="0"/>
    </xf>
    <xf numFmtId="0" fontId="16" fillId="0" borderId="10" xfId="1" applyFont="1" applyFill="1" applyBorder="1" applyAlignment="1" applyProtection="1">
      <alignment horizontal="center" vertical="center"/>
      <protection locked="0"/>
    </xf>
    <xf numFmtId="177" fontId="16" fillId="0" borderId="10" xfId="1" applyNumberFormat="1" applyFont="1" applyFill="1" applyBorder="1" applyProtection="1">
      <alignment vertical="center"/>
      <protection locked="0"/>
    </xf>
    <xf numFmtId="179" fontId="16" fillId="0" borderId="21" xfId="1" applyNumberFormat="1" applyFont="1" applyFill="1" applyBorder="1" applyProtection="1">
      <alignment vertical="center"/>
      <protection locked="0"/>
    </xf>
    <xf numFmtId="0" fontId="16" fillId="0" borderId="11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Protection="1">
      <alignment vertical="center"/>
      <protection locked="0"/>
    </xf>
    <xf numFmtId="0" fontId="16" fillId="0" borderId="10" xfId="1" applyNumberFormat="1" applyFont="1" applyFill="1" applyBorder="1" applyAlignment="1" applyProtection="1">
      <alignment horizontal="left" vertical="center"/>
      <protection locked="0"/>
    </xf>
    <xf numFmtId="0" fontId="16" fillId="0" borderId="22" xfId="14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14" applyFont="1" applyFill="1" applyBorder="1" applyAlignment="1" applyProtection="1">
      <alignment horizontal="center" vertical="center"/>
      <protection locked="0"/>
    </xf>
    <xf numFmtId="0" fontId="11" fillId="0" borderId="10" xfId="14" applyFont="1" applyFill="1" applyBorder="1" applyAlignment="1" applyProtection="1">
      <alignment vertical="center" wrapText="1"/>
      <protection locked="0"/>
    </xf>
    <xf numFmtId="0" fontId="11" fillId="0" borderId="10" xfId="14" applyFont="1" applyFill="1" applyBorder="1" applyAlignment="1" applyProtection="1">
      <alignment horizontal="left" vertical="center" wrapText="1"/>
      <protection locked="0"/>
    </xf>
    <xf numFmtId="0" fontId="11" fillId="0" borderId="10" xfId="14" applyFont="1" applyFill="1" applyBorder="1" applyProtection="1">
      <alignment vertical="center"/>
      <protection locked="0"/>
    </xf>
    <xf numFmtId="177" fontId="11" fillId="0" borderId="10" xfId="14" applyNumberFormat="1" applyFont="1" applyFill="1" applyBorder="1" applyProtection="1">
      <alignment vertical="center"/>
      <protection locked="0"/>
    </xf>
    <xf numFmtId="179" fontId="11" fillId="0" borderId="21" xfId="14" applyNumberFormat="1" applyFont="1" applyFill="1" applyBorder="1" applyProtection="1">
      <alignment vertical="center"/>
      <protection locked="0"/>
    </xf>
    <xf numFmtId="0" fontId="11" fillId="0" borderId="0" xfId="14" applyFont="1" applyFill="1" applyBorder="1" applyProtection="1">
      <alignment vertical="center"/>
      <protection locked="0"/>
    </xf>
    <xf numFmtId="0" fontId="11" fillId="5" borderId="31" xfId="1" applyFont="1" applyFill="1" applyBorder="1" applyAlignment="1" applyProtection="1">
      <alignment horizontal="center" vertical="center"/>
      <protection locked="0"/>
    </xf>
    <xf numFmtId="0" fontId="11" fillId="0" borderId="11" xfId="14" applyFont="1" applyFill="1" applyBorder="1" applyAlignment="1" applyProtection="1">
      <alignment horizontal="center" vertical="center"/>
      <protection locked="0"/>
    </xf>
    <xf numFmtId="0" fontId="11" fillId="5" borderId="11" xfId="1" applyFont="1" applyFill="1" applyBorder="1" applyAlignment="1" applyProtection="1">
      <alignment horizontal="center" vertical="center"/>
      <protection locked="0"/>
    </xf>
    <xf numFmtId="0" fontId="16" fillId="9" borderId="11" xfId="1" applyFont="1" applyFill="1" applyBorder="1" applyAlignment="1" applyProtection="1">
      <alignment horizontal="center" vertical="center"/>
      <protection locked="0"/>
    </xf>
    <xf numFmtId="0" fontId="11" fillId="9" borderId="11" xfId="1" applyFont="1" applyFill="1" applyBorder="1" applyAlignment="1" applyProtection="1">
      <alignment horizontal="center" vertical="center"/>
      <protection locked="0"/>
    </xf>
    <xf numFmtId="0" fontId="4" fillId="0" borderId="0" xfId="11" applyFont="1" applyBorder="1" applyAlignment="1" applyProtection="1">
      <alignment horizontal="left" vertical="top"/>
      <protection locked="0"/>
    </xf>
    <xf numFmtId="0" fontId="19" fillId="0" borderId="0" xfId="14" applyFont="1" applyBorder="1" applyAlignment="1" applyProtection="1">
      <alignment horizontal="left" vertical="center"/>
    </xf>
    <xf numFmtId="0" fontId="13" fillId="0" borderId="0" xfId="11" applyFont="1" applyProtection="1">
      <alignment vertical="center"/>
    </xf>
    <xf numFmtId="0" fontId="9" fillId="0" borderId="0" xfId="11" applyFont="1" applyFill="1" applyBorder="1" applyAlignment="1" applyProtection="1"/>
    <xf numFmtId="0" fontId="11" fillId="0" borderId="0" xfId="11" applyFont="1" applyAlignment="1" applyProtection="1">
      <alignment horizontal="center" vertical="center"/>
    </xf>
    <xf numFmtId="0" fontId="4" fillId="0" borderId="0" xfId="11" applyFont="1" applyProtection="1">
      <alignment vertical="center"/>
    </xf>
    <xf numFmtId="0" fontId="16" fillId="0" borderId="10" xfId="0" applyFont="1" applyFill="1" applyBorder="1" applyAlignment="1" applyProtection="1">
      <alignment vertical="center" wrapText="1"/>
      <protection locked="0"/>
    </xf>
    <xf numFmtId="0" fontId="16" fillId="0" borderId="11" xfId="14" applyFont="1" applyFill="1" applyBorder="1" applyAlignment="1" applyProtection="1">
      <alignment vertical="center"/>
      <protection locked="0"/>
    </xf>
    <xf numFmtId="0" fontId="16" fillId="0" borderId="11" xfId="14" applyFont="1" applyFill="1" applyBorder="1" applyProtection="1">
      <alignment vertical="center"/>
      <protection locked="0"/>
    </xf>
    <xf numFmtId="49" fontId="16" fillId="0" borderId="22" xfId="0" applyNumberFormat="1" applyFont="1" applyFill="1" applyBorder="1" applyAlignment="1" applyProtection="1">
      <alignment horizontal="left" vertical="center"/>
      <protection locked="0"/>
    </xf>
    <xf numFmtId="180" fontId="16" fillId="0" borderId="10" xfId="14" applyNumberFormat="1" applyFont="1" applyFill="1" applyBorder="1" applyAlignment="1" applyProtection="1">
      <alignment horizontal="left" vertical="center"/>
      <protection locked="0"/>
    </xf>
    <xf numFmtId="179" fontId="16" fillId="0" borderId="11" xfId="14" applyNumberFormat="1" applyFont="1" applyFill="1" applyBorder="1" applyProtection="1">
      <alignment vertical="center"/>
      <protection locked="0"/>
    </xf>
    <xf numFmtId="180" fontId="16" fillId="0" borderId="10" xfId="14" applyNumberFormat="1" applyFont="1" applyFill="1" applyBorder="1" applyAlignment="1" applyProtection="1">
      <alignment horizontal="left" vertical="center" wrapText="1"/>
      <protection locked="0"/>
    </xf>
    <xf numFmtId="180" fontId="16" fillId="0" borderId="10" xfId="14" applyNumberFormat="1" applyFont="1" applyFill="1" applyBorder="1" applyAlignment="1" applyProtection="1">
      <alignment vertical="center"/>
      <protection locked="0"/>
    </xf>
    <xf numFmtId="0" fontId="33" fillId="0" borderId="0" xfId="0" applyFont="1" applyProtection="1">
      <protection locked="0"/>
    </xf>
    <xf numFmtId="49" fontId="16" fillId="0" borderId="10" xfId="0" applyNumberFormat="1" applyFont="1" applyFill="1" applyBorder="1" applyAlignment="1" applyProtection="1">
      <alignment horizontal="left" vertical="center"/>
      <protection locked="0"/>
    </xf>
    <xf numFmtId="180" fontId="16" fillId="0" borderId="11" xfId="16" applyNumberFormat="1" applyFont="1" applyFill="1" applyBorder="1" applyAlignment="1" applyProtection="1">
      <alignment vertical="center" wrapText="1"/>
      <protection locked="0"/>
    </xf>
    <xf numFmtId="180" fontId="16" fillId="0" borderId="10" xfId="21" applyNumberFormat="1" applyFont="1" applyFill="1" applyBorder="1" applyAlignment="1" applyProtection="1">
      <alignment horizontal="left" vertical="center" wrapText="1"/>
      <protection locked="0"/>
    </xf>
    <xf numFmtId="0" fontId="16" fillId="0" borderId="10" xfId="16" applyNumberFormat="1" applyFont="1" applyFill="1" applyBorder="1" applyAlignment="1" applyProtection="1">
      <alignment horizontal="left" vertical="center"/>
      <protection locked="0"/>
    </xf>
    <xf numFmtId="0" fontId="16" fillId="0" borderId="10" xfId="16" applyNumberFormat="1" applyFont="1" applyFill="1" applyBorder="1" applyAlignment="1" applyProtection="1">
      <alignment horizontal="left" vertical="center" wrapText="1"/>
      <protection locked="0"/>
    </xf>
    <xf numFmtId="0" fontId="11" fillId="4" borderId="11" xfId="14" applyFont="1" applyFill="1" applyBorder="1" applyAlignment="1" applyProtection="1">
      <alignment horizontal="center" vertical="center"/>
      <protection locked="0"/>
    </xf>
    <xf numFmtId="0" fontId="6" fillId="0" borderId="0" xfId="11" applyFont="1" applyBorder="1" applyAlignment="1" applyProtection="1">
      <alignment horizontal="left" vertical="center"/>
    </xf>
    <xf numFmtId="0" fontId="8" fillId="0" borderId="0" xfId="11" applyFont="1" applyProtection="1">
      <alignment vertical="center"/>
    </xf>
    <xf numFmtId="0" fontId="12" fillId="0" borderId="0" xfId="11" applyFont="1" applyBorder="1" applyAlignment="1" applyProtection="1">
      <alignment vertical="center"/>
    </xf>
    <xf numFmtId="0" fontId="13" fillId="0" borderId="0" xfId="11" applyFont="1" applyAlignment="1" applyProtection="1">
      <alignment horizontal="right" vertical="center"/>
    </xf>
    <xf numFmtId="43" fontId="13" fillId="0" borderId="0" xfId="12" applyFont="1" applyAlignment="1" applyProtection="1">
      <alignment horizontal="left" vertical="center"/>
    </xf>
    <xf numFmtId="179" fontId="11" fillId="0" borderId="0" xfId="14" applyNumberFormat="1" applyFont="1" applyBorder="1" applyProtection="1">
      <alignment vertical="center"/>
      <protection locked="0"/>
    </xf>
    <xf numFmtId="0" fontId="19" fillId="0" borderId="46" xfId="1" applyFont="1" applyFill="1" applyBorder="1" applyAlignment="1" applyProtection="1">
      <alignment horizontal="center" vertical="center"/>
      <protection locked="0"/>
    </xf>
    <xf numFmtId="0" fontId="11" fillId="0" borderId="46" xfId="1" applyFont="1" applyFill="1" applyBorder="1" applyAlignment="1" applyProtection="1">
      <alignment vertical="center" wrapText="1"/>
      <protection locked="0"/>
    </xf>
    <xf numFmtId="0" fontId="11" fillId="0" borderId="46" xfId="1" applyFont="1" applyFill="1" applyBorder="1" applyAlignment="1" applyProtection="1">
      <alignment horizontal="left" vertical="center" wrapText="1"/>
      <protection locked="0"/>
    </xf>
    <xf numFmtId="0" fontId="11" fillId="0" borderId="46" xfId="1" applyFont="1" applyFill="1" applyBorder="1" applyProtection="1">
      <alignment vertical="center"/>
      <protection locked="0"/>
    </xf>
    <xf numFmtId="0" fontId="16" fillId="0" borderId="46" xfId="1" applyFont="1" applyFill="1" applyBorder="1" applyAlignment="1" applyProtection="1">
      <alignment horizontal="left" vertical="center"/>
      <protection locked="0"/>
    </xf>
    <xf numFmtId="0" fontId="16" fillId="0" borderId="46" xfId="0" applyFont="1" applyBorder="1" applyAlignment="1" applyProtection="1">
      <alignment horizontal="center" vertical="center" wrapText="1"/>
      <protection locked="0"/>
    </xf>
    <xf numFmtId="177" fontId="11" fillId="0" borderId="46" xfId="1" applyNumberFormat="1" applyFont="1" applyFill="1" applyBorder="1" applyProtection="1">
      <alignment vertical="center"/>
      <protection locked="0"/>
    </xf>
    <xf numFmtId="179" fontId="11" fillId="0" borderId="42" xfId="1" applyNumberFormat="1" applyFont="1" applyFill="1" applyBorder="1" applyProtection="1">
      <alignment vertical="center"/>
      <protection locked="0"/>
    </xf>
    <xf numFmtId="0" fontId="11" fillId="0" borderId="48" xfId="1" applyFont="1" applyFill="1" applyBorder="1" applyAlignment="1" applyProtection="1">
      <alignment horizontal="center" vertical="center"/>
      <protection locked="0"/>
    </xf>
    <xf numFmtId="0" fontId="18" fillId="0" borderId="26" xfId="11" applyFont="1" applyBorder="1" applyAlignment="1" applyProtection="1">
      <alignment horizontal="center" vertical="center"/>
    </xf>
    <xf numFmtId="179" fontId="11" fillId="0" borderId="21" xfId="14" applyNumberFormat="1" applyFont="1" applyFill="1" applyBorder="1" applyAlignment="1" applyProtection="1">
      <alignment horizontal="center" vertical="center"/>
      <protection locked="0"/>
    </xf>
    <xf numFmtId="0" fontId="20" fillId="3" borderId="44" xfId="0" applyFont="1" applyFill="1" applyBorder="1" applyAlignment="1" applyProtection="1">
      <alignment horizontal="center" vertical="center" wrapText="1"/>
    </xf>
    <xf numFmtId="0" fontId="20" fillId="3" borderId="48" xfId="0" applyFont="1" applyFill="1" applyBorder="1" applyAlignment="1" applyProtection="1">
      <alignment horizontal="center" vertical="center" wrapText="1"/>
    </xf>
    <xf numFmtId="179" fontId="16" fillId="0" borderId="50" xfId="14" applyNumberFormat="1" applyFont="1" applyFill="1" applyBorder="1" applyAlignment="1" applyProtection="1">
      <alignment horizontal="center" vertical="center"/>
      <protection locked="0"/>
    </xf>
    <xf numFmtId="0" fontId="16" fillId="0" borderId="7" xfId="14" applyFont="1" applyFill="1" applyBorder="1" applyAlignment="1" applyProtection="1">
      <alignment vertical="center"/>
      <protection locked="0"/>
    </xf>
    <xf numFmtId="180" fontId="16" fillId="0" borderId="11" xfId="14" applyNumberFormat="1" applyFont="1" applyFill="1" applyBorder="1" applyAlignment="1" applyProtection="1">
      <alignment vertical="top" wrapText="1"/>
      <protection locked="0"/>
    </xf>
    <xf numFmtId="180" fontId="16" fillId="0" borderId="11" xfId="22" applyNumberFormat="1" applyFont="1" applyFill="1" applyBorder="1" applyAlignment="1" applyProtection="1">
      <alignment vertical="top" wrapText="1"/>
      <protection locked="0"/>
    </xf>
    <xf numFmtId="180" fontId="16" fillId="0" borderId="11" xfId="14" applyNumberFormat="1" applyFont="1" applyFill="1" applyBorder="1" applyAlignment="1" applyProtection="1">
      <alignment vertical="center" wrapText="1"/>
      <protection locked="0"/>
    </xf>
    <xf numFmtId="180" fontId="16" fillId="0" borderId="11" xfId="22" applyNumberFormat="1" applyFont="1" applyFill="1" applyBorder="1" applyAlignment="1" applyProtection="1">
      <alignment vertical="center" wrapText="1"/>
      <protection locked="0"/>
    </xf>
    <xf numFmtId="179" fontId="16" fillId="0" borderId="24" xfId="14" applyNumberFormat="1" applyFont="1" applyFill="1" applyBorder="1" applyAlignment="1" applyProtection="1">
      <alignment horizontal="center" vertical="center"/>
      <protection locked="0"/>
    </xf>
    <xf numFmtId="179" fontId="16" fillId="0" borderId="17" xfId="14" applyNumberFormat="1" applyFont="1" applyFill="1" applyBorder="1" applyProtection="1">
      <alignment vertical="center"/>
      <protection locked="0"/>
    </xf>
    <xf numFmtId="179" fontId="16" fillId="0" borderId="50" xfId="14" applyNumberFormat="1" applyFont="1" applyFill="1" applyBorder="1" applyProtection="1">
      <alignment vertical="center"/>
      <protection locked="0"/>
    </xf>
    <xf numFmtId="0" fontId="16" fillId="0" borderId="7" xfId="14" applyFont="1" applyFill="1" applyBorder="1" applyProtection="1">
      <alignment vertical="center"/>
      <protection locked="0"/>
    </xf>
    <xf numFmtId="179" fontId="16" fillId="0" borderId="24" xfId="14" applyNumberFormat="1" applyFont="1" applyFill="1" applyBorder="1" applyProtection="1">
      <alignment vertical="center"/>
      <protection locked="0"/>
    </xf>
    <xf numFmtId="0" fontId="16" fillId="0" borderId="31" xfId="1" applyFont="1" applyFill="1" applyBorder="1" applyAlignment="1" applyProtection="1">
      <alignment horizontal="center" vertical="center"/>
      <protection locked="0"/>
    </xf>
    <xf numFmtId="0" fontId="11" fillId="0" borderId="31" xfId="1" applyFont="1" applyFill="1" applyBorder="1" applyAlignment="1" applyProtection="1">
      <alignment horizontal="left" vertical="center"/>
      <protection locked="0"/>
    </xf>
    <xf numFmtId="179" fontId="11" fillId="0" borderId="50" xfId="1" applyNumberFormat="1" applyFont="1" applyFill="1" applyBorder="1" applyProtection="1">
      <alignment vertical="center"/>
      <protection locked="0"/>
    </xf>
    <xf numFmtId="0" fontId="11" fillId="0" borderId="7" xfId="1" applyFont="1" applyFill="1" applyBorder="1" applyAlignment="1" applyProtection="1">
      <alignment horizontal="center" vertical="center"/>
      <protection locked="0"/>
    </xf>
    <xf numFmtId="179" fontId="11" fillId="0" borderId="24" xfId="1" applyNumberFormat="1" applyFont="1" applyFill="1" applyBorder="1" applyProtection="1">
      <alignment vertical="center"/>
      <protection locked="0"/>
    </xf>
    <xf numFmtId="0" fontId="11" fillId="0" borderId="17" xfId="1" applyFont="1" applyFill="1" applyBorder="1" applyAlignment="1" applyProtection="1">
      <alignment horizontal="center" vertical="center"/>
      <protection locked="0"/>
    </xf>
    <xf numFmtId="0" fontId="11" fillId="5" borderId="17" xfId="1" applyFont="1" applyFill="1" applyBorder="1" applyAlignment="1" applyProtection="1">
      <alignment horizontal="left" vertical="center"/>
      <protection locked="0"/>
    </xf>
    <xf numFmtId="179" fontId="11" fillId="0" borderId="9" xfId="1" applyNumberFormat="1" applyFont="1" applyFill="1" applyBorder="1" applyAlignment="1" applyProtection="1">
      <alignment horizontal="center" vertical="center"/>
      <protection locked="0"/>
    </xf>
    <xf numFmtId="181" fontId="17" fillId="0" borderId="6" xfId="15" applyNumberFormat="1" applyFont="1" applyBorder="1" applyAlignment="1" applyProtection="1">
      <alignment horizontal="center" vertical="center"/>
    </xf>
    <xf numFmtId="181" fontId="17" fillId="0" borderId="10" xfId="15" applyNumberFormat="1" applyFont="1" applyBorder="1" applyAlignment="1" applyProtection="1">
      <alignment horizontal="center" vertical="center"/>
    </xf>
    <xf numFmtId="181" fontId="17" fillId="0" borderId="16" xfId="12" applyNumberFormat="1" applyFont="1" applyFill="1" applyBorder="1" applyAlignment="1" applyProtection="1">
      <alignment horizontal="center" vertical="center"/>
    </xf>
    <xf numFmtId="181" fontId="17" fillId="0" borderId="20" xfId="12" applyNumberFormat="1" applyFont="1" applyFill="1" applyBorder="1" applyAlignment="1" applyProtection="1">
      <alignment horizontal="center" vertical="center"/>
    </xf>
    <xf numFmtId="181" fontId="17" fillId="0" borderId="28" xfId="12" applyNumberFormat="1" applyFont="1" applyFill="1" applyBorder="1" applyAlignment="1" applyProtection="1">
      <alignment horizontal="center" vertical="center"/>
    </xf>
    <xf numFmtId="181" fontId="17" fillId="0" borderId="18" xfId="12" applyNumberFormat="1" applyFont="1" applyBorder="1" applyAlignment="1" applyProtection="1">
      <alignment horizontal="center" vertical="center"/>
    </xf>
    <xf numFmtId="181" fontId="17" fillId="0" borderId="25" xfId="12" applyNumberFormat="1" applyFont="1" applyBorder="1" applyAlignment="1" applyProtection="1">
      <alignment horizontal="center" vertical="center"/>
      <protection locked="0"/>
    </xf>
    <xf numFmtId="181" fontId="19" fillId="5" borderId="0" xfId="0" applyNumberFormat="1" applyFont="1" applyFill="1" applyBorder="1" applyAlignment="1" applyProtection="1">
      <alignment vertical="center"/>
    </xf>
    <xf numFmtId="181" fontId="20" fillId="3" borderId="11" xfId="0" applyNumberFormat="1" applyFont="1" applyFill="1" applyBorder="1" applyAlignment="1" applyProtection="1">
      <alignment horizontal="center" vertical="center" wrapText="1"/>
    </xf>
    <xf numFmtId="181" fontId="11" fillId="0" borderId="11" xfId="0" applyNumberFormat="1" applyFont="1" applyFill="1" applyBorder="1" applyAlignment="1" applyProtection="1">
      <alignment vertical="center"/>
      <protection locked="0"/>
    </xf>
    <xf numFmtId="181" fontId="11" fillId="0" borderId="22" xfId="1" applyNumberFormat="1" applyFont="1" applyFill="1" applyBorder="1" applyProtection="1">
      <alignment vertical="center"/>
      <protection locked="0"/>
    </xf>
    <xf numFmtId="181" fontId="11" fillId="0" borderId="22" xfId="0" applyNumberFormat="1" applyFont="1" applyFill="1" applyBorder="1" applyAlignment="1" applyProtection="1">
      <alignment vertical="center"/>
      <protection locked="0"/>
    </xf>
    <xf numFmtId="181" fontId="0" fillId="5" borderId="22" xfId="0" applyNumberFormat="1" applyFill="1" applyBorder="1" applyProtection="1">
      <protection locked="0"/>
    </xf>
    <xf numFmtId="181" fontId="0" fillId="5" borderId="0" xfId="0" applyNumberFormat="1" applyFill="1" applyProtection="1">
      <protection locked="0"/>
    </xf>
    <xf numFmtId="181" fontId="19" fillId="0" borderId="23" xfId="0" applyNumberFormat="1" applyFont="1" applyBorder="1" applyAlignment="1" applyProtection="1">
      <alignment horizontal="left" vertical="top" wrapText="1"/>
    </xf>
    <xf numFmtId="181" fontId="20" fillId="3" borderId="9" xfId="0" applyNumberFormat="1" applyFont="1" applyFill="1" applyBorder="1" applyAlignment="1" applyProtection="1">
      <alignment horizontal="center" vertical="center" wrapText="1"/>
    </xf>
    <xf numFmtId="181" fontId="11" fillId="0" borderId="9" xfId="0" applyNumberFormat="1" applyFont="1" applyFill="1" applyBorder="1" applyAlignment="1" applyProtection="1">
      <alignment vertical="center"/>
      <protection locked="0"/>
    </xf>
    <xf numFmtId="181" fontId="19" fillId="0" borderId="0" xfId="14" applyNumberFormat="1" applyFont="1" applyBorder="1" applyProtection="1">
      <alignment vertical="center"/>
    </xf>
    <xf numFmtId="181" fontId="20" fillId="3" borderId="10" xfId="0" applyNumberFormat="1" applyFont="1" applyFill="1" applyBorder="1" applyAlignment="1" applyProtection="1">
      <alignment horizontal="center" vertical="center" wrapText="1"/>
    </xf>
    <xf numFmtId="181" fontId="16" fillId="5" borderId="22" xfId="1" applyNumberFormat="1" applyFont="1" applyFill="1" applyBorder="1" applyProtection="1">
      <alignment vertical="center"/>
      <protection locked="0"/>
    </xf>
    <xf numFmtId="181" fontId="16" fillId="0" borderId="22" xfId="14" applyNumberFormat="1" applyFont="1" applyFill="1" applyBorder="1" applyProtection="1">
      <alignment vertical="center"/>
      <protection locked="0"/>
    </xf>
    <xf numFmtId="181" fontId="11" fillId="0" borderId="22" xfId="1" applyNumberFormat="1" applyFont="1" applyBorder="1" applyProtection="1">
      <alignment vertical="center"/>
      <protection locked="0"/>
    </xf>
    <xf numFmtId="181" fontId="11" fillId="0" borderId="0" xfId="1" applyNumberFormat="1" applyFont="1" applyBorder="1" applyProtection="1">
      <alignment vertical="center"/>
      <protection locked="0"/>
    </xf>
    <xf numFmtId="181" fontId="19" fillId="0" borderId="0" xfId="14" applyNumberFormat="1" applyFont="1" applyBorder="1" applyAlignment="1" applyProtection="1">
      <alignment horizontal="left" vertical="center"/>
    </xf>
    <xf numFmtId="181" fontId="16" fillId="5" borderId="9" xfId="0" applyNumberFormat="1" applyFont="1" applyFill="1" applyBorder="1" applyAlignment="1" applyProtection="1">
      <alignment vertical="center"/>
      <protection locked="0"/>
    </xf>
    <xf numFmtId="181" fontId="16" fillId="0" borderId="9" xfId="0" applyNumberFormat="1" applyFont="1" applyFill="1" applyBorder="1" applyAlignment="1" applyProtection="1">
      <alignment vertical="center"/>
      <protection locked="0"/>
    </xf>
    <xf numFmtId="181" fontId="11" fillId="0" borderId="0" xfId="1" applyNumberFormat="1" applyFont="1" applyBorder="1" applyAlignment="1" applyProtection="1">
      <alignment horizontal="left" vertical="center"/>
      <protection locked="0"/>
    </xf>
    <xf numFmtId="181" fontId="19" fillId="0" borderId="0" xfId="14" applyNumberFormat="1" applyFont="1" applyBorder="1" applyAlignment="1" applyProtection="1">
      <alignment horizontal="center" vertical="center"/>
    </xf>
    <xf numFmtId="181" fontId="16" fillId="0" borderId="22" xfId="1" applyNumberFormat="1" applyFont="1" applyFill="1" applyBorder="1" applyProtection="1">
      <alignment vertical="center"/>
      <protection locked="0"/>
    </xf>
    <xf numFmtId="181" fontId="16" fillId="5" borderId="22" xfId="1" applyNumberFormat="1" applyFont="1" applyFill="1" applyBorder="1" applyAlignment="1" applyProtection="1">
      <alignment horizontal="center" vertical="center"/>
      <protection locked="0"/>
    </xf>
    <xf numFmtId="181" fontId="11" fillId="0" borderId="22" xfId="1" applyNumberFormat="1" applyFont="1" applyBorder="1" applyAlignment="1" applyProtection="1">
      <alignment horizontal="center" vertical="center"/>
      <protection locked="0"/>
    </xf>
    <xf numFmtId="181" fontId="11" fillId="0" borderId="0" xfId="1" applyNumberFormat="1" applyFont="1" applyBorder="1" applyAlignment="1" applyProtection="1">
      <alignment horizontal="center" vertical="center"/>
      <protection locked="0"/>
    </xf>
    <xf numFmtId="181" fontId="16" fillId="0" borderId="22" xfId="14" applyNumberFormat="1" applyFont="1" applyFill="1" applyBorder="1" applyAlignment="1" applyProtection="1">
      <alignment horizontal="center" vertical="center"/>
      <protection locked="0"/>
    </xf>
    <xf numFmtId="181" fontId="16" fillId="0" borderId="10" xfId="14" applyNumberFormat="1" applyFont="1" applyFill="1" applyBorder="1" applyAlignment="1" applyProtection="1">
      <alignment horizontal="center" vertical="center"/>
      <protection locked="0"/>
    </xf>
    <xf numFmtId="181" fontId="11" fillId="0" borderId="10" xfId="14" applyNumberFormat="1" applyFont="1" applyBorder="1" applyAlignment="1" applyProtection="1">
      <alignment vertical="center"/>
      <protection locked="0"/>
    </xf>
    <xf numFmtId="181" fontId="11" fillId="0" borderId="10" xfId="14" applyNumberFormat="1" applyFont="1" applyBorder="1" applyAlignment="1" applyProtection="1">
      <alignment horizontal="center" vertical="center"/>
      <protection locked="0"/>
    </xf>
    <xf numFmtId="181" fontId="11" fillId="0" borderId="0" xfId="14" applyNumberFormat="1" applyFont="1" applyBorder="1" applyAlignment="1" applyProtection="1">
      <alignment horizontal="center" vertical="center"/>
      <protection locked="0"/>
    </xf>
    <xf numFmtId="181" fontId="11" fillId="0" borderId="0" xfId="14" applyNumberFormat="1" applyFont="1" applyBorder="1" applyAlignment="1" applyProtection="1">
      <alignment horizontal="left" vertical="center"/>
      <protection locked="0"/>
    </xf>
    <xf numFmtId="181" fontId="11" fillId="0" borderId="22" xfId="14" applyNumberFormat="1" applyFont="1" applyFill="1" applyBorder="1" applyProtection="1">
      <alignment vertical="center"/>
      <protection locked="0"/>
    </xf>
    <xf numFmtId="181" fontId="11" fillId="5" borderId="22" xfId="1" applyNumberFormat="1" applyFont="1" applyFill="1" applyBorder="1" applyProtection="1">
      <alignment vertical="center"/>
      <protection locked="0"/>
    </xf>
    <xf numFmtId="181" fontId="11" fillId="5" borderId="9" xfId="0" applyNumberFormat="1" applyFont="1" applyFill="1" applyBorder="1" applyAlignment="1" applyProtection="1">
      <alignment vertical="center"/>
      <protection locked="0"/>
    </xf>
    <xf numFmtId="181" fontId="11" fillId="5" borderId="22" xfId="1" applyNumberFormat="1" applyFont="1" applyFill="1" applyBorder="1" applyAlignment="1" applyProtection="1">
      <alignment horizontal="center" vertical="center"/>
      <protection locked="0"/>
    </xf>
    <xf numFmtId="181" fontId="11" fillId="0" borderId="47" xfId="1" applyNumberFormat="1" applyFont="1" applyFill="1" applyBorder="1" applyProtection="1">
      <alignment vertical="center"/>
      <protection locked="0"/>
    </xf>
    <xf numFmtId="181" fontId="11" fillId="0" borderId="11" xfId="1" applyNumberFormat="1" applyFont="1" applyFill="1" applyBorder="1" applyProtection="1">
      <alignment vertical="center"/>
      <protection locked="0"/>
    </xf>
    <xf numFmtId="181" fontId="19" fillId="0" borderId="23" xfId="0" applyNumberFormat="1" applyFont="1" applyBorder="1" applyAlignment="1" applyProtection="1">
      <alignment vertical="top" wrapText="1"/>
    </xf>
    <xf numFmtId="181" fontId="11" fillId="0" borderId="44" xfId="0" applyNumberFormat="1" applyFont="1" applyFill="1" applyBorder="1" applyAlignment="1" applyProtection="1">
      <alignment vertical="center"/>
      <protection locked="0"/>
    </xf>
    <xf numFmtId="181" fontId="11" fillId="0" borderId="21" xfId="0" applyNumberFormat="1" applyFont="1" applyFill="1" applyBorder="1" applyAlignment="1" applyProtection="1">
      <alignment vertical="center"/>
      <protection locked="0"/>
    </xf>
    <xf numFmtId="181" fontId="11" fillId="0" borderId="49" xfId="1" applyNumberFormat="1" applyFont="1" applyBorder="1" applyAlignment="1" applyProtection="1">
      <alignment horizontal="left" vertical="center"/>
      <protection locked="0"/>
    </xf>
    <xf numFmtId="181" fontId="20" fillId="3" borderId="16" xfId="13" applyNumberFormat="1" applyFont="1" applyFill="1" applyBorder="1" applyAlignment="1" applyProtection="1">
      <alignment horizontal="center" vertical="center" wrapText="1"/>
    </xf>
    <xf numFmtId="181" fontId="20" fillId="3" borderId="15" xfId="0" applyNumberFormat="1" applyFont="1" applyFill="1" applyBorder="1" applyAlignment="1" applyProtection="1">
      <alignment horizontal="center" vertical="center" wrapText="1"/>
    </xf>
    <xf numFmtId="182" fontId="17" fillId="0" borderId="10" xfId="10" applyNumberFormat="1" applyFont="1" applyFill="1" applyBorder="1" applyAlignment="1" applyProtection="1">
      <alignment horizontal="center" vertical="center"/>
      <protection locked="0"/>
    </xf>
    <xf numFmtId="0" fontId="18" fillId="0" borderId="51" xfId="11" applyFont="1" applyBorder="1" applyAlignment="1" applyProtection="1">
      <alignment horizontal="center" vertical="center"/>
      <protection locked="0"/>
    </xf>
    <xf numFmtId="0" fontId="16" fillId="5" borderId="46" xfId="1" applyFont="1" applyFill="1" applyBorder="1" applyProtection="1">
      <alignment vertical="center"/>
      <protection locked="0"/>
    </xf>
    <xf numFmtId="0" fontId="16" fillId="0" borderId="11" xfId="1" applyFont="1" applyFill="1" applyBorder="1" applyProtection="1">
      <alignment vertical="center"/>
      <protection locked="0"/>
    </xf>
    <xf numFmtId="181" fontId="16" fillId="0" borderId="22" xfId="1" applyNumberFormat="1" applyFont="1" applyFill="1" applyBorder="1" applyAlignment="1" applyProtection="1">
      <alignment horizontal="center" vertical="center"/>
      <protection locked="0"/>
    </xf>
    <xf numFmtId="179" fontId="16" fillId="0" borderId="21" xfId="1" applyNumberFormat="1" applyFont="1" applyFill="1" applyBorder="1" applyAlignment="1" applyProtection="1">
      <alignment horizontal="center" vertical="center"/>
      <protection locked="0"/>
    </xf>
    <xf numFmtId="179" fontId="16" fillId="0" borderId="36" xfId="1" applyNumberFormat="1" applyFont="1" applyFill="1" applyBorder="1" applyProtection="1">
      <alignment vertical="center"/>
      <protection locked="0"/>
    </xf>
    <xf numFmtId="179" fontId="16" fillId="0" borderId="21" xfId="1" applyNumberFormat="1" applyFont="1" applyFill="1" applyBorder="1" applyAlignment="1" applyProtection="1">
      <alignment horizontal="right" vertical="center"/>
      <protection locked="0"/>
    </xf>
    <xf numFmtId="181" fontId="16" fillId="0" borderId="22" xfId="1" applyNumberFormat="1" applyFont="1" applyFill="1" applyBorder="1" applyAlignment="1" applyProtection="1">
      <alignment horizontal="right" vertical="center"/>
      <protection locked="0"/>
    </xf>
    <xf numFmtId="179" fontId="19" fillId="0" borderId="0" xfId="14" applyNumberFormat="1" applyFont="1" applyBorder="1" applyAlignment="1" applyProtection="1">
      <alignment horizontal="right" vertical="center"/>
    </xf>
    <xf numFmtId="0" fontId="20" fillId="3" borderId="44" xfId="0" applyFont="1" applyFill="1" applyBorder="1" applyAlignment="1" applyProtection="1">
      <alignment horizontal="right" vertical="center" wrapText="1"/>
    </xf>
    <xf numFmtId="179" fontId="11" fillId="0" borderId="50" xfId="1" applyNumberFormat="1" applyFont="1" applyFill="1" applyBorder="1" applyAlignment="1" applyProtection="1">
      <alignment horizontal="right" vertical="center"/>
      <protection locked="0"/>
    </xf>
    <xf numFmtId="179" fontId="11" fillId="0" borderId="21" xfId="1" applyNumberFormat="1" applyFont="1" applyFill="1" applyBorder="1" applyAlignment="1" applyProtection="1">
      <alignment horizontal="right" vertical="center"/>
      <protection locked="0"/>
    </xf>
    <xf numFmtId="179" fontId="11" fillId="0" borderId="21" xfId="14" applyNumberFormat="1" applyFont="1" applyFill="1" applyBorder="1" applyAlignment="1" applyProtection="1">
      <alignment horizontal="right" vertical="center"/>
      <protection locked="0"/>
    </xf>
    <xf numFmtId="179" fontId="16" fillId="0" borderId="21" xfId="14" applyNumberFormat="1" applyFont="1" applyFill="1" applyBorder="1" applyAlignment="1" applyProtection="1">
      <alignment horizontal="right" vertical="center"/>
      <protection locked="0"/>
    </xf>
    <xf numFmtId="179" fontId="16" fillId="0" borderId="36" xfId="1" applyNumberFormat="1" applyFont="1" applyFill="1" applyBorder="1" applyAlignment="1" applyProtection="1">
      <alignment horizontal="right" vertical="center"/>
      <protection locked="0"/>
    </xf>
    <xf numFmtId="179" fontId="11" fillId="0" borderId="36" xfId="1" applyNumberFormat="1" applyFont="1" applyFill="1" applyBorder="1" applyAlignment="1" applyProtection="1">
      <alignment horizontal="right" vertical="center"/>
      <protection locked="0"/>
    </xf>
    <xf numFmtId="179" fontId="11" fillId="5" borderId="36" xfId="1" applyNumberFormat="1" applyFont="1" applyFill="1" applyBorder="1" applyAlignment="1" applyProtection="1">
      <alignment horizontal="right" vertical="center"/>
      <protection locked="0"/>
    </xf>
    <xf numFmtId="179" fontId="11" fillId="5" borderId="24" xfId="1" applyNumberFormat="1" applyFont="1" applyFill="1" applyBorder="1" applyAlignment="1" applyProtection="1">
      <alignment horizontal="right" vertical="center"/>
      <protection locked="0"/>
    </xf>
    <xf numFmtId="179" fontId="11" fillId="0" borderId="0" xfId="1" applyNumberFormat="1" applyFont="1" applyBorder="1" applyAlignment="1" applyProtection="1">
      <alignment horizontal="right" vertical="center"/>
      <protection locked="0"/>
    </xf>
    <xf numFmtId="0" fontId="11" fillId="0" borderId="10" xfId="1" applyFont="1" applyFill="1" applyBorder="1" applyAlignment="1" applyProtection="1">
      <alignment horizontal="left" vertical="center"/>
      <protection locked="0"/>
    </xf>
    <xf numFmtId="0" fontId="12" fillId="0" borderId="1" xfId="11" applyFont="1" applyBorder="1" applyAlignment="1" applyProtection="1">
      <alignment horizontal="center" vertical="center"/>
    </xf>
    <xf numFmtId="0" fontId="12" fillId="0" borderId="2" xfId="11" applyFont="1" applyBorder="1" applyAlignment="1" applyProtection="1">
      <alignment horizontal="center" vertical="center"/>
    </xf>
    <xf numFmtId="0" fontId="12" fillId="0" borderId="3" xfId="11" applyFont="1" applyBorder="1" applyAlignment="1" applyProtection="1">
      <alignment horizontal="center" vertical="center"/>
    </xf>
    <xf numFmtId="0" fontId="13" fillId="2" borderId="4" xfId="11" applyFont="1" applyFill="1" applyBorder="1" applyAlignment="1" applyProtection="1">
      <alignment horizontal="center" vertical="center"/>
    </xf>
    <xf numFmtId="0" fontId="13" fillId="2" borderId="8" xfId="11" applyFont="1" applyFill="1" applyBorder="1" applyAlignment="1" applyProtection="1">
      <alignment horizontal="center" vertical="center"/>
    </xf>
    <xf numFmtId="0" fontId="13" fillId="2" borderId="12" xfId="11" applyFont="1" applyFill="1" applyBorder="1" applyAlignment="1" applyProtection="1">
      <alignment horizontal="center" vertical="center"/>
    </xf>
    <xf numFmtId="0" fontId="13" fillId="2" borderId="13" xfId="11" applyFont="1" applyFill="1" applyBorder="1" applyAlignment="1" applyProtection="1">
      <alignment horizontal="center" vertical="center"/>
    </xf>
    <xf numFmtId="0" fontId="13" fillId="2" borderId="14" xfId="11" applyFont="1" applyFill="1" applyBorder="1" applyAlignment="1" applyProtection="1">
      <alignment horizontal="center" vertical="center"/>
    </xf>
    <xf numFmtId="0" fontId="13" fillId="2" borderId="27" xfId="11" applyFont="1" applyFill="1" applyBorder="1" applyAlignment="1" applyProtection="1">
      <alignment horizontal="center" vertical="center"/>
    </xf>
    <xf numFmtId="0" fontId="13" fillId="2" borderId="38" xfId="11" applyFont="1" applyFill="1" applyBorder="1" applyAlignment="1" applyProtection="1">
      <alignment horizontal="center" vertical="center"/>
    </xf>
    <xf numFmtId="0" fontId="13" fillId="2" borderId="29" xfId="11" applyFont="1" applyFill="1" applyBorder="1" applyAlignment="1" applyProtection="1">
      <alignment horizontal="center" vertical="center"/>
      <protection locked="0"/>
    </xf>
    <xf numFmtId="0" fontId="13" fillId="2" borderId="30" xfId="11" applyFont="1" applyFill="1" applyBorder="1" applyAlignment="1" applyProtection="1">
      <alignment horizontal="center" vertical="center"/>
      <protection locked="0"/>
    </xf>
    <xf numFmtId="0" fontId="16" fillId="0" borderId="10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11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16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17" xfId="12" applyNumberFormat="1" applyFont="1" applyFill="1" applyBorder="1" applyAlignment="1" applyProtection="1">
      <alignment horizontal="left" vertical="center" wrapText="1"/>
      <protection locked="0"/>
    </xf>
    <xf numFmtId="0" fontId="15" fillId="2" borderId="8" xfId="11" applyFont="1" applyFill="1" applyBorder="1" applyAlignment="1" applyProtection="1">
      <alignment horizontal="center" vertical="center"/>
    </xf>
    <xf numFmtId="0" fontId="15" fillId="2" borderId="14" xfId="11" applyFont="1" applyFill="1" applyBorder="1" applyAlignment="1" applyProtection="1">
      <alignment horizontal="center" vertical="center"/>
    </xf>
    <xf numFmtId="0" fontId="16" fillId="0" borderId="20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31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32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33" xfId="12" applyNumberFormat="1" applyFont="1" applyFill="1" applyBorder="1" applyAlignment="1" applyProtection="1">
      <alignment horizontal="left" vertical="center" wrapText="1"/>
      <protection locked="0"/>
    </xf>
    <xf numFmtId="0" fontId="15" fillId="2" borderId="39" xfId="14" applyFont="1" applyFill="1" applyBorder="1" applyAlignment="1" applyProtection="1">
      <alignment horizontal="center" vertical="center"/>
    </xf>
    <xf numFmtId="0" fontId="15" fillId="2" borderId="40" xfId="14" applyFont="1" applyFill="1" applyBorder="1" applyAlignment="1" applyProtection="1">
      <alignment horizontal="center" vertical="center"/>
    </xf>
    <xf numFmtId="0" fontId="15" fillId="2" borderId="13" xfId="14" applyFont="1" applyFill="1" applyBorder="1" applyAlignment="1" applyProtection="1">
      <alignment horizontal="center" vertical="center"/>
    </xf>
    <xf numFmtId="0" fontId="15" fillId="2" borderId="41" xfId="14" applyFont="1" applyFill="1" applyBorder="1" applyAlignment="1" applyProtection="1">
      <alignment horizontal="center" vertical="center"/>
    </xf>
    <xf numFmtId="0" fontId="16" fillId="0" borderId="6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7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22" xfId="12" applyNumberFormat="1" applyFont="1" applyFill="1" applyBorder="1" applyAlignment="1" applyProtection="1">
      <alignment horizontal="center" vertical="center" wrapText="1"/>
      <protection locked="0"/>
    </xf>
    <xf numFmtId="0" fontId="16" fillId="0" borderId="45" xfId="12" applyNumberFormat="1" applyFont="1" applyFill="1" applyBorder="1" applyAlignment="1" applyProtection="1">
      <alignment horizontal="center" vertical="center" wrapText="1"/>
      <protection locked="0"/>
    </xf>
    <xf numFmtId="0" fontId="15" fillId="2" borderId="4" xfId="11" applyFont="1" applyFill="1" applyBorder="1" applyAlignment="1" applyProtection="1">
      <alignment horizontal="center" vertical="center"/>
    </xf>
    <xf numFmtId="0" fontId="16" fillId="0" borderId="18" xfId="11" applyFont="1" applyFill="1" applyBorder="1" applyAlignment="1" applyProtection="1">
      <alignment horizontal="left" vertical="center" wrapText="1"/>
      <protection locked="0"/>
    </xf>
    <xf numFmtId="0" fontId="16" fillId="0" borderId="19" xfId="11" applyFont="1" applyFill="1" applyBorder="1" applyAlignment="1" applyProtection="1">
      <alignment horizontal="left" vertical="center" wrapText="1"/>
      <protection locked="0"/>
    </xf>
    <xf numFmtId="0" fontId="11" fillId="0" borderId="0" xfId="11" applyFont="1" applyBorder="1" applyAlignment="1" applyProtection="1">
      <alignment horizontal="left" vertical="top" wrapText="1"/>
    </xf>
    <xf numFmtId="0" fontId="29" fillId="0" borderId="0" xfId="0" applyFont="1" applyAlignment="1" applyProtection="1">
      <alignment horizontal="center"/>
    </xf>
    <xf numFmtId="0" fontId="19" fillId="0" borderId="23" xfId="0" applyFont="1" applyBorder="1" applyAlignment="1" applyProtection="1">
      <alignment horizontal="left" vertical="top" wrapText="1"/>
    </xf>
    <xf numFmtId="0" fontId="19" fillId="0" borderId="23" xfId="14" applyFont="1" applyBorder="1" applyAlignment="1" applyProtection="1">
      <alignment horizontal="left" vertical="top" wrapText="1"/>
    </xf>
    <xf numFmtId="0" fontId="19" fillId="0" borderId="0" xfId="14" applyFont="1" applyBorder="1" applyAlignment="1" applyProtection="1">
      <alignment horizontal="left" vertical="top" wrapText="1"/>
    </xf>
    <xf numFmtId="0" fontId="19" fillId="0" borderId="0" xfId="14" applyFont="1" applyBorder="1" applyAlignment="1" applyProtection="1">
      <alignment horizontal="left" vertical="center"/>
    </xf>
  </cellXfs>
  <cellStyles count="25">
    <cellStyle name="0,0_x000d__x000d_NA_x000d__x000d_" xfId="19" xr:uid="{00000000-0005-0000-0000-000000000000}"/>
    <cellStyle name="百分比" xfId="10" builtinId="5"/>
    <cellStyle name="常规" xfId="0" builtinId="0"/>
    <cellStyle name="常规 2" xfId="1" xr:uid="{00000000-0005-0000-0000-000003000000}"/>
    <cellStyle name="常规 2 2" xfId="14" xr:uid="{00000000-0005-0000-0000-000004000000}"/>
    <cellStyle name="常规 2 3" xfId="23" xr:uid="{00000000-0005-0000-0000-000005000000}"/>
    <cellStyle name="常规 3" xfId="11" xr:uid="{00000000-0005-0000-0000-000006000000}"/>
    <cellStyle name="常规 3 2" xfId="18" xr:uid="{00000000-0005-0000-0000-000007000000}"/>
    <cellStyle name="常规 3 2 2" xfId="22" xr:uid="{00000000-0005-0000-0000-000008000000}"/>
    <cellStyle name="常规 3 3" xfId="16" xr:uid="{00000000-0005-0000-0000-000009000000}"/>
    <cellStyle name="常规 4" xfId="24" xr:uid="{00000000-0005-0000-0000-00000A000000}"/>
    <cellStyle name="常规 5" xfId="20" xr:uid="{00000000-0005-0000-0000-00000B000000}"/>
    <cellStyle name="常规 5 2" xfId="21" xr:uid="{00000000-0005-0000-0000-00000C000000}"/>
    <cellStyle name="常规 6" xfId="3" xr:uid="{00000000-0005-0000-0000-00000D000000}"/>
    <cellStyle name="常规 8" xfId="6" xr:uid="{00000000-0005-0000-0000-00000E000000}"/>
    <cellStyle name="普通 2" xfId="17" xr:uid="{00000000-0005-0000-0000-00000F000000}"/>
    <cellStyle name="千位分隔" xfId="13" builtinId="3"/>
    <cellStyle name="千位分隔 2" xfId="2" xr:uid="{00000000-0005-0000-0000-000011000000}"/>
    <cellStyle name="千位分隔 2 2" xfId="15" xr:uid="{00000000-0005-0000-0000-000012000000}"/>
    <cellStyle name="千位分隔 3" xfId="12" xr:uid="{00000000-0005-0000-0000-000013000000}"/>
    <cellStyle name="样式 1" xfId="8" xr:uid="{00000000-0005-0000-0000-000014000000}"/>
    <cellStyle name="一般_Fake0998 2" xfId="4" xr:uid="{00000000-0005-0000-0000-000015000000}"/>
    <cellStyle name="쉼표 [0] 2" xfId="7" xr:uid="{00000000-0005-0000-0000-000016000000}"/>
    <cellStyle name="쉼표 [0] 3" xfId="5" xr:uid="{00000000-0005-0000-0000-000017000000}"/>
    <cellStyle name="표준 11" xfId="9" xr:uid="{00000000-0005-0000-0000-000018000000}"/>
  </cellStyles>
  <dxfs count="17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44"/>
  <sheetViews>
    <sheetView showGridLines="0" tabSelected="1" topLeftCell="A15" zoomScale="80" zoomScaleNormal="80" zoomScaleSheetLayoutView="80" workbookViewId="0">
      <selection activeCell="E35" sqref="E35"/>
    </sheetView>
  </sheetViews>
  <sheetFormatPr defaultColWidth="8.796875" defaultRowHeight="15"/>
  <cols>
    <col min="1" max="1" width="0.46484375" style="4" customWidth="1"/>
    <col min="2" max="2" width="2.33203125" style="4" customWidth="1"/>
    <col min="3" max="3" width="29.796875" style="4" customWidth="1"/>
    <col min="4" max="4" width="24" style="4" customWidth="1"/>
    <col min="5" max="5" width="24" style="5" customWidth="1"/>
    <col min="6" max="6" width="21.6640625" style="5" customWidth="1"/>
    <col min="7" max="7" width="28.33203125" style="4" customWidth="1"/>
    <col min="8" max="8" width="2.1328125" style="4" customWidth="1"/>
    <col min="9" max="9" width="8" style="4" customWidth="1"/>
    <col min="10" max="10" width="21.33203125" style="4" customWidth="1"/>
    <col min="11" max="11" width="6.33203125" style="4" customWidth="1"/>
    <col min="12" max="16384" width="8.796875" style="4"/>
  </cols>
  <sheetData>
    <row r="1" spans="2:10" ht="3" customHeight="1"/>
    <row r="2" spans="2:10" ht="23.1" customHeight="1">
      <c r="B2" s="242"/>
      <c r="C2" s="258" t="s">
        <v>45</v>
      </c>
      <c r="D2" s="242"/>
      <c r="E2" s="242"/>
      <c r="F2" s="259"/>
      <c r="G2" s="259"/>
    </row>
    <row r="3" spans="2:10">
      <c r="B3" s="242"/>
      <c r="C3" s="240" t="s">
        <v>46</v>
      </c>
      <c r="D3" s="240"/>
      <c r="E3" s="241"/>
      <c r="F3" s="241"/>
      <c r="G3" s="242"/>
    </row>
    <row r="4" spans="2:10">
      <c r="B4" s="242"/>
      <c r="C4" s="240" t="s">
        <v>12</v>
      </c>
      <c r="D4" s="240"/>
      <c r="E4" s="241"/>
      <c r="F4" s="241"/>
      <c r="G4" s="242"/>
    </row>
    <row r="5" spans="2:10">
      <c r="B5" s="242"/>
      <c r="C5" s="240" t="s">
        <v>2388</v>
      </c>
      <c r="D5" s="240"/>
      <c r="E5" s="241"/>
      <c r="F5" s="241"/>
      <c r="G5" s="242"/>
    </row>
    <row r="6" spans="2:10">
      <c r="B6" s="242"/>
      <c r="C6" s="240" t="s">
        <v>47</v>
      </c>
      <c r="D6" s="240"/>
      <c r="E6" s="241"/>
      <c r="F6" s="241"/>
      <c r="G6" s="242"/>
    </row>
    <row r="7" spans="2:10" ht="8.1" customHeight="1" thickBot="1">
      <c r="B7" s="242"/>
      <c r="C7" s="242"/>
      <c r="D7" s="260"/>
      <c r="E7" s="260"/>
      <c r="F7" s="260"/>
      <c r="G7" s="260"/>
    </row>
    <row r="8" spans="2:10" s="7" customFormat="1" ht="26.45" customHeight="1" thickBot="1">
      <c r="C8" s="367" t="s">
        <v>2367</v>
      </c>
      <c r="D8" s="368"/>
      <c r="E8" s="368"/>
      <c r="F8" s="368"/>
      <c r="G8" s="369"/>
      <c r="H8" s="6"/>
    </row>
    <row r="9" spans="2:10" s="7" customFormat="1" ht="27.75">
      <c r="C9" s="370" t="s">
        <v>48</v>
      </c>
      <c r="D9" s="52" t="s">
        <v>49</v>
      </c>
      <c r="E9" s="8" t="s">
        <v>2395</v>
      </c>
      <c r="F9" s="58" t="s">
        <v>50</v>
      </c>
      <c r="G9" s="9" t="s">
        <v>2467</v>
      </c>
      <c r="H9" s="6"/>
    </row>
    <row r="10" spans="2:10">
      <c r="C10" s="371"/>
      <c r="D10" s="53" t="s">
        <v>51</v>
      </c>
      <c r="E10" s="10" t="s">
        <v>2468</v>
      </c>
      <c r="F10" s="59" t="s">
        <v>52</v>
      </c>
      <c r="G10" s="11">
        <v>15210370021</v>
      </c>
      <c r="H10" s="12"/>
    </row>
    <row r="11" spans="2:10">
      <c r="C11" s="372"/>
      <c r="D11" s="53" t="s">
        <v>53</v>
      </c>
      <c r="E11" s="10" t="s">
        <v>2469</v>
      </c>
      <c r="F11" s="59" t="s">
        <v>54</v>
      </c>
      <c r="G11" s="11"/>
      <c r="H11" s="13"/>
      <c r="I11" s="14"/>
      <c r="J11" s="14"/>
    </row>
    <row r="12" spans="2:10" ht="27.75">
      <c r="C12" s="373" t="s">
        <v>55</v>
      </c>
      <c r="D12" s="53" t="s">
        <v>56</v>
      </c>
      <c r="E12" s="10" t="s">
        <v>2396</v>
      </c>
      <c r="F12" s="59" t="s">
        <v>57</v>
      </c>
      <c r="G12" s="11" t="s">
        <v>2397</v>
      </c>
      <c r="H12" s="13"/>
      <c r="I12" s="14"/>
      <c r="J12" s="14"/>
    </row>
    <row r="13" spans="2:10" ht="15.4" thickBot="1">
      <c r="C13" s="374"/>
      <c r="D13" s="54" t="s">
        <v>58</v>
      </c>
      <c r="E13" s="15">
        <v>44501</v>
      </c>
      <c r="F13" s="60" t="s">
        <v>59</v>
      </c>
      <c r="G13" s="16">
        <v>44578</v>
      </c>
      <c r="H13" s="13"/>
      <c r="I13" s="14"/>
      <c r="J13" s="14"/>
    </row>
    <row r="14" spans="2:10" ht="9.6" customHeight="1" thickBot="1">
      <c r="C14" s="55"/>
      <c r="D14" s="55"/>
      <c r="E14" s="17"/>
      <c r="F14" s="17"/>
      <c r="G14" s="17"/>
      <c r="H14" s="13"/>
      <c r="I14" s="14"/>
      <c r="J14" s="14"/>
    </row>
    <row r="15" spans="2:10" ht="23.1" customHeight="1" thickBot="1">
      <c r="C15" s="375" t="s">
        <v>60</v>
      </c>
      <c r="D15" s="376"/>
      <c r="E15" s="61" t="s">
        <v>2215</v>
      </c>
      <c r="F15" s="377" t="s">
        <v>28</v>
      </c>
      <c r="G15" s="378"/>
      <c r="H15" s="13"/>
      <c r="I15" s="14"/>
      <c r="J15" s="14"/>
    </row>
    <row r="16" spans="2:10" s="51" customFormat="1" ht="110.25" customHeight="1">
      <c r="C16" s="389" t="s">
        <v>61</v>
      </c>
      <c r="D16" s="56" t="s">
        <v>8</v>
      </c>
      <c r="E16" s="296">
        <f>SUM(策划服务!O:O)</f>
        <v>0</v>
      </c>
      <c r="F16" s="393" t="s">
        <v>2368</v>
      </c>
      <c r="G16" s="394"/>
      <c r="H16" s="49"/>
      <c r="I16" s="50"/>
      <c r="J16" s="50"/>
    </row>
    <row r="17" spans="3:10" s="51" customFormat="1" ht="15.75">
      <c r="C17" s="390"/>
      <c r="D17" s="57" t="s">
        <v>7</v>
      </c>
      <c r="E17" s="297">
        <f>SUM(场地搭建!O:O)</f>
        <v>0</v>
      </c>
      <c r="F17" s="379"/>
      <c r="G17" s="380"/>
      <c r="H17" s="49"/>
      <c r="I17" s="50"/>
      <c r="J17" s="50"/>
    </row>
    <row r="18" spans="3:10" s="51" customFormat="1" ht="15.75">
      <c r="C18" s="390"/>
      <c r="D18" s="57" t="s">
        <v>0</v>
      </c>
      <c r="E18" s="297">
        <f>SUM(设备租赁!O:O)</f>
        <v>0</v>
      </c>
      <c r="F18" s="379"/>
      <c r="G18" s="380"/>
      <c r="H18" s="49"/>
      <c r="I18" s="50"/>
      <c r="J18" s="50"/>
    </row>
    <row r="19" spans="3:10" s="51" customFormat="1" ht="15.75">
      <c r="C19" s="390"/>
      <c r="D19" s="127" t="s">
        <v>1865</v>
      </c>
      <c r="E19" s="297">
        <f>SUM(直播导摄!O:O)</f>
        <v>0</v>
      </c>
      <c r="F19" s="379"/>
      <c r="G19" s="380"/>
    </row>
    <row r="20" spans="3:10" s="51" customFormat="1" ht="15.75">
      <c r="C20" s="390"/>
      <c r="D20" s="57" t="s">
        <v>62</v>
      </c>
      <c r="E20" s="297">
        <f>SUM(设计制作!O:O)</f>
        <v>146740</v>
      </c>
      <c r="F20" s="379"/>
      <c r="G20" s="380"/>
    </row>
    <row r="21" spans="3:10" s="51" customFormat="1" ht="15.75">
      <c r="C21" s="390"/>
      <c r="D21" s="57" t="s">
        <v>63</v>
      </c>
      <c r="E21" s="297">
        <f>SUM(第三方人员及服务!O:O)</f>
        <v>848100</v>
      </c>
      <c r="F21" s="379" t="s">
        <v>1877</v>
      </c>
      <c r="G21" s="380"/>
    </row>
    <row r="22" spans="3:10" s="51" customFormat="1" ht="15.75">
      <c r="C22" s="390"/>
      <c r="D22" s="57" t="s">
        <v>64</v>
      </c>
      <c r="E22" s="297">
        <f>SUM(差旅及接待!O:O)</f>
        <v>6167551</v>
      </c>
      <c r="F22" s="379"/>
      <c r="G22" s="380"/>
    </row>
    <row r="23" spans="3:10" s="51" customFormat="1" ht="15.75">
      <c r="C23" s="391"/>
      <c r="D23" s="57" t="s">
        <v>11</v>
      </c>
      <c r="E23" s="297">
        <f>SUM(场地费用!O:O)</f>
        <v>35000</v>
      </c>
      <c r="F23" s="395"/>
      <c r="G23" s="396"/>
    </row>
    <row r="24" spans="3:10" ht="16.149999999999999" thickBot="1">
      <c r="C24" s="392"/>
      <c r="D24" s="28" t="s">
        <v>65</v>
      </c>
      <c r="E24" s="298">
        <f>SUM(E16:E23)</f>
        <v>7197391</v>
      </c>
      <c r="F24" s="381"/>
      <c r="G24" s="382"/>
      <c r="H24" s="18"/>
      <c r="I24" s="19"/>
      <c r="J24" s="19"/>
    </row>
    <row r="25" spans="3:10" ht="15.75">
      <c r="C25" s="383" t="s">
        <v>66</v>
      </c>
      <c r="D25" s="29" t="s">
        <v>67</v>
      </c>
      <c r="E25" s="299">
        <f>SUMIF(策划服务!Q:Q,"是",策划服务!O:O)+SUMIF(场地搭建!Q:Q,"是",场地搭建!O:O)+SUMIF(设备租赁!Q:Q,"是",设备租赁!O:O)+SUMIF(设计制作!Q:Q,"是",设计制作!O:O)+SUMIF(第三方人员及服务!Q:Q,"是",第三方人员及服务!O:O)+SUMIF(差旅及接待!Q:Q,"是",差旅及接待!O:O)+SUMIF(场地费用!Q:Q,"是",场地费用!O:O)+SUMIF(直播导摄!Q:Q,"是",直播导摄!O:O)</f>
        <v>6996391</v>
      </c>
      <c r="F25" s="385" t="s">
        <v>68</v>
      </c>
      <c r="G25" s="386"/>
      <c r="H25" s="18"/>
      <c r="I25" s="19"/>
      <c r="J25" s="19"/>
    </row>
    <row r="26" spans="3:10" ht="15.75">
      <c r="C26" s="383"/>
      <c r="D26" s="30" t="s">
        <v>69</v>
      </c>
      <c r="E26" s="346">
        <v>0.05</v>
      </c>
      <c r="F26" s="379"/>
      <c r="G26" s="380"/>
      <c r="H26" s="18"/>
      <c r="I26" s="19"/>
      <c r="J26" s="19"/>
    </row>
    <row r="27" spans="3:10" ht="30" customHeight="1" thickBot="1">
      <c r="C27" s="384"/>
      <c r="D27" s="28" t="s">
        <v>70</v>
      </c>
      <c r="E27" s="298">
        <f>E25*E26</f>
        <v>349819.55000000005</v>
      </c>
      <c r="F27" s="387" t="s">
        <v>1628</v>
      </c>
      <c r="G27" s="388"/>
      <c r="H27" s="18"/>
      <c r="I27" s="19"/>
      <c r="J27" s="19"/>
    </row>
    <row r="28" spans="3:10" ht="15.75">
      <c r="C28" s="397" t="s">
        <v>71</v>
      </c>
      <c r="D28" s="31" t="s">
        <v>72</v>
      </c>
      <c r="E28" s="299">
        <f>SUMIF(策划服务!P:P,"是",策划服务!O:O)+SUMIF(场地搭建!P:P,"是",场地搭建!O:O)+SUMIF(设备租赁!P:P,"是",设备租赁!O:O)+SUMIF(设计制作!P:P,"是",设计制作!O:O)+SUMIF(第三方人员及服务!P:P,"是",第三方人员及服务!O:O)+SUMIF(差旅及接待!P:P,"是",差旅及接待!O:O)+SUMIF(场地费用!P:P,"是",场地费用!O:O)+SUMIF(直播导摄!P:P,"是",直播导摄!O:O)</f>
        <v>0</v>
      </c>
      <c r="F28" s="393" t="s">
        <v>73</v>
      </c>
      <c r="G28" s="394"/>
      <c r="H28" s="18"/>
      <c r="I28" s="19"/>
      <c r="J28" s="19"/>
    </row>
    <row r="29" spans="3:10" ht="15.75">
      <c r="C29" s="383"/>
      <c r="D29" s="30" t="s">
        <v>74</v>
      </c>
      <c r="E29" s="346"/>
      <c r="F29" s="379" t="s">
        <v>1627</v>
      </c>
      <c r="G29" s="380"/>
      <c r="H29" s="18"/>
      <c r="I29" s="19"/>
      <c r="J29" s="19"/>
    </row>
    <row r="30" spans="3:10" ht="30.6" customHeight="1" thickBot="1">
      <c r="C30" s="384"/>
      <c r="D30" s="28" t="s">
        <v>75</v>
      </c>
      <c r="E30" s="298">
        <f>E28*E29</f>
        <v>0</v>
      </c>
      <c r="F30" s="387" t="s">
        <v>1629</v>
      </c>
      <c r="G30" s="388"/>
      <c r="H30" s="18"/>
      <c r="I30" s="19"/>
      <c r="J30" s="19"/>
    </row>
    <row r="31" spans="3:10" ht="16.149999999999999" thickBot="1">
      <c r="C31" s="397" t="s">
        <v>76</v>
      </c>
      <c r="D31" s="31" t="s">
        <v>77</v>
      </c>
      <c r="E31" s="300">
        <f>E30+E27+E24</f>
        <v>7547210.5499999998</v>
      </c>
      <c r="F31" s="20"/>
      <c r="G31" s="21"/>
      <c r="H31" s="18"/>
      <c r="I31" s="19"/>
      <c r="J31" s="19"/>
    </row>
    <row r="32" spans="3:10" ht="15.75">
      <c r="C32" s="383"/>
      <c r="D32" s="29" t="s">
        <v>78</v>
      </c>
      <c r="E32" s="346">
        <v>0.06</v>
      </c>
      <c r="F32" s="393" t="s">
        <v>2410</v>
      </c>
      <c r="G32" s="394"/>
      <c r="H32" s="18"/>
      <c r="I32" s="19"/>
      <c r="J32" s="19"/>
    </row>
    <row r="33" spans="3:10" ht="16.149999999999999" thickBot="1">
      <c r="C33" s="384"/>
      <c r="D33" s="28" t="s">
        <v>79</v>
      </c>
      <c r="E33" s="298">
        <f>E31*E32</f>
        <v>452832.63299999997</v>
      </c>
      <c r="F33" s="381"/>
      <c r="G33" s="382"/>
      <c r="H33" s="18"/>
      <c r="I33" s="19"/>
      <c r="J33" s="19"/>
    </row>
    <row r="34" spans="3:10" ht="15.75">
      <c r="C34" s="383" t="s">
        <v>80</v>
      </c>
      <c r="D34" s="32" t="s">
        <v>2390</v>
      </c>
      <c r="E34" s="299">
        <f>E31+E33</f>
        <v>8000043.1830000002</v>
      </c>
      <c r="F34" s="385"/>
      <c r="G34" s="386"/>
      <c r="H34" s="18"/>
      <c r="I34" s="19"/>
      <c r="J34" s="19"/>
    </row>
    <row r="35" spans="3:10" ht="16.149999999999999" thickBot="1">
      <c r="C35" s="384"/>
      <c r="D35" s="33" t="s">
        <v>2389</v>
      </c>
      <c r="E35" s="302"/>
      <c r="F35" s="381" t="s">
        <v>2391</v>
      </c>
      <c r="G35" s="382"/>
    </row>
    <row r="36" spans="3:10" ht="32.450000000000003" customHeight="1" thickBot="1">
      <c r="C36" s="273" t="s">
        <v>2393</v>
      </c>
      <c r="D36" s="347" t="s">
        <v>2210</v>
      </c>
      <c r="E36" s="301">
        <f>E34-E35</f>
        <v>8000043.1830000002</v>
      </c>
      <c r="F36" s="398" t="s">
        <v>2392</v>
      </c>
      <c r="G36" s="399"/>
    </row>
    <row r="38" spans="3:10" ht="20.45" customHeight="1">
      <c r="C38" s="239" t="s">
        <v>81</v>
      </c>
      <c r="D38" s="240"/>
      <c r="E38" s="241"/>
      <c r="F38" s="241"/>
      <c r="G38" s="242"/>
    </row>
    <row r="39" spans="3:10" ht="33.75" customHeight="1">
      <c r="C39" s="400" t="s">
        <v>87</v>
      </c>
      <c r="D39" s="400"/>
      <c r="E39" s="400"/>
      <c r="F39" s="400"/>
      <c r="G39" s="400"/>
    </row>
    <row r="40" spans="3:10" ht="33.75" customHeight="1">
      <c r="C40" s="400"/>
      <c r="D40" s="400"/>
      <c r="E40" s="400"/>
      <c r="F40" s="400"/>
      <c r="G40" s="400"/>
    </row>
    <row r="41" spans="3:10" ht="33.75" customHeight="1">
      <c r="C41" s="237"/>
      <c r="D41" s="237"/>
      <c r="E41" s="237"/>
      <c r="F41" s="237"/>
      <c r="G41" s="237"/>
    </row>
    <row r="42" spans="3:10" ht="9" customHeight="1"/>
    <row r="43" spans="3:10" ht="21.95" customHeight="1">
      <c r="F43" s="261" t="s">
        <v>82</v>
      </c>
      <c r="G43" s="262" t="str">
        <f>E9</f>
        <v>康辉集团北京国际会议展览有限公司</v>
      </c>
    </row>
    <row r="44" spans="3:10" ht="12.95" customHeight="1"/>
  </sheetData>
  <sheetProtection algorithmName="SHA-512" hashValue="sLgNm91eKr2EnRShS+bgVtLTsn24KgJpgnAPKprwLbx7qwpLTUsp/xGvF/WkhWJ417EaaPKSKB94gk0IlChBIQ==" saltValue="Eyr9o9eJJhFMkf982J3FLQ==" spinCount="100000" sheet="1" formatCells="0" formatColumns="0" formatRows="0" insertRows="0" deleteRows="0" sort="0" autoFilter="0" pivotTables="0"/>
  <mergeCells count="31">
    <mergeCell ref="C34:C35"/>
    <mergeCell ref="F34:G34"/>
    <mergeCell ref="F35:G35"/>
    <mergeCell ref="F36:G36"/>
    <mergeCell ref="C39:G40"/>
    <mergeCell ref="C28:C30"/>
    <mergeCell ref="F28:G28"/>
    <mergeCell ref="F29:G29"/>
    <mergeCell ref="F30:G30"/>
    <mergeCell ref="C31:C33"/>
    <mergeCell ref="F32:G32"/>
    <mergeCell ref="F33:G33"/>
    <mergeCell ref="F20:G20"/>
    <mergeCell ref="F21:G21"/>
    <mergeCell ref="F22:G22"/>
    <mergeCell ref="F24:G24"/>
    <mergeCell ref="C25:C27"/>
    <mergeCell ref="F25:G25"/>
    <mergeCell ref="F26:G26"/>
    <mergeCell ref="F27:G27"/>
    <mergeCell ref="C16:C24"/>
    <mergeCell ref="F16:G16"/>
    <mergeCell ref="F17:G17"/>
    <mergeCell ref="F18:G18"/>
    <mergeCell ref="F19:G19"/>
    <mergeCell ref="F23:G23"/>
    <mergeCell ref="C8:G8"/>
    <mergeCell ref="C9:C11"/>
    <mergeCell ref="C12:C13"/>
    <mergeCell ref="C15:D15"/>
    <mergeCell ref="F15:G15"/>
  </mergeCells>
  <phoneticPr fontId="5" type="noConversion"/>
  <dataValidations count="1">
    <dataValidation type="list" allowBlank="1" showInputMessage="1" showErrorMessage="1" sqref="D36" xr:uid="{00000000-0002-0000-0000-000000000000}">
      <formula1>"阿拉伯联合酋长国迪拉姆,澳元,巴西雷阿尔,加拿大元,瑞士法郎,人民币,丹麦克朗,欧元,英镑,港元,印尼盾,印度卢比,日圆,韩币,澳门元,墨西哥比索,马来西亚林吉特,挪威克朗,新西兰元,菲律宾比索,瑞典克朗,新加坡元,泰铢,新台币,美元,盾,兰特,俄罗斯卢布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9" min="6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51"/>
  <sheetViews>
    <sheetView showGridLines="0" zoomScale="80" zoomScaleNormal="80" workbookViewId="0">
      <pane ySplit="3" topLeftCell="A4" activePane="bottomLeft" state="frozen"/>
      <selection activeCell="I46" sqref="I46"/>
      <selection pane="bottomLeft" activeCell="E37" sqref="E37"/>
    </sheetView>
  </sheetViews>
  <sheetFormatPr defaultColWidth="9" defaultRowHeight="13.5"/>
  <cols>
    <col min="1" max="2" width="9" style="34"/>
    <col min="3" max="5" width="11.86328125" style="34" bestFit="1" customWidth="1"/>
    <col min="6" max="6" width="23.46484375" style="34" customWidth="1"/>
    <col min="7" max="7" width="20.1328125" style="34" customWidth="1"/>
    <col min="8" max="8" width="14.53125" style="34" customWidth="1"/>
    <col min="9" max="9" width="21" style="34" bestFit="1" customWidth="1"/>
    <col min="10" max="10" width="16.46484375" style="309" bestFit="1" customWidth="1"/>
    <col min="11" max="11" width="11.796875" style="34" customWidth="1"/>
    <col min="12" max="14" width="9" style="34"/>
    <col min="15" max="15" width="13.19921875" style="309" customWidth="1"/>
    <col min="16" max="16" width="12.46484375" style="34" customWidth="1"/>
    <col min="17" max="17" width="11.86328125" style="34" customWidth="1"/>
    <col min="18" max="16384" width="9" style="34"/>
  </cols>
  <sheetData>
    <row r="1" spans="1:18" s="37" customFormat="1" ht="13.9">
      <c r="A1" s="35" t="s">
        <v>83</v>
      </c>
      <c r="B1" s="36"/>
      <c r="C1" s="36"/>
      <c r="F1" s="35"/>
      <c r="J1" s="303"/>
      <c r="L1" s="36"/>
      <c r="N1" s="36"/>
      <c r="O1" s="303"/>
    </row>
    <row r="2" spans="1:18" s="37" customFormat="1" ht="136.80000000000001" customHeight="1">
      <c r="A2" s="402" t="s">
        <v>2365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310"/>
      <c r="P2" s="401" t="s">
        <v>1630</v>
      </c>
      <c r="Q2" s="401"/>
      <c r="R2" s="38"/>
    </row>
    <row r="3" spans="1:18" s="22" customFormat="1" ht="30" customHeight="1">
      <c r="A3" s="1" t="s">
        <v>2</v>
      </c>
      <c r="B3" s="1" t="s">
        <v>24</v>
      </c>
      <c r="C3" s="1" t="s">
        <v>9</v>
      </c>
      <c r="D3" s="1" t="s">
        <v>10</v>
      </c>
      <c r="E3" s="1" t="s">
        <v>13</v>
      </c>
      <c r="F3" s="1" t="s">
        <v>2366</v>
      </c>
      <c r="G3" s="1" t="s">
        <v>15</v>
      </c>
      <c r="H3" s="1" t="s">
        <v>25</v>
      </c>
      <c r="I3" s="1" t="s">
        <v>26</v>
      </c>
      <c r="J3" s="304" t="s">
        <v>2216</v>
      </c>
      <c r="K3" s="3" t="s">
        <v>2211</v>
      </c>
      <c r="L3" s="2" t="s">
        <v>2212</v>
      </c>
      <c r="M3" s="3" t="s">
        <v>2213</v>
      </c>
      <c r="N3" s="2" t="s">
        <v>2214</v>
      </c>
      <c r="O3" s="311" t="s">
        <v>2217</v>
      </c>
      <c r="P3" s="1" t="s">
        <v>27</v>
      </c>
      <c r="Q3" s="1" t="s">
        <v>6</v>
      </c>
      <c r="R3" s="1" t="s">
        <v>28</v>
      </c>
    </row>
    <row r="4" spans="1:18" s="81" customFormat="1" ht="13.9">
      <c r="A4" s="79"/>
      <c r="B4" s="79"/>
      <c r="C4" s="158" t="s">
        <v>91</v>
      </c>
      <c r="D4" s="158" t="s">
        <v>88</v>
      </c>
      <c r="E4" s="40" t="s">
        <v>89</v>
      </c>
      <c r="F4" s="39" t="s">
        <v>90</v>
      </c>
      <c r="G4" s="40"/>
      <c r="H4" s="84"/>
      <c r="I4" s="39"/>
      <c r="J4" s="305"/>
      <c r="K4" s="80"/>
      <c r="L4" s="159" t="s">
        <v>151</v>
      </c>
      <c r="M4" s="72"/>
      <c r="N4" s="160"/>
      <c r="O4" s="312">
        <f>IF(M4=0,K4*J4,M4*K4*J4)</f>
        <v>0</v>
      </c>
      <c r="P4" s="84"/>
      <c r="Q4" s="84"/>
      <c r="R4" s="41"/>
    </row>
    <row r="5" spans="1:18" s="81" customFormat="1" ht="13.9">
      <c r="A5" s="79"/>
      <c r="B5" s="79"/>
      <c r="C5" s="158" t="s">
        <v>91</v>
      </c>
      <c r="D5" s="158" t="s">
        <v>88</v>
      </c>
      <c r="E5" s="40" t="s">
        <v>89</v>
      </c>
      <c r="F5" s="39" t="s">
        <v>152</v>
      </c>
      <c r="G5" s="40"/>
      <c r="H5" s="84"/>
      <c r="I5" s="39"/>
      <c r="J5" s="305"/>
      <c r="K5" s="80"/>
      <c r="L5" s="159" t="s">
        <v>151</v>
      </c>
      <c r="M5" s="72"/>
      <c r="N5" s="160"/>
      <c r="O5" s="312">
        <f t="shared" ref="O5:O51" si="0">IF(M5=0,K5*J5,M5*K5*J5)</f>
        <v>0</v>
      </c>
      <c r="P5" s="84"/>
      <c r="Q5" s="84"/>
      <c r="R5" s="41"/>
    </row>
    <row r="6" spans="1:18" s="81" customFormat="1" ht="13.9">
      <c r="A6" s="79"/>
      <c r="B6" s="79"/>
      <c r="C6" s="158" t="s">
        <v>153</v>
      </c>
      <c r="D6" s="158" t="s">
        <v>154</v>
      </c>
      <c r="E6" s="40" t="s">
        <v>155</v>
      </c>
      <c r="F6" s="39" t="s">
        <v>156</v>
      </c>
      <c r="G6" s="40"/>
      <c r="H6" s="84"/>
      <c r="I6" s="39"/>
      <c r="J6" s="305"/>
      <c r="K6" s="80"/>
      <c r="L6" s="159" t="s">
        <v>157</v>
      </c>
      <c r="M6" s="72"/>
      <c r="N6" s="160"/>
      <c r="O6" s="312">
        <f>IF(M6=0,K6*J6,M6*K6*J6)</f>
        <v>0</v>
      </c>
      <c r="P6" s="84"/>
      <c r="Q6" s="84"/>
      <c r="R6" s="41"/>
    </row>
    <row r="7" spans="1:18" s="81" customFormat="1" ht="13.9">
      <c r="A7" s="79"/>
      <c r="B7" s="79"/>
      <c r="C7" s="158" t="s">
        <v>158</v>
      </c>
      <c r="D7" s="158" t="s">
        <v>159</v>
      </c>
      <c r="E7" s="40" t="s">
        <v>160</v>
      </c>
      <c r="F7" s="39" t="s">
        <v>1632</v>
      </c>
      <c r="G7" s="40"/>
      <c r="H7" s="84"/>
      <c r="I7" s="39"/>
      <c r="J7" s="305"/>
      <c r="K7" s="80"/>
      <c r="L7" s="159" t="s">
        <v>36</v>
      </c>
      <c r="M7" s="72"/>
      <c r="N7" s="160"/>
      <c r="O7" s="312">
        <f t="shared" si="0"/>
        <v>0</v>
      </c>
      <c r="P7" s="84"/>
      <c r="Q7" s="84"/>
      <c r="R7" s="41"/>
    </row>
    <row r="8" spans="1:18" s="81" customFormat="1" ht="13.9">
      <c r="A8" s="79"/>
      <c r="B8" s="79"/>
      <c r="C8" s="158" t="s">
        <v>161</v>
      </c>
      <c r="D8" s="158" t="s">
        <v>162</v>
      </c>
      <c r="E8" s="40" t="s">
        <v>163</v>
      </c>
      <c r="F8" s="39" t="s">
        <v>2137</v>
      </c>
      <c r="G8" s="40"/>
      <c r="H8" s="84"/>
      <c r="I8" s="39"/>
      <c r="J8" s="305"/>
      <c r="K8" s="80"/>
      <c r="L8" s="159" t="s">
        <v>164</v>
      </c>
      <c r="M8" s="72"/>
      <c r="N8" s="160"/>
      <c r="O8" s="312">
        <f>IF(M8=0,K8*J8,M8*K8*J8)</f>
        <v>0</v>
      </c>
      <c r="P8" s="84"/>
      <c r="Q8" s="84"/>
      <c r="R8" s="41"/>
    </row>
    <row r="9" spans="1:18" s="81" customFormat="1" ht="13.9">
      <c r="A9" s="79"/>
      <c r="B9" s="79"/>
      <c r="C9" s="158" t="s">
        <v>158</v>
      </c>
      <c r="D9" s="158" t="s">
        <v>159</v>
      </c>
      <c r="E9" s="40" t="s">
        <v>165</v>
      </c>
      <c r="F9" s="39" t="s">
        <v>166</v>
      </c>
      <c r="G9" s="40"/>
      <c r="H9" s="84"/>
      <c r="I9" s="39"/>
      <c r="J9" s="305"/>
      <c r="K9" s="80"/>
      <c r="L9" s="159" t="s">
        <v>167</v>
      </c>
      <c r="M9" s="72"/>
      <c r="N9" s="160"/>
      <c r="O9" s="312">
        <f t="shared" si="0"/>
        <v>0</v>
      </c>
      <c r="P9" s="84"/>
      <c r="Q9" s="84"/>
      <c r="R9" s="41"/>
    </row>
    <row r="10" spans="1:18" s="65" customFormat="1" ht="14.45" customHeight="1">
      <c r="A10" s="62"/>
      <c r="B10" s="62"/>
      <c r="C10" s="158" t="s">
        <v>168</v>
      </c>
      <c r="D10" s="158" t="s">
        <v>169</v>
      </c>
      <c r="E10" s="40" t="s">
        <v>170</v>
      </c>
      <c r="F10" s="155" t="s">
        <v>1878</v>
      </c>
      <c r="G10" s="85"/>
      <c r="H10" s="84"/>
      <c r="I10" s="64"/>
      <c r="J10" s="306"/>
      <c r="K10" s="69"/>
      <c r="L10" s="161" t="s">
        <v>171</v>
      </c>
      <c r="M10" s="71"/>
      <c r="N10" s="162"/>
      <c r="O10" s="312">
        <f t="shared" si="0"/>
        <v>0</v>
      </c>
      <c r="P10" s="84"/>
      <c r="Q10" s="84"/>
      <c r="R10" s="63"/>
    </row>
    <row r="11" spans="1:18" s="65" customFormat="1" ht="14.45" customHeight="1">
      <c r="A11" s="62"/>
      <c r="B11" s="62"/>
      <c r="C11" s="158" t="s">
        <v>153</v>
      </c>
      <c r="D11" s="158" t="s">
        <v>154</v>
      </c>
      <c r="E11" s="40" t="s">
        <v>172</v>
      </c>
      <c r="F11" s="155" t="s">
        <v>173</v>
      </c>
      <c r="G11" s="85"/>
      <c r="H11" s="84"/>
      <c r="I11" s="64"/>
      <c r="J11" s="306"/>
      <c r="K11" s="69"/>
      <c r="L11" s="161" t="s">
        <v>174</v>
      </c>
      <c r="M11" s="71"/>
      <c r="N11" s="162"/>
      <c r="O11" s="312">
        <f t="shared" si="0"/>
        <v>0</v>
      </c>
      <c r="P11" s="84"/>
      <c r="Q11" s="84"/>
      <c r="R11" s="63"/>
    </row>
    <row r="12" spans="1:18" s="65" customFormat="1" ht="14.45" customHeight="1">
      <c r="A12" s="62"/>
      <c r="B12" s="62"/>
      <c r="C12" s="158" t="s">
        <v>175</v>
      </c>
      <c r="D12" s="158" t="s">
        <v>176</v>
      </c>
      <c r="E12" s="40" t="s">
        <v>16</v>
      </c>
      <c r="F12" s="155" t="s">
        <v>177</v>
      </c>
      <c r="G12" s="85"/>
      <c r="H12" s="84"/>
      <c r="I12" s="64"/>
      <c r="J12" s="306"/>
      <c r="K12" s="69"/>
      <c r="L12" s="161" t="s">
        <v>178</v>
      </c>
      <c r="M12" s="71"/>
      <c r="N12" s="162"/>
      <c r="O12" s="312">
        <f t="shared" si="0"/>
        <v>0</v>
      </c>
      <c r="P12" s="84"/>
      <c r="Q12" s="84"/>
      <c r="R12" s="63"/>
    </row>
    <row r="13" spans="1:18" s="65" customFormat="1" ht="14.45" customHeight="1">
      <c r="A13" s="62"/>
      <c r="B13" s="62"/>
      <c r="C13" s="158" t="s">
        <v>91</v>
      </c>
      <c r="D13" s="158" t="s">
        <v>88</v>
      </c>
      <c r="E13" s="40" t="s">
        <v>16</v>
      </c>
      <c r="F13" s="155" t="s">
        <v>179</v>
      </c>
      <c r="G13" s="85"/>
      <c r="H13" s="84"/>
      <c r="I13" s="64"/>
      <c r="J13" s="306"/>
      <c r="K13" s="69"/>
      <c r="L13" s="161" t="s">
        <v>178</v>
      </c>
      <c r="M13" s="71"/>
      <c r="N13" s="162"/>
      <c r="O13" s="312">
        <f t="shared" si="0"/>
        <v>0</v>
      </c>
      <c r="P13" s="84"/>
      <c r="Q13" s="84"/>
      <c r="R13" s="63"/>
    </row>
    <row r="14" spans="1:18" s="81" customFormat="1" ht="13.9">
      <c r="A14" s="79"/>
      <c r="B14" s="79"/>
      <c r="C14" s="158" t="s">
        <v>153</v>
      </c>
      <c r="D14" s="158" t="s">
        <v>154</v>
      </c>
      <c r="E14" s="40" t="s">
        <v>180</v>
      </c>
      <c r="F14" s="39" t="s">
        <v>181</v>
      </c>
      <c r="G14" s="40"/>
      <c r="H14" s="84"/>
      <c r="I14" s="39"/>
      <c r="J14" s="305"/>
      <c r="K14" s="80"/>
      <c r="L14" s="159" t="s">
        <v>92</v>
      </c>
      <c r="M14" s="80"/>
      <c r="N14" s="159" t="s">
        <v>93</v>
      </c>
      <c r="O14" s="312">
        <f t="shared" si="0"/>
        <v>0</v>
      </c>
      <c r="P14" s="84"/>
      <c r="Q14" s="84"/>
      <c r="R14" s="41"/>
    </row>
    <row r="15" spans="1:18" s="81" customFormat="1" ht="13.9">
      <c r="A15" s="79"/>
      <c r="B15" s="79"/>
      <c r="C15" s="158" t="s">
        <v>153</v>
      </c>
      <c r="D15" s="158" t="s">
        <v>154</v>
      </c>
      <c r="E15" s="40" t="s">
        <v>180</v>
      </c>
      <c r="F15" s="39" t="s">
        <v>182</v>
      </c>
      <c r="G15" s="40"/>
      <c r="H15" s="84"/>
      <c r="I15" s="39"/>
      <c r="J15" s="305"/>
      <c r="K15" s="80"/>
      <c r="L15" s="159" t="s">
        <v>92</v>
      </c>
      <c r="M15" s="80"/>
      <c r="N15" s="159" t="s">
        <v>93</v>
      </c>
      <c r="O15" s="312">
        <f t="shared" si="0"/>
        <v>0</v>
      </c>
      <c r="P15" s="84"/>
      <c r="Q15" s="84"/>
      <c r="R15" s="41"/>
    </row>
    <row r="16" spans="1:18" s="81" customFormat="1" ht="13.9">
      <c r="A16" s="79"/>
      <c r="B16" s="79"/>
      <c r="C16" s="158" t="s">
        <v>153</v>
      </c>
      <c r="D16" s="158" t="s">
        <v>154</v>
      </c>
      <c r="E16" s="40" t="s">
        <v>180</v>
      </c>
      <c r="F16" s="39" t="s">
        <v>183</v>
      </c>
      <c r="G16" s="40"/>
      <c r="H16" s="84"/>
      <c r="I16" s="39"/>
      <c r="J16" s="305"/>
      <c r="K16" s="80"/>
      <c r="L16" s="159" t="s">
        <v>184</v>
      </c>
      <c r="M16" s="80"/>
      <c r="N16" s="159" t="s">
        <v>185</v>
      </c>
      <c r="O16" s="312">
        <f t="shared" si="0"/>
        <v>0</v>
      </c>
      <c r="P16" s="84"/>
      <c r="Q16" s="84"/>
      <c r="R16" s="41"/>
    </row>
    <row r="17" spans="1:18" s="81" customFormat="1" ht="13.9">
      <c r="A17" s="79"/>
      <c r="B17" s="79"/>
      <c r="C17" s="158" t="s">
        <v>153</v>
      </c>
      <c r="D17" s="158" t="s">
        <v>154</v>
      </c>
      <c r="E17" s="40" t="s">
        <v>180</v>
      </c>
      <c r="F17" s="39" t="s">
        <v>186</v>
      </c>
      <c r="G17" s="40"/>
      <c r="H17" s="84"/>
      <c r="I17" s="39"/>
      <c r="J17" s="305"/>
      <c r="K17" s="80"/>
      <c r="L17" s="159" t="s">
        <v>184</v>
      </c>
      <c r="M17" s="80"/>
      <c r="N17" s="159" t="s">
        <v>185</v>
      </c>
      <c r="O17" s="312">
        <f t="shared" si="0"/>
        <v>0</v>
      </c>
      <c r="P17" s="84"/>
      <c r="Q17" s="84"/>
      <c r="R17" s="41"/>
    </row>
    <row r="18" spans="1:18" s="81" customFormat="1" ht="13.9">
      <c r="A18" s="79"/>
      <c r="B18" s="79"/>
      <c r="C18" s="158" t="s">
        <v>153</v>
      </c>
      <c r="D18" s="158" t="s">
        <v>154</v>
      </c>
      <c r="E18" s="40" t="s">
        <v>180</v>
      </c>
      <c r="F18" s="39" t="s">
        <v>187</v>
      </c>
      <c r="G18" s="40"/>
      <c r="H18" s="84"/>
      <c r="I18" s="39"/>
      <c r="J18" s="305"/>
      <c r="K18" s="80"/>
      <c r="L18" s="159" t="s">
        <v>188</v>
      </c>
      <c r="M18" s="80"/>
      <c r="N18" s="159" t="s">
        <v>189</v>
      </c>
      <c r="O18" s="312">
        <f t="shared" si="0"/>
        <v>0</v>
      </c>
      <c r="P18" s="84"/>
      <c r="Q18" s="84"/>
      <c r="R18" s="41"/>
    </row>
    <row r="19" spans="1:18" s="81" customFormat="1" ht="13.9">
      <c r="A19" s="79"/>
      <c r="B19" s="79"/>
      <c r="C19" s="158" t="s">
        <v>153</v>
      </c>
      <c r="D19" s="158" t="s">
        <v>154</v>
      </c>
      <c r="E19" s="40" t="s">
        <v>180</v>
      </c>
      <c r="F19" s="39" t="s">
        <v>190</v>
      </c>
      <c r="G19" s="40"/>
      <c r="H19" s="84"/>
      <c r="I19" s="39"/>
      <c r="J19" s="305"/>
      <c r="K19" s="80"/>
      <c r="L19" s="159" t="s">
        <v>188</v>
      </c>
      <c r="M19" s="80"/>
      <c r="N19" s="159" t="s">
        <v>189</v>
      </c>
      <c r="O19" s="312">
        <f t="shared" si="0"/>
        <v>0</v>
      </c>
      <c r="P19" s="84"/>
      <c r="Q19" s="84"/>
      <c r="R19" s="41"/>
    </row>
    <row r="20" spans="1:18" s="81" customFormat="1" ht="13.9">
      <c r="A20" s="79"/>
      <c r="B20" s="79"/>
      <c r="C20" s="158" t="s">
        <v>153</v>
      </c>
      <c r="D20" s="158" t="s">
        <v>154</v>
      </c>
      <c r="E20" s="40" t="s">
        <v>180</v>
      </c>
      <c r="F20" s="39" t="s">
        <v>191</v>
      </c>
      <c r="G20" s="40"/>
      <c r="H20" s="84"/>
      <c r="I20" s="39"/>
      <c r="J20" s="305"/>
      <c r="K20" s="80"/>
      <c r="L20" s="159" t="s">
        <v>188</v>
      </c>
      <c r="M20" s="80"/>
      <c r="N20" s="159" t="s">
        <v>189</v>
      </c>
      <c r="O20" s="312">
        <f t="shared" si="0"/>
        <v>0</v>
      </c>
      <c r="P20" s="84"/>
      <c r="Q20" s="84"/>
      <c r="R20" s="41"/>
    </row>
    <row r="21" spans="1:18" s="81" customFormat="1" ht="13.9">
      <c r="A21" s="79"/>
      <c r="B21" s="79"/>
      <c r="C21" s="158" t="s">
        <v>153</v>
      </c>
      <c r="D21" s="158" t="s">
        <v>154</v>
      </c>
      <c r="E21" s="40" t="s">
        <v>180</v>
      </c>
      <c r="F21" s="39" t="s">
        <v>1631</v>
      </c>
      <c r="G21" s="40"/>
      <c r="H21" s="84"/>
      <c r="I21" s="39"/>
      <c r="J21" s="305"/>
      <c r="K21" s="80"/>
      <c r="L21" s="159" t="s">
        <v>188</v>
      </c>
      <c r="M21" s="80"/>
      <c r="N21" s="159" t="s">
        <v>189</v>
      </c>
      <c r="O21" s="312">
        <f t="shared" si="0"/>
        <v>0</v>
      </c>
      <c r="P21" s="84"/>
      <c r="Q21" s="84"/>
      <c r="R21" s="41"/>
    </row>
    <row r="22" spans="1:18" s="81" customFormat="1" ht="13.9">
      <c r="A22" s="79"/>
      <c r="B22" s="79"/>
      <c r="C22" s="158" t="s">
        <v>153</v>
      </c>
      <c r="D22" s="158" t="s">
        <v>154</v>
      </c>
      <c r="E22" s="40" t="s">
        <v>180</v>
      </c>
      <c r="F22" s="39" t="s">
        <v>192</v>
      </c>
      <c r="G22" s="40"/>
      <c r="H22" s="84"/>
      <c r="I22" s="39"/>
      <c r="J22" s="305"/>
      <c r="K22" s="80"/>
      <c r="L22" s="159" t="s">
        <v>188</v>
      </c>
      <c r="M22" s="80"/>
      <c r="N22" s="159" t="s">
        <v>189</v>
      </c>
      <c r="O22" s="312">
        <f t="shared" si="0"/>
        <v>0</v>
      </c>
      <c r="P22" s="84"/>
      <c r="Q22" s="84"/>
      <c r="R22" s="41"/>
    </row>
    <row r="23" spans="1:18" s="81" customFormat="1" ht="13.9">
      <c r="A23" s="79"/>
      <c r="B23" s="79"/>
      <c r="C23" s="158" t="s">
        <v>153</v>
      </c>
      <c r="D23" s="158" t="s">
        <v>193</v>
      </c>
      <c r="E23" s="40" t="s">
        <v>194</v>
      </c>
      <c r="F23" s="39" t="s">
        <v>195</v>
      </c>
      <c r="G23" s="40"/>
      <c r="H23" s="84"/>
      <c r="I23" s="39"/>
      <c r="J23" s="305"/>
      <c r="K23" s="80"/>
      <c r="L23" s="159" t="s">
        <v>188</v>
      </c>
      <c r="M23" s="80"/>
      <c r="N23" s="159" t="s">
        <v>189</v>
      </c>
      <c r="O23" s="312">
        <f t="shared" si="0"/>
        <v>0</v>
      </c>
      <c r="P23" s="84"/>
      <c r="Q23" s="84"/>
      <c r="R23" s="41"/>
    </row>
    <row r="24" spans="1:18" s="81" customFormat="1" ht="13.9">
      <c r="A24" s="79"/>
      <c r="B24" s="79"/>
      <c r="C24" s="158" t="s">
        <v>153</v>
      </c>
      <c r="D24" s="158" t="s">
        <v>196</v>
      </c>
      <c r="E24" s="40" t="s">
        <v>194</v>
      </c>
      <c r="F24" s="39" t="s">
        <v>197</v>
      </c>
      <c r="G24" s="40"/>
      <c r="H24" s="84"/>
      <c r="I24" s="39"/>
      <c r="J24" s="305"/>
      <c r="K24" s="80"/>
      <c r="L24" s="159" t="s">
        <v>188</v>
      </c>
      <c r="M24" s="80"/>
      <c r="N24" s="159" t="s">
        <v>189</v>
      </c>
      <c r="O24" s="312">
        <f t="shared" si="0"/>
        <v>0</v>
      </c>
      <c r="P24" s="84"/>
      <c r="Q24" s="84"/>
      <c r="R24" s="41"/>
    </row>
    <row r="25" spans="1:18" s="81" customFormat="1" ht="13.9">
      <c r="A25" s="79"/>
      <c r="B25" s="79"/>
      <c r="C25" s="158" t="s">
        <v>153</v>
      </c>
      <c r="D25" s="158" t="s">
        <v>196</v>
      </c>
      <c r="E25" s="40" t="s">
        <v>194</v>
      </c>
      <c r="F25" s="39" t="s">
        <v>1879</v>
      </c>
      <c r="G25" s="40"/>
      <c r="H25" s="84"/>
      <c r="I25" s="39"/>
      <c r="J25" s="305"/>
      <c r="K25" s="80"/>
      <c r="L25" s="159" t="s">
        <v>188</v>
      </c>
      <c r="M25" s="80"/>
      <c r="N25" s="159" t="s">
        <v>189</v>
      </c>
      <c r="O25" s="312">
        <f t="shared" si="0"/>
        <v>0</v>
      </c>
      <c r="P25" s="84"/>
      <c r="Q25" s="84"/>
      <c r="R25" s="41"/>
    </row>
    <row r="26" spans="1:18" s="81" customFormat="1" ht="13.9">
      <c r="A26" s="79"/>
      <c r="B26" s="79"/>
      <c r="C26" s="158" t="s">
        <v>153</v>
      </c>
      <c r="D26" s="158" t="s">
        <v>196</v>
      </c>
      <c r="E26" s="40" t="s">
        <v>194</v>
      </c>
      <c r="F26" s="39" t="s">
        <v>198</v>
      </c>
      <c r="G26" s="40"/>
      <c r="H26" s="84"/>
      <c r="I26" s="39"/>
      <c r="J26" s="305"/>
      <c r="K26" s="80"/>
      <c r="L26" s="159" t="s">
        <v>188</v>
      </c>
      <c r="M26" s="80"/>
      <c r="N26" s="159" t="s">
        <v>189</v>
      </c>
      <c r="O26" s="312">
        <f t="shared" si="0"/>
        <v>0</v>
      </c>
      <c r="P26" s="84"/>
      <c r="Q26" s="84"/>
      <c r="R26" s="41"/>
    </row>
    <row r="27" spans="1:18" s="81" customFormat="1" ht="13.9">
      <c r="A27" s="79"/>
      <c r="B27" s="79"/>
      <c r="C27" s="158" t="s">
        <v>153</v>
      </c>
      <c r="D27" s="158" t="s">
        <v>196</v>
      </c>
      <c r="E27" s="40" t="s">
        <v>194</v>
      </c>
      <c r="F27" s="39" t="s">
        <v>199</v>
      </c>
      <c r="G27" s="40"/>
      <c r="H27" s="84"/>
      <c r="I27" s="39"/>
      <c r="J27" s="305"/>
      <c r="K27" s="80"/>
      <c r="L27" s="159" t="s">
        <v>188</v>
      </c>
      <c r="M27" s="80"/>
      <c r="N27" s="159" t="s">
        <v>2369</v>
      </c>
      <c r="O27" s="312">
        <f t="shared" si="0"/>
        <v>0</v>
      </c>
      <c r="P27" s="84"/>
      <c r="Q27" s="84"/>
      <c r="R27" s="41"/>
    </row>
    <row r="28" spans="1:18" s="81" customFormat="1" ht="13.9">
      <c r="A28" s="79"/>
      <c r="B28" s="79"/>
      <c r="C28" s="158" t="s">
        <v>153</v>
      </c>
      <c r="D28" s="158" t="s">
        <v>196</v>
      </c>
      <c r="E28" s="40" t="s">
        <v>200</v>
      </c>
      <c r="F28" s="39" t="s">
        <v>201</v>
      </c>
      <c r="G28" s="40"/>
      <c r="H28" s="84"/>
      <c r="I28" s="39"/>
      <c r="J28" s="305"/>
      <c r="K28" s="80"/>
      <c r="L28" s="159" t="s">
        <v>202</v>
      </c>
      <c r="M28" s="72"/>
      <c r="N28" s="160"/>
      <c r="O28" s="312">
        <f t="shared" si="0"/>
        <v>0</v>
      </c>
      <c r="P28" s="84"/>
      <c r="Q28" s="84"/>
      <c r="R28" s="41"/>
    </row>
    <row r="29" spans="1:18" s="81" customFormat="1" ht="13.9">
      <c r="A29" s="79"/>
      <c r="B29" s="79"/>
      <c r="C29" s="158" t="s">
        <v>203</v>
      </c>
      <c r="D29" s="158" t="s">
        <v>204</v>
      </c>
      <c r="E29" s="40" t="s">
        <v>205</v>
      </c>
      <c r="F29" s="39" t="s">
        <v>206</v>
      </c>
      <c r="G29" s="40"/>
      <c r="H29" s="84"/>
      <c r="I29" s="39"/>
      <c r="J29" s="305"/>
      <c r="K29" s="80"/>
      <c r="L29" s="159" t="s">
        <v>207</v>
      </c>
      <c r="M29" s="72"/>
      <c r="N29" s="160"/>
      <c r="O29" s="312">
        <f t="shared" si="0"/>
        <v>0</v>
      </c>
      <c r="P29" s="84"/>
      <c r="Q29" s="84"/>
      <c r="R29" s="41"/>
    </row>
    <row r="30" spans="1:18" s="81" customFormat="1" ht="13.9">
      <c r="A30" s="79"/>
      <c r="B30" s="79"/>
      <c r="C30" s="158" t="s">
        <v>168</v>
      </c>
      <c r="D30" s="158" t="s">
        <v>208</v>
      </c>
      <c r="E30" s="40" t="s">
        <v>209</v>
      </c>
      <c r="F30" s="39" t="s">
        <v>210</v>
      </c>
      <c r="G30" s="40"/>
      <c r="H30" s="84"/>
      <c r="I30" s="39"/>
      <c r="J30" s="305"/>
      <c r="K30" s="100"/>
      <c r="L30" s="159" t="s">
        <v>202</v>
      </c>
      <c r="M30" s="72"/>
      <c r="N30" s="160"/>
      <c r="O30" s="312">
        <f>IF(M30=0,K30*J30,M30*K30*J30)</f>
        <v>0</v>
      </c>
      <c r="P30" s="84"/>
      <c r="Q30" s="84"/>
      <c r="R30" s="41"/>
    </row>
    <row r="31" spans="1:18" s="81" customFormat="1" ht="13.9">
      <c r="A31" s="79"/>
      <c r="B31" s="79"/>
      <c r="C31" s="158" t="s">
        <v>211</v>
      </c>
      <c r="D31" s="158" t="s">
        <v>212</v>
      </c>
      <c r="E31" s="40" t="s">
        <v>212</v>
      </c>
      <c r="F31" s="40" t="s">
        <v>212</v>
      </c>
      <c r="G31" s="40"/>
      <c r="H31" s="84"/>
      <c r="I31" s="39"/>
      <c r="J31" s="307"/>
      <c r="K31" s="99"/>
      <c r="L31" s="163"/>
      <c r="M31" s="99"/>
      <c r="N31" s="163"/>
      <c r="O31" s="312">
        <f>IF(M31=0,K31*J31,M31*K31*J31)</f>
        <v>0</v>
      </c>
      <c r="P31" s="84"/>
      <c r="Q31" s="84"/>
      <c r="R31" s="41"/>
    </row>
    <row r="32" spans="1:18" ht="13.9">
      <c r="A32" s="86"/>
      <c r="B32" s="86"/>
      <c r="C32" s="86"/>
      <c r="D32" s="86"/>
      <c r="E32" s="86"/>
      <c r="F32" s="86"/>
      <c r="G32" s="86"/>
      <c r="H32" s="86"/>
      <c r="I32" s="86"/>
      <c r="J32" s="308"/>
      <c r="K32" s="87"/>
      <c r="L32" s="88"/>
      <c r="M32" s="87"/>
      <c r="N32" s="88"/>
      <c r="O32" s="312">
        <f t="shared" si="0"/>
        <v>0</v>
      </c>
      <c r="P32" s="86"/>
      <c r="Q32" s="86"/>
      <c r="R32" s="86"/>
    </row>
    <row r="33" spans="1:18" ht="13.9">
      <c r="A33" s="86"/>
      <c r="B33" s="86"/>
      <c r="C33" s="86"/>
      <c r="D33" s="86"/>
      <c r="E33" s="86"/>
      <c r="F33" s="86"/>
      <c r="G33" s="86"/>
      <c r="H33" s="86"/>
      <c r="I33" s="86"/>
      <c r="J33" s="308"/>
      <c r="K33" s="87"/>
      <c r="L33" s="88"/>
      <c r="M33" s="87"/>
      <c r="N33" s="88"/>
      <c r="O33" s="312">
        <f t="shared" si="0"/>
        <v>0</v>
      </c>
      <c r="P33" s="86"/>
      <c r="Q33" s="86"/>
      <c r="R33" s="86"/>
    </row>
    <row r="34" spans="1:18" ht="13.9">
      <c r="A34" s="86"/>
      <c r="B34" s="86"/>
      <c r="C34" s="86"/>
      <c r="D34" s="86"/>
      <c r="E34" s="86"/>
      <c r="F34" s="86"/>
      <c r="G34" s="86"/>
      <c r="H34" s="86"/>
      <c r="I34" s="86"/>
      <c r="J34" s="308"/>
      <c r="K34" s="87"/>
      <c r="L34" s="88"/>
      <c r="M34" s="87"/>
      <c r="N34" s="88"/>
      <c r="O34" s="312">
        <f t="shared" si="0"/>
        <v>0</v>
      </c>
      <c r="P34" s="86"/>
      <c r="Q34" s="86"/>
      <c r="R34" s="86"/>
    </row>
    <row r="35" spans="1:18" ht="13.9">
      <c r="A35" s="86"/>
      <c r="B35" s="86"/>
      <c r="C35" s="86"/>
      <c r="D35" s="86"/>
      <c r="E35" s="86"/>
      <c r="F35" s="86"/>
      <c r="G35" s="86"/>
      <c r="H35" s="86"/>
      <c r="I35" s="86"/>
      <c r="J35" s="308"/>
      <c r="K35" s="87"/>
      <c r="L35" s="88"/>
      <c r="M35" s="87"/>
      <c r="N35" s="88"/>
      <c r="O35" s="312">
        <f t="shared" si="0"/>
        <v>0</v>
      </c>
      <c r="P35" s="86"/>
      <c r="Q35" s="86"/>
      <c r="R35" s="86"/>
    </row>
    <row r="36" spans="1:18" ht="13.9">
      <c r="A36" s="86"/>
      <c r="B36" s="86"/>
      <c r="C36" s="86"/>
      <c r="D36" s="86"/>
      <c r="E36" s="86"/>
      <c r="F36" s="86"/>
      <c r="G36" s="86"/>
      <c r="H36" s="86"/>
      <c r="I36" s="86"/>
      <c r="J36" s="308"/>
      <c r="K36" s="87"/>
      <c r="L36" s="88"/>
      <c r="M36" s="87"/>
      <c r="N36" s="88"/>
      <c r="O36" s="312">
        <f t="shared" si="0"/>
        <v>0</v>
      </c>
      <c r="P36" s="86"/>
      <c r="Q36" s="86"/>
      <c r="R36" s="86"/>
    </row>
    <row r="37" spans="1:18" ht="13.9">
      <c r="A37" s="86"/>
      <c r="B37" s="86"/>
      <c r="C37" s="86"/>
      <c r="D37" s="86"/>
      <c r="E37" s="86"/>
      <c r="F37" s="86"/>
      <c r="G37" s="86"/>
      <c r="H37" s="86"/>
      <c r="I37" s="86"/>
      <c r="J37" s="308"/>
      <c r="K37" s="87"/>
      <c r="L37" s="88"/>
      <c r="M37" s="87"/>
      <c r="N37" s="88"/>
      <c r="O37" s="312">
        <f t="shared" si="0"/>
        <v>0</v>
      </c>
      <c r="P37" s="86"/>
      <c r="Q37" s="86"/>
      <c r="R37" s="86"/>
    </row>
    <row r="38" spans="1:18" ht="13.9">
      <c r="A38" s="86"/>
      <c r="B38" s="86"/>
      <c r="C38" s="86"/>
      <c r="D38" s="86"/>
      <c r="E38" s="86"/>
      <c r="F38" s="86"/>
      <c r="G38" s="86"/>
      <c r="H38" s="86"/>
      <c r="I38" s="86"/>
      <c r="J38" s="308"/>
      <c r="K38" s="87"/>
      <c r="L38" s="88"/>
      <c r="M38" s="87"/>
      <c r="N38" s="88"/>
      <c r="O38" s="312">
        <f>IF(M38=0,K38*J38,M38*K38*J38)</f>
        <v>0</v>
      </c>
      <c r="P38" s="86"/>
      <c r="Q38" s="86"/>
      <c r="R38" s="86"/>
    </row>
    <row r="39" spans="1:18" ht="13.9">
      <c r="A39" s="86"/>
      <c r="B39" s="86"/>
      <c r="C39" s="86"/>
      <c r="D39" s="86"/>
      <c r="E39" s="86"/>
      <c r="F39" s="86"/>
      <c r="G39" s="86"/>
      <c r="H39" s="86"/>
      <c r="I39" s="86"/>
      <c r="J39" s="308"/>
      <c r="K39" s="87"/>
      <c r="L39" s="88"/>
      <c r="M39" s="87"/>
      <c r="N39" s="88"/>
      <c r="O39" s="312">
        <f t="shared" si="0"/>
        <v>0</v>
      </c>
      <c r="P39" s="86"/>
      <c r="Q39" s="86"/>
      <c r="R39" s="86"/>
    </row>
    <row r="40" spans="1:18" ht="13.9">
      <c r="A40" s="86"/>
      <c r="B40" s="86"/>
      <c r="C40" s="86"/>
      <c r="D40" s="86"/>
      <c r="E40" s="86"/>
      <c r="F40" s="86"/>
      <c r="G40" s="86"/>
      <c r="H40" s="86"/>
      <c r="I40" s="86"/>
      <c r="J40" s="308"/>
      <c r="K40" s="87"/>
      <c r="L40" s="88"/>
      <c r="M40" s="87"/>
      <c r="N40" s="88"/>
      <c r="O40" s="312">
        <f t="shared" si="0"/>
        <v>0</v>
      </c>
      <c r="P40" s="86"/>
      <c r="Q40" s="86"/>
      <c r="R40" s="86"/>
    </row>
    <row r="41" spans="1:18" ht="13.9">
      <c r="A41" s="86"/>
      <c r="B41" s="86"/>
      <c r="C41" s="86"/>
      <c r="D41" s="86"/>
      <c r="E41" s="86"/>
      <c r="F41" s="86"/>
      <c r="G41" s="86"/>
      <c r="H41" s="86"/>
      <c r="I41" s="86"/>
      <c r="J41" s="308"/>
      <c r="K41" s="87"/>
      <c r="L41" s="88"/>
      <c r="M41" s="87"/>
      <c r="N41" s="88"/>
      <c r="O41" s="312">
        <f t="shared" si="0"/>
        <v>0</v>
      </c>
      <c r="P41" s="86"/>
      <c r="Q41" s="86"/>
      <c r="R41" s="86"/>
    </row>
    <row r="42" spans="1:18" ht="13.9">
      <c r="A42" s="86"/>
      <c r="B42" s="86"/>
      <c r="C42" s="86"/>
      <c r="D42" s="86"/>
      <c r="E42" s="86"/>
      <c r="F42" s="86"/>
      <c r="G42" s="86"/>
      <c r="H42" s="86"/>
      <c r="I42" s="86"/>
      <c r="J42" s="308"/>
      <c r="K42" s="87"/>
      <c r="L42" s="88"/>
      <c r="M42" s="87"/>
      <c r="N42" s="88"/>
      <c r="O42" s="312">
        <f t="shared" si="0"/>
        <v>0</v>
      </c>
      <c r="P42" s="86"/>
      <c r="Q42" s="86"/>
      <c r="R42" s="86"/>
    </row>
    <row r="43" spans="1:18" ht="13.9">
      <c r="A43" s="86"/>
      <c r="B43" s="86"/>
      <c r="C43" s="86"/>
      <c r="D43" s="86"/>
      <c r="E43" s="86"/>
      <c r="F43" s="86"/>
      <c r="G43" s="86"/>
      <c r="H43" s="86"/>
      <c r="I43" s="86"/>
      <c r="J43" s="308"/>
      <c r="K43" s="87"/>
      <c r="L43" s="88"/>
      <c r="M43" s="87"/>
      <c r="N43" s="88"/>
      <c r="O43" s="312">
        <f t="shared" si="0"/>
        <v>0</v>
      </c>
      <c r="P43" s="86"/>
      <c r="Q43" s="86"/>
      <c r="R43" s="86"/>
    </row>
    <row r="44" spans="1:18" ht="13.9">
      <c r="A44" s="86"/>
      <c r="B44" s="86"/>
      <c r="C44" s="86"/>
      <c r="D44" s="86"/>
      <c r="E44" s="86"/>
      <c r="F44" s="86"/>
      <c r="G44" s="86"/>
      <c r="H44" s="86"/>
      <c r="I44" s="86"/>
      <c r="J44" s="308"/>
      <c r="K44" s="87"/>
      <c r="L44" s="88"/>
      <c r="M44" s="87"/>
      <c r="N44" s="88"/>
      <c r="O44" s="312">
        <f t="shared" si="0"/>
        <v>0</v>
      </c>
      <c r="P44" s="86"/>
      <c r="Q44" s="86"/>
      <c r="R44" s="86"/>
    </row>
    <row r="45" spans="1:18" ht="13.9">
      <c r="A45" s="86"/>
      <c r="B45" s="86"/>
      <c r="C45" s="86"/>
      <c r="D45" s="86"/>
      <c r="E45" s="86"/>
      <c r="F45" s="86"/>
      <c r="G45" s="86"/>
      <c r="H45" s="86"/>
      <c r="I45" s="86"/>
      <c r="J45" s="308"/>
      <c r="K45" s="87"/>
      <c r="L45" s="88"/>
      <c r="M45" s="87"/>
      <c r="N45" s="88"/>
      <c r="O45" s="312">
        <f t="shared" si="0"/>
        <v>0</v>
      </c>
      <c r="P45" s="86"/>
      <c r="Q45" s="86"/>
      <c r="R45" s="86"/>
    </row>
    <row r="46" spans="1:18" ht="13.9">
      <c r="A46" s="86"/>
      <c r="B46" s="86"/>
      <c r="C46" s="86"/>
      <c r="D46" s="86"/>
      <c r="E46" s="86"/>
      <c r="F46" s="86"/>
      <c r="G46" s="86"/>
      <c r="H46" s="86"/>
      <c r="I46" s="86"/>
      <c r="J46" s="308"/>
      <c r="K46" s="87"/>
      <c r="L46" s="88"/>
      <c r="M46" s="87"/>
      <c r="N46" s="88"/>
      <c r="O46" s="312">
        <f t="shared" si="0"/>
        <v>0</v>
      </c>
      <c r="P46" s="86"/>
      <c r="Q46" s="86"/>
      <c r="R46" s="86"/>
    </row>
    <row r="47" spans="1:18" ht="13.9">
      <c r="A47" s="86"/>
      <c r="B47" s="86"/>
      <c r="C47" s="86"/>
      <c r="D47" s="86"/>
      <c r="E47" s="86"/>
      <c r="F47" s="86"/>
      <c r="G47" s="86"/>
      <c r="H47" s="86"/>
      <c r="I47" s="86"/>
      <c r="J47" s="308"/>
      <c r="K47" s="87"/>
      <c r="L47" s="88"/>
      <c r="M47" s="87"/>
      <c r="N47" s="88"/>
      <c r="O47" s="312">
        <f t="shared" si="0"/>
        <v>0</v>
      </c>
      <c r="P47" s="86"/>
      <c r="Q47" s="86"/>
      <c r="R47" s="86"/>
    </row>
    <row r="48" spans="1:18" ht="13.9">
      <c r="A48" s="86"/>
      <c r="B48" s="86"/>
      <c r="C48" s="86"/>
      <c r="D48" s="86"/>
      <c r="E48" s="86"/>
      <c r="F48" s="86"/>
      <c r="G48" s="86"/>
      <c r="H48" s="86"/>
      <c r="I48" s="86"/>
      <c r="J48" s="308"/>
      <c r="K48" s="87"/>
      <c r="L48" s="88"/>
      <c r="M48" s="87"/>
      <c r="N48" s="88"/>
      <c r="O48" s="312">
        <f t="shared" si="0"/>
        <v>0</v>
      </c>
      <c r="P48" s="86"/>
      <c r="Q48" s="86"/>
      <c r="R48" s="86"/>
    </row>
    <row r="49" spans="1:18" ht="13.9">
      <c r="A49" s="86"/>
      <c r="B49" s="86"/>
      <c r="C49" s="86"/>
      <c r="D49" s="86"/>
      <c r="E49" s="86"/>
      <c r="F49" s="86"/>
      <c r="G49" s="86"/>
      <c r="H49" s="86"/>
      <c r="I49" s="86"/>
      <c r="J49" s="308"/>
      <c r="K49" s="87"/>
      <c r="L49" s="88"/>
      <c r="M49" s="87"/>
      <c r="N49" s="88"/>
      <c r="O49" s="312">
        <f t="shared" si="0"/>
        <v>0</v>
      </c>
      <c r="P49" s="86"/>
      <c r="Q49" s="86"/>
      <c r="R49" s="86"/>
    </row>
    <row r="50" spans="1:18" ht="13.9">
      <c r="A50" s="86"/>
      <c r="B50" s="86"/>
      <c r="C50" s="86"/>
      <c r="D50" s="86"/>
      <c r="E50" s="86"/>
      <c r="F50" s="86"/>
      <c r="G50" s="86"/>
      <c r="H50" s="86"/>
      <c r="I50" s="86"/>
      <c r="J50" s="308"/>
      <c r="K50" s="87"/>
      <c r="L50" s="88"/>
      <c r="M50" s="87"/>
      <c r="N50" s="88"/>
      <c r="O50" s="312">
        <f t="shared" si="0"/>
        <v>0</v>
      </c>
      <c r="P50" s="86"/>
      <c r="Q50" s="86"/>
      <c r="R50" s="86"/>
    </row>
    <row r="51" spans="1:18" ht="14.25" thickBot="1">
      <c r="A51" s="86"/>
      <c r="B51" s="86"/>
      <c r="C51" s="86"/>
      <c r="D51" s="86"/>
      <c r="E51" s="86"/>
      <c r="F51" s="86"/>
      <c r="G51" s="86"/>
      <c r="H51" s="86"/>
      <c r="I51" s="86"/>
      <c r="J51" s="308"/>
      <c r="K51" s="89"/>
      <c r="L51" s="90"/>
      <c r="M51" s="89"/>
      <c r="N51" s="90"/>
      <c r="O51" s="312">
        <f t="shared" si="0"/>
        <v>0</v>
      </c>
      <c r="P51" s="86"/>
      <c r="Q51" s="86"/>
      <c r="R51" s="86"/>
    </row>
  </sheetData>
  <sheetProtection algorithmName="SHA-512" hashValue="WZI2pLkO09fTumrpFNEWvCZFMzIDTlRiV8PXVhS9n3490q5Z8jScHts6rpmEu719EUdXJ8PSCK27++XpNNxGkQ==" saltValue="bZlOk4qE+VOa8E5MPUWzFQ==" spinCount="100000" sheet="1" formatCells="0" formatColumns="0" formatRows="0" insertRows="0" insertHyperlinks="0" deleteRows="0" sort="0" autoFilter="0" pivotTables="0"/>
  <protectedRanges>
    <protectedRange sqref="G4:G18 I4:K18" name="Range2_2"/>
    <protectedRange sqref="A4:B18" name="Range1_2"/>
  </protectedRanges>
  <autoFilter ref="A3:R3" xr:uid="{00000000-0009-0000-0000-000001000000}"/>
  <mergeCells count="2">
    <mergeCell ref="P2:Q2"/>
    <mergeCell ref="A2:N2"/>
  </mergeCells>
  <phoneticPr fontId="7" type="noConversion"/>
  <dataValidations count="2">
    <dataValidation type="list" allowBlank="1" showInputMessage="1" showErrorMessage="1" sqref="P4:Q28 P29:Q51" xr:uid="{00000000-0002-0000-0100-000000000000}">
      <formula1>"是,否"</formula1>
    </dataValidation>
    <dataValidation type="list" allowBlank="1" showInputMessage="1" showErrorMessage="1" sqref="H4:H29 H30:H51" xr:uid="{00000000-0002-0000-0100-000001000000}">
      <formula1>"购买,租赁"</formula1>
    </dataValidation>
  </dataValidations>
  <pageMargins left="0.7" right="0.7" top="0.75" bottom="0.75" header="0.3" footer="0.3"/>
  <pageSetup paperSize="9" scale="5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R329"/>
  <sheetViews>
    <sheetView showGridLines="0" zoomScale="80" zoomScaleNormal="80" workbookViewId="0">
      <pane ySplit="3" topLeftCell="A4" activePane="bottomLeft" state="frozen"/>
      <selection activeCell="I46" sqref="I46"/>
      <selection pane="bottomLeft" activeCell="G317" sqref="G317"/>
    </sheetView>
  </sheetViews>
  <sheetFormatPr defaultColWidth="8.796875" defaultRowHeight="13.9"/>
  <cols>
    <col min="1" max="1" width="10.6640625" style="42" customWidth="1"/>
    <col min="2" max="2" width="14.46484375" style="42" customWidth="1"/>
    <col min="3" max="3" width="16.6640625" style="43" customWidth="1"/>
    <col min="4" max="5" width="16.6640625" style="44" customWidth="1"/>
    <col min="6" max="6" width="28.86328125" style="42" customWidth="1"/>
    <col min="7" max="7" width="28.6640625" style="43" customWidth="1"/>
    <col min="8" max="8" width="16.19921875" style="43" customWidth="1"/>
    <col min="9" max="9" width="25" style="44" bestFit="1" customWidth="1"/>
    <col min="10" max="10" width="17.6640625" style="318" customWidth="1"/>
    <col min="11" max="11" width="8.6640625" style="70" customWidth="1"/>
    <col min="12" max="12" width="9.33203125" style="42" customWidth="1"/>
    <col min="13" max="13" width="8.6640625" style="70" customWidth="1"/>
    <col min="14" max="14" width="8.6640625" style="47" customWidth="1"/>
    <col min="15" max="15" width="18.6640625" style="322" customWidth="1"/>
    <col min="16" max="16" width="18.6640625" style="43" customWidth="1"/>
    <col min="17" max="17" width="12.33203125" style="43" customWidth="1"/>
    <col min="18" max="16384" width="8.796875" style="43"/>
  </cols>
  <sheetData>
    <row r="1" spans="1:18" s="46" customFormat="1">
      <c r="A1" s="157" t="s">
        <v>1</v>
      </c>
      <c r="B1" s="45"/>
      <c r="C1" s="45"/>
      <c r="F1" s="157"/>
      <c r="J1" s="313"/>
      <c r="K1" s="68"/>
      <c r="L1" s="45"/>
      <c r="M1" s="68"/>
      <c r="N1" s="157"/>
      <c r="O1" s="319"/>
    </row>
    <row r="2" spans="1:18" s="46" customFormat="1" ht="89.1" customHeight="1">
      <c r="A2" s="403" t="s">
        <v>2370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1" t="s">
        <v>1630</v>
      </c>
      <c r="Q2" s="401"/>
      <c r="R2" s="83"/>
    </row>
    <row r="3" spans="1:18" s="25" customFormat="1" ht="30" customHeight="1">
      <c r="A3" s="26" t="s">
        <v>29</v>
      </c>
      <c r="B3" s="26" t="s">
        <v>30</v>
      </c>
      <c r="C3" s="26" t="s">
        <v>9</v>
      </c>
      <c r="D3" s="26" t="s">
        <v>10</v>
      </c>
      <c r="E3" s="26" t="s">
        <v>13</v>
      </c>
      <c r="F3" s="26" t="s">
        <v>14</v>
      </c>
      <c r="G3" s="1" t="s">
        <v>1880</v>
      </c>
      <c r="H3" s="1" t="s">
        <v>31</v>
      </c>
      <c r="I3" s="1" t="s">
        <v>32</v>
      </c>
      <c r="J3" s="314" t="s">
        <v>2218</v>
      </c>
      <c r="K3" s="3" t="s">
        <v>2211</v>
      </c>
      <c r="L3" s="1" t="s">
        <v>2212</v>
      </c>
      <c r="M3" s="3" t="s">
        <v>2213</v>
      </c>
      <c r="N3" s="1" t="s">
        <v>2214</v>
      </c>
      <c r="O3" s="311" t="s">
        <v>2219</v>
      </c>
      <c r="P3" s="1" t="s">
        <v>33</v>
      </c>
      <c r="Q3" s="1" t="s">
        <v>34</v>
      </c>
      <c r="R3" s="26" t="s">
        <v>35</v>
      </c>
    </row>
    <row r="4" spans="1:18" s="130" customFormat="1" ht="14.45" customHeight="1">
      <c r="A4" s="129"/>
      <c r="B4" s="129"/>
      <c r="C4" s="133" t="s">
        <v>7</v>
      </c>
      <c r="D4" s="131" t="s">
        <v>97</v>
      </c>
      <c r="E4" s="132" t="s">
        <v>102</v>
      </c>
      <c r="F4" s="128" t="s">
        <v>103</v>
      </c>
      <c r="G4" s="132"/>
      <c r="H4" s="137"/>
      <c r="I4" s="140"/>
      <c r="J4" s="315"/>
      <c r="K4" s="135"/>
      <c r="L4" s="153" t="s">
        <v>94</v>
      </c>
      <c r="M4" s="143"/>
      <c r="N4" s="145"/>
      <c r="O4" s="320">
        <f t="shared" ref="O4:O75" si="0">IF(M4=0,K4*J4,M4*K4*J4)</f>
        <v>0</v>
      </c>
      <c r="P4" s="137"/>
      <c r="Q4" s="137"/>
      <c r="R4" s="132"/>
    </row>
    <row r="5" spans="1:18" s="130" customFormat="1" ht="14.45" customHeight="1">
      <c r="A5" s="129"/>
      <c r="B5" s="129"/>
      <c r="C5" s="133" t="s">
        <v>7</v>
      </c>
      <c r="D5" s="131" t="s">
        <v>97</v>
      </c>
      <c r="E5" s="132" t="s">
        <v>102</v>
      </c>
      <c r="F5" s="128" t="s">
        <v>104</v>
      </c>
      <c r="G5" s="132"/>
      <c r="H5" s="137"/>
      <c r="I5" s="140"/>
      <c r="J5" s="315"/>
      <c r="K5" s="135"/>
      <c r="L5" s="153" t="s">
        <v>94</v>
      </c>
      <c r="M5" s="143"/>
      <c r="N5" s="145"/>
      <c r="O5" s="320">
        <f t="shared" si="0"/>
        <v>0</v>
      </c>
      <c r="P5" s="137"/>
      <c r="Q5" s="137"/>
      <c r="R5" s="132"/>
    </row>
    <row r="6" spans="1:18" s="130" customFormat="1" ht="14.45" customHeight="1">
      <c r="A6" s="129"/>
      <c r="B6" s="129"/>
      <c r="C6" s="133" t="s">
        <v>7</v>
      </c>
      <c r="D6" s="131" t="s">
        <v>97</v>
      </c>
      <c r="E6" s="132" t="s">
        <v>102</v>
      </c>
      <c r="F6" s="128" t="s">
        <v>105</v>
      </c>
      <c r="G6" s="132"/>
      <c r="H6" s="137"/>
      <c r="I6" s="140"/>
      <c r="J6" s="315"/>
      <c r="K6" s="135"/>
      <c r="L6" s="153" t="s">
        <v>94</v>
      </c>
      <c r="M6" s="143"/>
      <c r="N6" s="145"/>
      <c r="O6" s="320">
        <f t="shared" si="0"/>
        <v>0</v>
      </c>
      <c r="P6" s="137"/>
      <c r="Q6" s="137"/>
      <c r="R6" s="132"/>
    </row>
    <row r="7" spans="1:18" s="130" customFormat="1" ht="14.45" customHeight="1">
      <c r="A7" s="129"/>
      <c r="B7" s="129"/>
      <c r="C7" s="133" t="s">
        <v>7</v>
      </c>
      <c r="D7" s="131" t="s">
        <v>97</v>
      </c>
      <c r="E7" s="132" t="s">
        <v>213</v>
      </c>
      <c r="F7" s="128" t="s">
        <v>214</v>
      </c>
      <c r="G7" s="132"/>
      <c r="H7" s="137"/>
      <c r="I7" s="140"/>
      <c r="J7" s="315"/>
      <c r="K7" s="135"/>
      <c r="L7" s="153" t="s">
        <v>94</v>
      </c>
      <c r="M7" s="143"/>
      <c r="N7" s="145"/>
      <c r="O7" s="320">
        <f t="shared" si="0"/>
        <v>0</v>
      </c>
      <c r="P7" s="137"/>
      <c r="Q7" s="137"/>
      <c r="R7" s="132"/>
    </row>
    <row r="8" spans="1:18" s="130" customFormat="1" ht="14.45" customHeight="1">
      <c r="A8" s="129"/>
      <c r="B8" s="129"/>
      <c r="C8" s="133" t="s">
        <v>7</v>
      </c>
      <c r="D8" s="131" t="s">
        <v>97</v>
      </c>
      <c r="E8" s="132" t="s">
        <v>102</v>
      </c>
      <c r="F8" s="128" t="s">
        <v>215</v>
      </c>
      <c r="G8" s="132"/>
      <c r="H8" s="137"/>
      <c r="I8" s="140"/>
      <c r="J8" s="315"/>
      <c r="K8" s="135"/>
      <c r="L8" s="153" t="s">
        <v>94</v>
      </c>
      <c r="M8" s="143"/>
      <c r="N8" s="145"/>
      <c r="O8" s="320">
        <f t="shared" si="0"/>
        <v>0</v>
      </c>
      <c r="P8" s="137"/>
      <c r="Q8" s="137"/>
      <c r="R8" s="132"/>
    </row>
    <row r="9" spans="1:18" s="130" customFormat="1" ht="14.45" customHeight="1">
      <c r="A9" s="129"/>
      <c r="B9" s="129"/>
      <c r="C9" s="133" t="s">
        <v>216</v>
      </c>
      <c r="D9" s="131" t="s">
        <v>217</v>
      </c>
      <c r="E9" s="132" t="s">
        <v>218</v>
      </c>
      <c r="F9" s="128" t="s">
        <v>219</v>
      </c>
      <c r="G9" s="132"/>
      <c r="H9" s="137"/>
      <c r="I9" s="140"/>
      <c r="J9" s="315"/>
      <c r="K9" s="135"/>
      <c r="L9" s="153" t="s">
        <v>94</v>
      </c>
      <c r="M9" s="143"/>
      <c r="N9" s="145"/>
      <c r="O9" s="320">
        <f t="shared" si="0"/>
        <v>0</v>
      </c>
      <c r="P9" s="137"/>
      <c r="Q9" s="137"/>
      <c r="R9" s="132"/>
    </row>
    <row r="10" spans="1:18" s="200" customFormat="1" ht="14.45" customHeight="1">
      <c r="A10" s="196"/>
      <c r="B10" s="196"/>
      <c r="C10" s="214" t="s">
        <v>7</v>
      </c>
      <c r="D10" s="204" t="s">
        <v>2372</v>
      </c>
      <c r="E10" s="197" t="s">
        <v>102</v>
      </c>
      <c r="F10" s="201" t="s">
        <v>2222</v>
      </c>
      <c r="G10" s="197"/>
      <c r="H10" s="195"/>
      <c r="I10" s="202"/>
      <c r="J10" s="316"/>
      <c r="K10" s="199"/>
      <c r="L10" s="215" t="s">
        <v>94</v>
      </c>
      <c r="M10" s="143"/>
      <c r="N10" s="145"/>
      <c r="O10" s="321">
        <f t="shared" si="0"/>
        <v>0</v>
      </c>
      <c r="P10" s="195"/>
      <c r="Q10" s="195"/>
      <c r="R10" s="197"/>
    </row>
    <row r="11" spans="1:18" s="130" customFormat="1" ht="14.45" customHeight="1">
      <c r="A11" s="129"/>
      <c r="B11" s="129"/>
      <c r="C11" s="133" t="s">
        <v>7</v>
      </c>
      <c r="D11" s="131" t="s">
        <v>97</v>
      </c>
      <c r="E11" s="132" t="s">
        <v>102</v>
      </c>
      <c r="F11" s="166" t="s">
        <v>1639</v>
      </c>
      <c r="G11" s="132"/>
      <c r="H11" s="137"/>
      <c r="I11" s="140"/>
      <c r="J11" s="315"/>
      <c r="K11" s="135"/>
      <c r="L11" s="167" t="s">
        <v>94</v>
      </c>
      <c r="M11" s="143"/>
      <c r="N11" s="145"/>
      <c r="O11" s="320">
        <f t="shared" si="0"/>
        <v>0</v>
      </c>
      <c r="P11" s="137"/>
      <c r="Q11" s="137"/>
      <c r="R11" s="132"/>
    </row>
    <row r="12" spans="1:18" s="130" customFormat="1" ht="14.45" customHeight="1">
      <c r="A12" s="129"/>
      <c r="B12" s="129"/>
      <c r="C12" s="133" t="s">
        <v>7</v>
      </c>
      <c r="D12" s="131" t="s">
        <v>97</v>
      </c>
      <c r="E12" s="132" t="s">
        <v>102</v>
      </c>
      <c r="F12" s="166" t="s">
        <v>2136</v>
      </c>
      <c r="G12" s="132"/>
      <c r="H12" s="137"/>
      <c r="I12" s="140"/>
      <c r="J12" s="315"/>
      <c r="K12" s="135"/>
      <c r="L12" s="167" t="s">
        <v>94</v>
      </c>
      <c r="M12" s="143"/>
      <c r="N12" s="145"/>
      <c r="O12" s="320">
        <f t="shared" si="0"/>
        <v>0</v>
      </c>
      <c r="P12" s="137"/>
      <c r="Q12" s="137"/>
      <c r="R12" s="132"/>
    </row>
    <row r="13" spans="1:18" s="130" customFormat="1" ht="14.45" customHeight="1">
      <c r="A13" s="129"/>
      <c r="B13" s="129"/>
      <c r="C13" s="133" t="s">
        <v>7</v>
      </c>
      <c r="D13" s="131" t="s">
        <v>97</v>
      </c>
      <c r="E13" s="132" t="s">
        <v>102</v>
      </c>
      <c r="F13" s="67" t="s">
        <v>1640</v>
      </c>
      <c r="G13" s="132"/>
      <c r="H13" s="137"/>
      <c r="I13" s="140"/>
      <c r="J13" s="315"/>
      <c r="K13" s="135"/>
      <c r="L13" s="167" t="s">
        <v>94</v>
      </c>
      <c r="M13" s="143"/>
      <c r="N13" s="145"/>
      <c r="O13" s="320">
        <f t="shared" si="0"/>
        <v>0</v>
      </c>
      <c r="P13" s="137"/>
      <c r="Q13" s="137"/>
      <c r="R13" s="132"/>
    </row>
    <row r="14" spans="1:18" s="130" customFormat="1" ht="14.45" customHeight="1">
      <c r="A14" s="129"/>
      <c r="B14" s="129"/>
      <c r="C14" s="133" t="s">
        <v>7</v>
      </c>
      <c r="D14" s="131" t="s">
        <v>97</v>
      </c>
      <c r="E14" s="132" t="s">
        <v>102</v>
      </c>
      <c r="F14" s="67" t="s">
        <v>1641</v>
      </c>
      <c r="G14" s="132"/>
      <c r="H14" s="137"/>
      <c r="I14" s="140"/>
      <c r="J14" s="315"/>
      <c r="K14" s="135"/>
      <c r="L14" s="167" t="s">
        <v>94</v>
      </c>
      <c r="M14" s="143"/>
      <c r="N14" s="145"/>
      <c r="O14" s="320">
        <f t="shared" si="0"/>
        <v>0</v>
      </c>
      <c r="P14" s="137"/>
      <c r="Q14" s="137"/>
      <c r="R14" s="132"/>
    </row>
    <row r="15" spans="1:18" s="130" customFormat="1" ht="14.45" customHeight="1">
      <c r="A15" s="129"/>
      <c r="B15" s="129"/>
      <c r="C15" s="133" t="s">
        <v>7</v>
      </c>
      <c r="D15" s="131" t="s">
        <v>97</v>
      </c>
      <c r="E15" s="132" t="s">
        <v>102</v>
      </c>
      <c r="F15" s="67" t="s">
        <v>1642</v>
      </c>
      <c r="G15" s="132"/>
      <c r="H15" s="137"/>
      <c r="I15" s="140"/>
      <c r="J15" s="315"/>
      <c r="K15" s="135"/>
      <c r="L15" s="167" t="s">
        <v>94</v>
      </c>
      <c r="M15" s="143"/>
      <c r="N15" s="145"/>
      <c r="O15" s="320">
        <f t="shared" si="0"/>
        <v>0</v>
      </c>
      <c r="P15" s="137"/>
      <c r="Q15" s="137"/>
      <c r="R15" s="132"/>
    </row>
    <row r="16" spans="1:18" s="130" customFormat="1" ht="14.45" customHeight="1">
      <c r="A16" s="129"/>
      <c r="B16" s="129"/>
      <c r="C16" s="133" t="s">
        <v>216</v>
      </c>
      <c r="D16" s="131" t="s">
        <v>217</v>
      </c>
      <c r="E16" s="132" t="s">
        <v>218</v>
      </c>
      <c r="F16" s="128" t="s">
        <v>220</v>
      </c>
      <c r="G16" s="132"/>
      <c r="H16" s="137"/>
      <c r="I16" s="140"/>
      <c r="J16" s="315"/>
      <c r="K16" s="135"/>
      <c r="L16" s="153" t="s">
        <v>96</v>
      </c>
      <c r="M16" s="143"/>
      <c r="N16" s="145"/>
      <c r="O16" s="320">
        <f t="shared" si="0"/>
        <v>0</v>
      </c>
      <c r="P16" s="137"/>
      <c r="Q16" s="137"/>
      <c r="R16" s="132"/>
    </row>
    <row r="17" spans="1:18" s="130" customFormat="1" ht="14.45" customHeight="1">
      <c r="A17" s="129"/>
      <c r="B17" s="129"/>
      <c r="C17" s="133" t="s">
        <v>216</v>
      </c>
      <c r="D17" s="131" t="s">
        <v>217</v>
      </c>
      <c r="E17" s="132" t="s">
        <v>218</v>
      </c>
      <c r="F17" s="128" t="s">
        <v>221</v>
      </c>
      <c r="G17" s="132"/>
      <c r="H17" s="137"/>
      <c r="I17" s="140"/>
      <c r="J17" s="315"/>
      <c r="K17" s="135"/>
      <c r="L17" s="153" t="s">
        <v>96</v>
      </c>
      <c r="M17" s="143"/>
      <c r="N17" s="145"/>
      <c r="O17" s="320">
        <f t="shared" si="0"/>
        <v>0</v>
      </c>
      <c r="P17" s="137"/>
      <c r="Q17" s="137"/>
      <c r="R17" s="132"/>
    </row>
    <row r="18" spans="1:18" s="130" customFormat="1" ht="14.45" customHeight="1">
      <c r="A18" s="129"/>
      <c r="B18" s="129"/>
      <c r="C18" s="133" t="s">
        <v>216</v>
      </c>
      <c r="D18" s="131" t="s">
        <v>217</v>
      </c>
      <c r="E18" s="132" t="s">
        <v>218</v>
      </c>
      <c r="F18" s="128" t="s">
        <v>222</v>
      </c>
      <c r="G18" s="132"/>
      <c r="H18" s="137"/>
      <c r="I18" s="140"/>
      <c r="J18" s="315"/>
      <c r="K18" s="135"/>
      <c r="L18" s="153" t="s">
        <v>96</v>
      </c>
      <c r="M18" s="143"/>
      <c r="N18" s="145"/>
      <c r="O18" s="320">
        <f t="shared" si="0"/>
        <v>0</v>
      </c>
      <c r="P18" s="137"/>
      <c r="Q18" s="137"/>
      <c r="R18" s="132"/>
    </row>
    <row r="19" spans="1:18" s="130" customFormat="1" ht="14.45" customHeight="1">
      <c r="A19" s="129"/>
      <c r="B19" s="129"/>
      <c r="C19" s="133" t="s">
        <v>223</v>
      </c>
      <c r="D19" s="131" t="s">
        <v>224</v>
      </c>
      <c r="E19" s="132" t="s">
        <v>225</v>
      </c>
      <c r="F19" s="128" t="s">
        <v>226</v>
      </c>
      <c r="G19" s="132"/>
      <c r="H19" s="137"/>
      <c r="I19" s="140"/>
      <c r="J19" s="315"/>
      <c r="K19" s="135"/>
      <c r="L19" s="153" t="s">
        <v>96</v>
      </c>
      <c r="M19" s="143"/>
      <c r="N19" s="145"/>
      <c r="O19" s="320">
        <f t="shared" si="0"/>
        <v>0</v>
      </c>
      <c r="P19" s="137"/>
      <c r="Q19" s="137"/>
      <c r="R19" s="132"/>
    </row>
    <row r="20" spans="1:18" s="130" customFormat="1" ht="14.45" customHeight="1">
      <c r="A20" s="129"/>
      <c r="B20" s="129"/>
      <c r="C20" s="133" t="s">
        <v>227</v>
      </c>
      <c r="D20" s="131" t="s">
        <v>228</v>
      </c>
      <c r="E20" s="132" t="s">
        <v>229</v>
      </c>
      <c r="F20" s="128" t="s">
        <v>230</v>
      </c>
      <c r="G20" s="132"/>
      <c r="H20" s="137"/>
      <c r="I20" s="140"/>
      <c r="J20" s="315"/>
      <c r="K20" s="135"/>
      <c r="L20" s="153" t="s">
        <v>96</v>
      </c>
      <c r="M20" s="143"/>
      <c r="N20" s="145"/>
      <c r="O20" s="320">
        <f t="shared" si="0"/>
        <v>0</v>
      </c>
      <c r="P20" s="137"/>
      <c r="Q20" s="137"/>
      <c r="R20" s="132"/>
    </row>
    <row r="21" spans="1:18" s="130" customFormat="1" ht="14.45" customHeight="1">
      <c r="A21" s="129"/>
      <c r="B21" s="129"/>
      <c r="C21" s="133" t="s">
        <v>227</v>
      </c>
      <c r="D21" s="131" t="s">
        <v>228</v>
      </c>
      <c r="E21" s="132" t="s">
        <v>229</v>
      </c>
      <c r="F21" s="128" t="s">
        <v>231</v>
      </c>
      <c r="G21" s="132"/>
      <c r="H21" s="137"/>
      <c r="I21" s="140"/>
      <c r="J21" s="315"/>
      <c r="K21" s="135"/>
      <c r="L21" s="153" t="s">
        <v>96</v>
      </c>
      <c r="M21" s="143"/>
      <c r="N21" s="145"/>
      <c r="O21" s="320">
        <f t="shared" si="0"/>
        <v>0</v>
      </c>
      <c r="P21" s="137"/>
      <c r="Q21" s="137"/>
      <c r="R21" s="132"/>
    </row>
    <row r="22" spans="1:18" s="130" customFormat="1" ht="14.45" customHeight="1">
      <c r="A22" s="129"/>
      <c r="B22" s="129"/>
      <c r="C22" s="133" t="s">
        <v>232</v>
      </c>
      <c r="D22" s="131" t="s">
        <v>233</v>
      </c>
      <c r="E22" s="132" t="s">
        <v>234</v>
      </c>
      <c r="F22" s="128" t="s">
        <v>235</v>
      </c>
      <c r="G22" s="132"/>
      <c r="H22" s="137"/>
      <c r="I22" s="140"/>
      <c r="J22" s="315"/>
      <c r="K22" s="135"/>
      <c r="L22" s="153" t="s">
        <v>94</v>
      </c>
      <c r="M22" s="143"/>
      <c r="N22" s="145"/>
      <c r="O22" s="320">
        <f t="shared" si="0"/>
        <v>0</v>
      </c>
      <c r="P22" s="137"/>
      <c r="Q22" s="137"/>
      <c r="R22" s="132"/>
    </row>
    <row r="23" spans="1:18" s="130" customFormat="1" ht="14.45" customHeight="1">
      <c r="A23" s="129"/>
      <c r="B23" s="129"/>
      <c r="C23" s="133" t="s">
        <v>232</v>
      </c>
      <c r="D23" s="131" t="s">
        <v>97</v>
      </c>
      <c r="E23" s="132" t="s">
        <v>234</v>
      </c>
      <c r="F23" s="128" t="s">
        <v>236</v>
      </c>
      <c r="G23" s="132"/>
      <c r="H23" s="137"/>
      <c r="I23" s="140"/>
      <c r="J23" s="315"/>
      <c r="K23" s="135"/>
      <c r="L23" s="153" t="s">
        <v>94</v>
      </c>
      <c r="M23" s="143"/>
      <c r="N23" s="145"/>
      <c r="O23" s="320">
        <f t="shared" si="0"/>
        <v>0</v>
      </c>
      <c r="P23" s="137"/>
      <c r="Q23" s="137"/>
      <c r="R23" s="132"/>
    </row>
    <row r="24" spans="1:18" s="130" customFormat="1" ht="14.45" customHeight="1">
      <c r="A24" s="129"/>
      <c r="B24" s="129"/>
      <c r="C24" s="133" t="s">
        <v>232</v>
      </c>
      <c r="D24" s="131" t="s">
        <v>233</v>
      </c>
      <c r="E24" s="132" t="s">
        <v>234</v>
      </c>
      <c r="F24" s="128" t="s">
        <v>237</v>
      </c>
      <c r="G24" s="132"/>
      <c r="H24" s="137"/>
      <c r="I24" s="140"/>
      <c r="J24" s="315"/>
      <c r="K24" s="135"/>
      <c r="L24" s="153" t="s">
        <v>94</v>
      </c>
      <c r="M24" s="143"/>
      <c r="N24" s="145"/>
      <c r="O24" s="320">
        <f t="shared" si="0"/>
        <v>0</v>
      </c>
      <c r="P24" s="137"/>
      <c r="Q24" s="137"/>
      <c r="R24" s="132"/>
    </row>
    <row r="25" spans="1:18" s="130" customFormat="1" ht="14.45" customHeight="1">
      <c r="A25" s="129"/>
      <c r="B25" s="129"/>
      <c r="C25" s="133" t="s">
        <v>232</v>
      </c>
      <c r="D25" s="131" t="s">
        <v>233</v>
      </c>
      <c r="E25" s="132" t="s">
        <v>234</v>
      </c>
      <c r="F25" s="128" t="s">
        <v>238</v>
      </c>
      <c r="G25" s="132"/>
      <c r="H25" s="137"/>
      <c r="I25" s="140"/>
      <c r="J25" s="315"/>
      <c r="K25" s="135"/>
      <c r="L25" s="153" t="s">
        <v>94</v>
      </c>
      <c r="M25" s="143"/>
      <c r="N25" s="145"/>
      <c r="O25" s="320">
        <f t="shared" si="0"/>
        <v>0</v>
      </c>
      <c r="P25" s="137"/>
      <c r="Q25" s="137"/>
      <c r="R25" s="132"/>
    </row>
    <row r="26" spans="1:18" s="130" customFormat="1" ht="14.45" customHeight="1">
      <c r="A26" s="129"/>
      <c r="B26" s="129"/>
      <c r="C26" s="133" t="s">
        <v>239</v>
      </c>
      <c r="D26" s="131" t="s">
        <v>240</v>
      </c>
      <c r="E26" s="132" t="s">
        <v>241</v>
      </c>
      <c r="F26" s="128" t="s">
        <v>242</v>
      </c>
      <c r="G26" s="132"/>
      <c r="H26" s="137"/>
      <c r="I26" s="140"/>
      <c r="J26" s="315"/>
      <c r="K26" s="135"/>
      <c r="L26" s="153" t="s">
        <v>94</v>
      </c>
      <c r="M26" s="143"/>
      <c r="N26" s="145"/>
      <c r="O26" s="320">
        <f t="shared" si="0"/>
        <v>0</v>
      </c>
      <c r="P26" s="137"/>
      <c r="Q26" s="137"/>
      <c r="R26" s="132"/>
    </row>
    <row r="27" spans="1:18" s="130" customFormat="1" ht="14.45" customHeight="1">
      <c r="A27" s="129"/>
      <c r="B27" s="129"/>
      <c r="C27" s="133" t="s">
        <v>239</v>
      </c>
      <c r="D27" s="131" t="s">
        <v>240</v>
      </c>
      <c r="E27" s="132" t="s">
        <v>241</v>
      </c>
      <c r="F27" s="128" t="s">
        <v>243</v>
      </c>
      <c r="G27" s="132"/>
      <c r="H27" s="137"/>
      <c r="I27" s="140"/>
      <c r="J27" s="315"/>
      <c r="K27" s="135"/>
      <c r="L27" s="153" t="s">
        <v>94</v>
      </c>
      <c r="M27" s="143"/>
      <c r="N27" s="145"/>
      <c r="O27" s="320">
        <f t="shared" si="0"/>
        <v>0</v>
      </c>
      <c r="P27" s="137"/>
      <c r="Q27" s="137"/>
      <c r="R27" s="132"/>
    </row>
    <row r="28" spans="1:18" s="130" customFormat="1" ht="14.45" customHeight="1">
      <c r="A28" s="129"/>
      <c r="B28" s="129"/>
      <c r="C28" s="133" t="s">
        <v>239</v>
      </c>
      <c r="D28" s="131" t="s">
        <v>240</v>
      </c>
      <c r="E28" s="132" t="s">
        <v>241</v>
      </c>
      <c r="F28" s="128" t="s">
        <v>244</v>
      </c>
      <c r="G28" s="132"/>
      <c r="H28" s="137"/>
      <c r="I28" s="140"/>
      <c r="J28" s="315"/>
      <c r="K28" s="135"/>
      <c r="L28" s="153" t="s">
        <v>94</v>
      </c>
      <c r="M28" s="143"/>
      <c r="N28" s="145"/>
      <c r="O28" s="320">
        <f t="shared" si="0"/>
        <v>0</v>
      </c>
      <c r="P28" s="137"/>
      <c r="Q28" s="137"/>
      <c r="R28" s="132"/>
    </row>
    <row r="29" spans="1:18" s="130" customFormat="1" ht="14.45" customHeight="1">
      <c r="A29" s="129"/>
      <c r="B29" s="129"/>
      <c r="C29" s="133" t="s">
        <v>239</v>
      </c>
      <c r="D29" s="131" t="s">
        <v>240</v>
      </c>
      <c r="E29" s="132" t="s">
        <v>241</v>
      </c>
      <c r="F29" s="128" t="s">
        <v>245</v>
      </c>
      <c r="G29" s="132"/>
      <c r="H29" s="137"/>
      <c r="I29" s="140"/>
      <c r="J29" s="315"/>
      <c r="K29" s="135"/>
      <c r="L29" s="153" t="s">
        <v>94</v>
      </c>
      <c r="M29" s="143"/>
      <c r="N29" s="145"/>
      <c r="O29" s="320">
        <f t="shared" si="0"/>
        <v>0</v>
      </c>
      <c r="P29" s="137"/>
      <c r="Q29" s="137"/>
      <c r="R29" s="132"/>
    </row>
    <row r="30" spans="1:18" s="130" customFormat="1" ht="14.45" customHeight="1">
      <c r="A30" s="129"/>
      <c r="B30" s="129"/>
      <c r="C30" s="133" t="s">
        <v>239</v>
      </c>
      <c r="D30" s="131" t="s">
        <v>240</v>
      </c>
      <c r="E30" s="132" t="s">
        <v>241</v>
      </c>
      <c r="F30" s="128" t="s">
        <v>246</v>
      </c>
      <c r="G30" s="132"/>
      <c r="H30" s="137"/>
      <c r="I30" s="140"/>
      <c r="J30" s="315"/>
      <c r="K30" s="135"/>
      <c r="L30" s="153" t="s">
        <v>94</v>
      </c>
      <c r="M30" s="143"/>
      <c r="N30" s="145"/>
      <c r="O30" s="320">
        <f t="shared" si="0"/>
        <v>0</v>
      </c>
      <c r="P30" s="137"/>
      <c r="Q30" s="137"/>
      <c r="R30" s="132"/>
    </row>
    <row r="31" spans="1:18" s="130" customFormat="1" ht="14.45" customHeight="1">
      <c r="A31" s="129"/>
      <c r="B31" s="129"/>
      <c r="C31" s="133" t="s">
        <v>247</v>
      </c>
      <c r="D31" s="131" t="s">
        <v>248</v>
      </c>
      <c r="E31" s="132" t="s">
        <v>249</v>
      </c>
      <c r="F31" s="128" t="s">
        <v>250</v>
      </c>
      <c r="G31" s="132"/>
      <c r="H31" s="137"/>
      <c r="I31" s="140"/>
      <c r="J31" s="315"/>
      <c r="K31" s="135"/>
      <c r="L31" s="153" t="s">
        <v>94</v>
      </c>
      <c r="M31" s="143"/>
      <c r="N31" s="145"/>
      <c r="O31" s="320">
        <f t="shared" si="0"/>
        <v>0</v>
      </c>
      <c r="P31" s="137"/>
      <c r="Q31" s="137"/>
      <c r="R31" s="132"/>
    </row>
    <row r="32" spans="1:18" s="130" customFormat="1" ht="14.45" customHeight="1">
      <c r="A32" s="129"/>
      <c r="B32" s="129"/>
      <c r="C32" s="133" t="s">
        <v>247</v>
      </c>
      <c r="D32" s="131" t="s">
        <v>248</v>
      </c>
      <c r="E32" s="132" t="s">
        <v>249</v>
      </c>
      <c r="F32" s="128" t="s">
        <v>251</v>
      </c>
      <c r="G32" s="132"/>
      <c r="H32" s="137"/>
      <c r="I32" s="140"/>
      <c r="J32" s="315"/>
      <c r="K32" s="135"/>
      <c r="L32" s="153" t="s">
        <v>94</v>
      </c>
      <c r="M32" s="143"/>
      <c r="N32" s="145"/>
      <c r="O32" s="320">
        <f t="shared" si="0"/>
        <v>0</v>
      </c>
      <c r="P32" s="137"/>
      <c r="Q32" s="137"/>
      <c r="R32" s="132"/>
    </row>
    <row r="33" spans="1:18" s="130" customFormat="1" ht="14.45" customHeight="1">
      <c r="A33" s="129"/>
      <c r="B33" s="129"/>
      <c r="C33" s="133" t="s">
        <v>252</v>
      </c>
      <c r="D33" s="131" t="s">
        <v>253</v>
      </c>
      <c r="E33" s="132" t="s">
        <v>254</v>
      </c>
      <c r="F33" s="128" t="s">
        <v>255</v>
      </c>
      <c r="G33" s="132"/>
      <c r="H33" s="137"/>
      <c r="I33" s="140"/>
      <c r="J33" s="315"/>
      <c r="K33" s="135"/>
      <c r="L33" s="153" t="s">
        <v>94</v>
      </c>
      <c r="M33" s="143"/>
      <c r="N33" s="145"/>
      <c r="O33" s="320">
        <f t="shared" si="0"/>
        <v>0</v>
      </c>
      <c r="P33" s="137"/>
      <c r="Q33" s="137"/>
      <c r="R33" s="132"/>
    </row>
    <row r="34" spans="1:18" s="130" customFormat="1" ht="14.45" customHeight="1">
      <c r="A34" s="129"/>
      <c r="B34" s="129"/>
      <c r="C34" s="133" t="s">
        <v>256</v>
      </c>
      <c r="D34" s="131" t="s">
        <v>257</v>
      </c>
      <c r="E34" s="132" t="s">
        <v>258</v>
      </c>
      <c r="F34" s="128" t="s">
        <v>259</v>
      </c>
      <c r="G34" s="132"/>
      <c r="H34" s="137"/>
      <c r="I34" s="140"/>
      <c r="J34" s="315"/>
      <c r="K34" s="135"/>
      <c r="L34" s="153" t="s">
        <v>94</v>
      </c>
      <c r="M34" s="143"/>
      <c r="N34" s="145"/>
      <c r="O34" s="320">
        <f t="shared" si="0"/>
        <v>0</v>
      </c>
      <c r="P34" s="137"/>
      <c r="Q34" s="137"/>
      <c r="R34" s="132"/>
    </row>
    <row r="35" spans="1:18" s="130" customFormat="1" ht="14.45" customHeight="1">
      <c r="A35" s="129"/>
      <c r="B35" s="129"/>
      <c r="C35" s="133" t="s">
        <v>256</v>
      </c>
      <c r="D35" s="131" t="s">
        <v>257</v>
      </c>
      <c r="E35" s="132" t="s">
        <v>258</v>
      </c>
      <c r="F35" s="128" t="s">
        <v>260</v>
      </c>
      <c r="G35" s="132"/>
      <c r="H35" s="137"/>
      <c r="I35" s="140"/>
      <c r="J35" s="315"/>
      <c r="K35" s="135"/>
      <c r="L35" s="153" t="s">
        <v>94</v>
      </c>
      <c r="M35" s="143"/>
      <c r="N35" s="145"/>
      <c r="O35" s="320">
        <f t="shared" si="0"/>
        <v>0</v>
      </c>
      <c r="P35" s="137"/>
      <c r="Q35" s="137"/>
      <c r="R35" s="132"/>
    </row>
    <row r="36" spans="1:18" s="130" customFormat="1" ht="14.45" customHeight="1">
      <c r="A36" s="129"/>
      <c r="B36" s="129"/>
      <c r="C36" s="133" t="s">
        <v>256</v>
      </c>
      <c r="D36" s="131" t="s">
        <v>257</v>
      </c>
      <c r="E36" s="132" t="s">
        <v>258</v>
      </c>
      <c r="F36" s="128" t="s">
        <v>261</v>
      </c>
      <c r="G36" s="132"/>
      <c r="H36" s="137"/>
      <c r="I36" s="140"/>
      <c r="J36" s="315"/>
      <c r="K36" s="135"/>
      <c r="L36" s="153" t="s">
        <v>94</v>
      </c>
      <c r="M36" s="143"/>
      <c r="N36" s="145"/>
      <c r="O36" s="320">
        <f t="shared" si="0"/>
        <v>0</v>
      </c>
      <c r="P36" s="137"/>
      <c r="Q36" s="137"/>
      <c r="R36" s="132"/>
    </row>
    <row r="37" spans="1:18" s="130" customFormat="1" ht="14.45" customHeight="1">
      <c r="A37" s="129"/>
      <c r="B37" s="129"/>
      <c r="C37" s="133" t="s">
        <v>256</v>
      </c>
      <c r="D37" s="131" t="s">
        <v>257</v>
      </c>
      <c r="E37" s="132" t="s">
        <v>258</v>
      </c>
      <c r="F37" s="128" t="s">
        <v>262</v>
      </c>
      <c r="G37" s="132"/>
      <c r="H37" s="137"/>
      <c r="I37" s="140"/>
      <c r="J37" s="315"/>
      <c r="K37" s="135"/>
      <c r="L37" s="153" t="s">
        <v>94</v>
      </c>
      <c r="M37" s="143"/>
      <c r="N37" s="145"/>
      <c r="O37" s="320">
        <f>IF(M37=0,K37*J37,M37*K37*J37)</f>
        <v>0</v>
      </c>
      <c r="P37" s="137"/>
      <c r="Q37" s="137"/>
      <c r="R37" s="132"/>
    </row>
    <row r="38" spans="1:18" s="130" customFormat="1" ht="14.45" customHeight="1">
      <c r="A38" s="129"/>
      <c r="B38" s="129"/>
      <c r="C38" s="133" t="s">
        <v>223</v>
      </c>
      <c r="D38" s="131" t="s">
        <v>224</v>
      </c>
      <c r="E38" s="132" t="s">
        <v>263</v>
      </c>
      <c r="F38" s="128" t="s">
        <v>264</v>
      </c>
      <c r="G38" s="132"/>
      <c r="H38" s="137"/>
      <c r="I38" s="140"/>
      <c r="J38" s="315"/>
      <c r="K38" s="135"/>
      <c r="L38" s="153" t="s">
        <v>94</v>
      </c>
      <c r="M38" s="143"/>
      <c r="N38" s="145"/>
      <c r="O38" s="320">
        <f t="shared" si="0"/>
        <v>0</v>
      </c>
      <c r="P38" s="137"/>
      <c r="Q38" s="137"/>
      <c r="R38" s="132"/>
    </row>
    <row r="39" spans="1:18" s="130" customFormat="1" ht="14.45" customHeight="1">
      <c r="A39" s="129"/>
      <c r="B39" s="129"/>
      <c r="C39" s="133" t="s">
        <v>223</v>
      </c>
      <c r="D39" s="131" t="s">
        <v>224</v>
      </c>
      <c r="E39" s="132" t="s">
        <v>263</v>
      </c>
      <c r="F39" s="128" t="s">
        <v>265</v>
      </c>
      <c r="G39" s="132"/>
      <c r="H39" s="137"/>
      <c r="I39" s="140"/>
      <c r="J39" s="315"/>
      <c r="K39" s="135"/>
      <c r="L39" s="153" t="s">
        <v>94</v>
      </c>
      <c r="M39" s="143"/>
      <c r="N39" s="145"/>
      <c r="O39" s="320">
        <f t="shared" si="0"/>
        <v>0</v>
      </c>
      <c r="P39" s="137"/>
      <c r="Q39" s="137"/>
      <c r="R39" s="132"/>
    </row>
    <row r="40" spans="1:18" s="130" customFormat="1" ht="14.45" customHeight="1">
      <c r="A40" s="129"/>
      <c r="B40" s="129"/>
      <c r="C40" s="133" t="s">
        <v>223</v>
      </c>
      <c r="D40" s="131" t="s">
        <v>224</v>
      </c>
      <c r="E40" s="132" t="s">
        <v>263</v>
      </c>
      <c r="F40" s="128" t="s">
        <v>266</v>
      </c>
      <c r="G40" s="132"/>
      <c r="H40" s="137"/>
      <c r="I40" s="140"/>
      <c r="J40" s="315"/>
      <c r="K40" s="135"/>
      <c r="L40" s="153" t="s">
        <v>94</v>
      </c>
      <c r="M40" s="143"/>
      <c r="N40" s="145"/>
      <c r="O40" s="320">
        <f t="shared" si="0"/>
        <v>0</v>
      </c>
      <c r="P40" s="137"/>
      <c r="Q40" s="137"/>
      <c r="R40" s="132"/>
    </row>
    <row r="41" spans="1:18" s="130" customFormat="1" ht="14.45" customHeight="1">
      <c r="A41" s="129"/>
      <c r="B41" s="129"/>
      <c r="C41" s="133" t="s">
        <v>223</v>
      </c>
      <c r="D41" s="131" t="s">
        <v>224</v>
      </c>
      <c r="E41" s="132" t="s">
        <v>263</v>
      </c>
      <c r="F41" s="128" t="s">
        <v>267</v>
      </c>
      <c r="G41" s="132"/>
      <c r="H41" s="137"/>
      <c r="I41" s="140"/>
      <c r="J41" s="315"/>
      <c r="K41" s="135"/>
      <c r="L41" s="153" t="s">
        <v>94</v>
      </c>
      <c r="M41" s="143"/>
      <c r="N41" s="145"/>
      <c r="O41" s="320">
        <f t="shared" si="0"/>
        <v>0</v>
      </c>
      <c r="P41" s="137"/>
      <c r="Q41" s="137"/>
      <c r="R41" s="132"/>
    </row>
    <row r="42" spans="1:18" s="130" customFormat="1" ht="14.45" customHeight="1">
      <c r="A42" s="129"/>
      <c r="B42" s="129"/>
      <c r="C42" s="133" t="s">
        <v>223</v>
      </c>
      <c r="D42" s="131" t="s">
        <v>224</v>
      </c>
      <c r="E42" s="132" t="s">
        <v>263</v>
      </c>
      <c r="F42" s="128" t="s">
        <v>268</v>
      </c>
      <c r="G42" s="132"/>
      <c r="H42" s="137"/>
      <c r="I42" s="140"/>
      <c r="J42" s="315"/>
      <c r="K42" s="135"/>
      <c r="L42" s="153" t="s">
        <v>94</v>
      </c>
      <c r="M42" s="143"/>
      <c r="N42" s="145"/>
      <c r="O42" s="320">
        <f t="shared" si="0"/>
        <v>0</v>
      </c>
      <c r="P42" s="137"/>
      <c r="Q42" s="137"/>
      <c r="R42" s="132"/>
    </row>
    <row r="43" spans="1:18" s="130" customFormat="1" ht="14.45" customHeight="1">
      <c r="A43" s="129"/>
      <c r="B43" s="129"/>
      <c r="C43" s="133" t="s">
        <v>247</v>
      </c>
      <c r="D43" s="131" t="s">
        <v>248</v>
      </c>
      <c r="E43" s="132" t="s">
        <v>249</v>
      </c>
      <c r="F43" s="128" t="s">
        <v>269</v>
      </c>
      <c r="G43" s="132"/>
      <c r="H43" s="137"/>
      <c r="I43" s="140"/>
      <c r="J43" s="315"/>
      <c r="K43" s="135"/>
      <c r="L43" s="153" t="s">
        <v>94</v>
      </c>
      <c r="M43" s="143"/>
      <c r="N43" s="145"/>
      <c r="O43" s="320">
        <f t="shared" si="0"/>
        <v>0</v>
      </c>
      <c r="P43" s="137"/>
      <c r="Q43" s="137"/>
      <c r="R43" s="132"/>
    </row>
    <row r="44" spans="1:18" s="130" customFormat="1" ht="14.45" customHeight="1">
      <c r="A44" s="129"/>
      <c r="B44" s="129"/>
      <c r="C44" s="133" t="s">
        <v>239</v>
      </c>
      <c r="D44" s="131" t="s">
        <v>240</v>
      </c>
      <c r="E44" s="132" t="s">
        <v>241</v>
      </c>
      <c r="F44" s="128" t="s">
        <v>270</v>
      </c>
      <c r="G44" s="132"/>
      <c r="H44" s="137"/>
      <c r="I44" s="140"/>
      <c r="J44" s="315"/>
      <c r="K44" s="135"/>
      <c r="L44" s="153" t="s">
        <v>94</v>
      </c>
      <c r="M44" s="143"/>
      <c r="N44" s="145"/>
      <c r="O44" s="320">
        <f t="shared" si="0"/>
        <v>0</v>
      </c>
      <c r="P44" s="137"/>
      <c r="Q44" s="137"/>
      <c r="R44" s="132"/>
    </row>
    <row r="45" spans="1:18" s="130" customFormat="1" ht="14.45" customHeight="1">
      <c r="A45" s="129"/>
      <c r="B45" s="129"/>
      <c r="C45" s="133" t="s">
        <v>239</v>
      </c>
      <c r="D45" s="131" t="s">
        <v>240</v>
      </c>
      <c r="E45" s="132" t="s">
        <v>241</v>
      </c>
      <c r="F45" s="128" t="s">
        <v>271</v>
      </c>
      <c r="G45" s="132"/>
      <c r="H45" s="137"/>
      <c r="I45" s="140"/>
      <c r="J45" s="315"/>
      <c r="K45" s="135"/>
      <c r="L45" s="153" t="s">
        <v>94</v>
      </c>
      <c r="M45" s="143"/>
      <c r="N45" s="145"/>
      <c r="O45" s="320">
        <f t="shared" si="0"/>
        <v>0</v>
      </c>
      <c r="P45" s="137"/>
      <c r="Q45" s="137"/>
      <c r="R45" s="132"/>
    </row>
    <row r="46" spans="1:18" s="130" customFormat="1" ht="14.45" customHeight="1">
      <c r="A46" s="129"/>
      <c r="B46" s="129"/>
      <c r="C46" s="133" t="s">
        <v>239</v>
      </c>
      <c r="D46" s="131" t="s">
        <v>240</v>
      </c>
      <c r="E46" s="132" t="s">
        <v>241</v>
      </c>
      <c r="F46" s="128" t="s">
        <v>272</v>
      </c>
      <c r="G46" s="132"/>
      <c r="H46" s="137"/>
      <c r="I46" s="140"/>
      <c r="J46" s="315"/>
      <c r="K46" s="135"/>
      <c r="L46" s="153" t="s">
        <v>94</v>
      </c>
      <c r="M46" s="143"/>
      <c r="N46" s="145"/>
      <c r="O46" s="320">
        <f t="shared" si="0"/>
        <v>0</v>
      </c>
      <c r="P46" s="137"/>
      <c r="Q46" s="137"/>
      <c r="R46" s="132"/>
    </row>
    <row r="47" spans="1:18" s="130" customFormat="1" ht="14.45" customHeight="1">
      <c r="A47" s="129"/>
      <c r="B47" s="129"/>
      <c r="C47" s="133" t="s">
        <v>239</v>
      </c>
      <c r="D47" s="131" t="s">
        <v>240</v>
      </c>
      <c r="E47" s="132" t="s">
        <v>241</v>
      </c>
      <c r="F47" s="128" t="s">
        <v>273</v>
      </c>
      <c r="G47" s="132"/>
      <c r="H47" s="137"/>
      <c r="I47" s="140"/>
      <c r="J47" s="315"/>
      <c r="K47" s="135"/>
      <c r="L47" s="153" t="s">
        <v>94</v>
      </c>
      <c r="M47" s="143"/>
      <c r="N47" s="145"/>
      <c r="O47" s="320">
        <f t="shared" si="0"/>
        <v>0</v>
      </c>
      <c r="P47" s="137"/>
      <c r="Q47" s="137"/>
      <c r="R47" s="132"/>
    </row>
    <row r="48" spans="1:18" s="130" customFormat="1" ht="14.45" customHeight="1">
      <c r="A48" s="129"/>
      <c r="B48" s="129"/>
      <c r="C48" s="133" t="s">
        <v>239</v>
      </c>
      <c r="D48" s="131" t="s">
        <v>240</v>
      </c>
      <c r="E48" s="132" t="s">
        <v>241</v>
      </c>
      <c r="F48" s="128" t="s">
        <v>274</v>
      </c>
      <c r="G48" s="132"/>
      <c r="H48" s="137"/>
      <c r="I48" s="140"/>
      <c r="J48" s="315"/>
      <c r="K48" s="135"/>
      <c r="L48" s="153" t="s">
        <v>94</v>
      </c>
      <c r="M48" s="143"/>
      <c r="N48" s="145"/>
      <c r="O48" s="320">
        <f t="shared" si="0"/>
        <v>0</v>
      </c>
      <c r="P48" s="137"/>
      <c r="Q48" s="137"/>
      <c r="R48" s="132"/>
    </row>
    <row r="49" spans="1:18" s="130" customFormat="1" ht="14.45" customHeight="1">
      <c r="A49" s="129"/>
      <c r="B49" s="129"/>
      <c r="C49" s="133" t="s">
        <v>239</v>
      </c>
      <c r="D49" s="131" t="s">
        <v>240</v>
      </c>
      <c r="E49" s="132" t="s">
        <v>241</v>
      </c>
      <c r="F49" s="128" t="s">
        <v>275</v>
      </c>
      <c r="G49" s="132"/>
      <c r="H49" s="137"/>
      <c r="I49" s="140"/>
      <c r="J49" s="315"/>
      <c r="K49" s="135"/>
      <c r="L49" s="153" t="s">
        <v>94</v>
      </c>
      <c r="M49" s="143"/>
      <c r="N49" s="145"/>
      <c r="O49" s="320">
        <f t="shared" si="0"/>
        <v>0</v>
      </c>
      <c r="P49" s="137"/>
      <c r="Q49" s="137"/>
      <c r="R49" s="132"/>
    </row>
    <row r="50" spans="1:18" s="130" customFormat="1" ht="14.45" customHeight="1">
      <c r="A50" s="129"/>
      <c r="B50" s="129"/>
      <c r="C50" s="133" t="s">
        <v>239</v>
      </c>
      <c r="D50" s="131" t="s">
        <v>240</v>
      </c>
      <c r="E50" s="132" t="s">
        <v>241</v>
      </c>
      <c r="F50" s="128" t="s">
        <v>276</v>
      </c>
      <c r="G50" s="132"/>
      <c r="H50" s="137"/>
      <c r="I50" s="140"/>
      <c r="J50" s="315"/>
      <c r="K50" s="135"/>
      <c r="L50" s="153" t="s">
        <v>94</v>
      </c>
      <c r="M50" s="143"/>
      <c r="N50" s="145"/>
      <c r="O50" s="320">
        <f t="shared" si="0"/>
        <v>0</v>
      </c>
      <c r="P50" s="137"/>
      <c r="Q50" s="137"/>
      <c r="R50" s="132"/>
    </row>
    <row r="51" spans="1:18" s="130" customFormat="1" ht="14.45" customHeight="1">
      <c r="A51" s="129"/>
      <c r="B51" s="129"/>
      <c r="C51" s="133" t="s">
        <v>247</v>
      </c>
      <c r="D51" s="131" t="s">
        <v>248</v>
      </c>
      <c r="E51" s="132" t="s">
        <v>249</v>
      </c>
      <c r="F51" s="128" t="s">
        <v>277</v>
      </c>
      <c r="G51" s="132"/>
      <c r="H51" s="137"/>
      <c r="I51" s="140"/>
      <c r="J51" s="315"/>
      <c r="K51" s="135"/>
      <c r="L51" s="153" t="s">
        <v>94</v>
      </c>
      <c r="M51" s="143"/>
      <c r="N51" s="145"/>
      <c r="O51" s="320">
        <f t="shared" si="0"/>
        <v>0</v>
      </c>
      <c r="P51" s="137"/>
      <c r="Q51" s="137"/>
      <c r="R51" s="132"/>
    </row>
    <row r="52" spans="1:18" s="130" customFormat="1" ht="14.45" customHeight="1">
      <c r="A52" s="129"/>
      <c r="B52" s="129"/>
      <c r="C52" s="133" t="s">
        <v>247</v>
      </c>
      <c r="D52" s="131" t="s">
        <v>248</v>
      </c>
      <c r="E52" s="132" t="s">
        <v>249</v>
      </c>
      <c r="F52" s="128" t="s">
        <v>278</v>
      </c>
      <c r="G52" s="132"/>
      <c r="H52" s="137"/>
      <c r="I52" s="140"/>
      <c r="J52" s="315"/>
      <c r="K52" s="135"/>
      <c r="L52" s="153" t="s">
        <v>94</v>
      </c>
      <c r="M52" s="143"/>
      <c r="N52" s="145"/>
      <c r="O52" s="320">
        <f t="shared" si="0"/>
        <v>0</v>
      </c>
      <c r="P52" s="137"/>
      <c r="Q52" s="137"/>
      <c r="R52" s="132"/>
    </row>
    <row r="53" spans="1:18" s="130" customFormat="1" ht="14.45" customHeight="1">
      <c r="A53" s="129"/>
      <c r="B53" s="129"/>
      <c r="C53" s="133" t="s">
        <v>223</v>
      </c>
      <c r="D53" s="131" t="s">
        <v>224</v>
      </c>
      <c r="E53" s="132" t="s">
        <v>263</v>
      </c>
      <c r="F53" s="128" t="s">
        <v>279</v>
      </c>
      <c r="G53" s="132"/>
      <c r="H53" s="137"/>
      <c r="I53" s="140"/>
      <c r="J53" s="315"/>
      <c r="K53" s="135"/>
      <c r="L53" s="153" t="s">
        <v>94</v>
      </c>
      <c r="M53" s="143"/>
      <c r="N53" s="145"/>
      <c r="O53" s="320">
        <f t="shared" si="0"/>
        <v>0</v>
      </c>
      <c r="P53" s="137"/>
      <c r="Q53" s="137"/>
      <c r="R53" s="132"/>
    </row>
    <row r="54" spans="1:18" s="130" customFormat="1" ht="14.45" customHeight="1">
      <c r="A54" s="129"/>
      <c r="B54" s="129"/>
      <c r="C54" s="133" t="s">
        <v>223</v>
      </c>
      <c r="D54" s="131" t="s">
        <v>224</v>
      </c>
      <c r="E54" s="132" t="s">
        <v>263</v>
      </c>
      <c r="F54" s="128" t="s">
        <v>280</v>
      </c>
      <c r="G54" s="132"/>
      <c r="H54" s="137"/>
      <c r="I54" s="140"/>
      <c r="J54" s="315"/>
      <c r="K54" s="135"/>
      <c r="L54" s="153" t="s">
        <v>94</v>
      </c>
      <c r="M54" s="143"/>
      <c r="N54" s="145"/>
      <c r="O54" s="320">
        <f t="shared" si="0"/>
        <v>0</v>
      </c>
      <c r="P54" s="137"/>
      <c r="Q54" s="137"/>
      <c r="R54" s="132"/>
    </row>
    <row r="55" spans="1:18" s="130" customFormat="1" ht="14.45" customHeight="1">
      <c r="A55" s="129"/>
      <c r="B55" s="129"/>
      <c r="C55" s="133" t="s">
        <v>223</v>
      </c>
      <c r="D55" s="131" t="s">
        <v>224</v>
      </c>
      <c r="E55" s="132" t="s">
        <v>263</v>
      </c>
      <c r="F55" s="128" t="s">
        <v>281</v>
      </c>
      <c r="G55" s="132"/>
      <c r="H55" s="137"/>
      <c r="I55" s="140"/>
      <c r="J55" s="315"/>
      <c r="K55" s="135"/>
      <c r="L55" s="153" t="s">
        <v>94</v>
      </c>
      <c r="M55" s="143"/>
      <c r="N55" s="145"/>
      <c r="O55" s="320">
        <f t="shared" si="0"/>
        <v>0</v>
      </c>
      <c r="P55" s="137"/>
      <c r="Q55" s="137"/>
      <c r="R55" s="132"/>
    </row>
    <row r="56" spans="1:18" s="130" customFormat="1" ht="14.45" customHeight="1">
      <c r="A56" s="129"/>
      <c r="B56" s="129"/>
      <c r="C56" s="133" t="s">
        <v>223</v>
      </c>
      <c r="D56" s="131" t="s">
        <v>224</v>
      </c>
      <c r="E56" s="132" t="s">
        <v>263</v>
      </c>
      <c r="F56" s="128" t="s">
        <v>282</v>
      </c>
      <c r="G56" s="132"/>
      <c r="H56" s="137"/>
      <c r="I56" s="140"/>
      <c r="J56" s="315"/>
      <c r="K56" s="135"/>
      <c r="L56" s="153" t="s">
        <v>94</v>
      </c>
      <c r="M56" s="143"/>
      <c r="N56" s="145"/>
      <c r="O56" s="320">
        <f t="shared" si="0"/>
        <v>0</v>
      </c>
      <c r="P56" s="137"/>
      <c r="Q56" s="137"/>
      <c r="R56" s="132"/>
    </row>
    <row r="57" spans="1:18" s="130" customFormat="1" ht="14.45" customHeight="1">
      <c r="A57" s="129"/>
      <c r="B57" s="129"/>
      <c r="C57" s="133" t="s">
        <v>227</v>
      </c>
      <c r="D57" s="131" t="s">
        <v>228</v>
      </c>
      <c r="E57" s="132" t="s">
        <v>283</v>
      </c>
      <c r="F57" s="128" t="s">
        <v>284</v>
      </c>
      <c r="G57" s="132"/>
      <c r="H57" s="137"/>
      <c r="I57" s="140"/>
      <c r="J57" s="315"/>
      <c r="K57" s="135"/>
      <c r="L57" s="153" t="s">
        <v>94</v>
      </c>
      <c r="M57" s="143"/>
      <c r="N57" s="145"/>
      <c r="O57" s="320">
        <f t="shared" si="0"/>
        <v>0</v>
      </c>
      <c r="P57" s="137"/>
      <c r="Q57" s="137"/>
      <c r="R57" s="132"/>
    </row>
    <row r="58" spans="1:18" s="130" customFormat="1" ht="14.45" customHeight="1">
      <c r="A58" s="129"/>
      <c r="B58" s="129"/>
      <c r="C58" s="133" t="s">
        <v>7</v>
      </c>
      <c r="D58" s="131" t="s">
        <v>97</v>
      </c>
      <c r="E58" s="132" t="s">
        <v>234</v>
      </c>
      <c r="F58" s="128" t="s">
        <v>1643</v>
      </c>
      <c r="G58" s="132"/>
      <c r="H58" s="137"/>
      <c r="I58" s="140"/>
      <c r="J58" s="315"/>
      <c r="K58" s="135"/>
      <c r="L58" s="153" t="s">
        <v>94</v>
      </c>
      <c r="M58" s="143"/>
      <c r="N58" s="145"/>
      <c r="O58" s="320">
        <f t="shared" si="0"/>
        <v>0</v>
      </c>
      <c r="P58" s="137"/>
      <c r="Q58" s="137"/>
      <c r="R58" s="132"/>
    </row>
    <row r="59" spans="1:18" s="130" customFormat="1" ht="14.45" customHeight="1">
      <c r="A59" s="129"/>
      <c r="B59" s="129"/>
      <c r="C59" s="133" t="s">
        <v>239</v>
      </c>
      <c r="D59" s="131" t="s">
        <v>240</v>
      </c>
      <c r="E59" s="132" t="s">
        <v>241</v>
      </c>
      <c r="F59" s="128" t="s">
        <v>285</v>
      </c>
      <c r="G59" s="132"/>
      <c r="H59" s="137"/>
      <c r="I59" s="140"/>
      <c r="J59" s="315"/>
      <c r="K59" s="135"/>
      <c r="L59" s="153" t="s">
        <v>94</v>
      </c>
      <c r="M59" s="143"/>
      <c r="N59" s="145"/>
      <c r="O59" s="320">
        <f t="shared" si="0"/>
        <v>0</v>
      </c>
      <c r="P59" s="137"/>
      <c r="Q59" s="137"/>
      <c r="R59" s="132"/>
    </row>
    <row r="60" spans="1:18" s="130" customFormat="1" ht="14.45" customHeight="1">
      <c r="A60" s="129"/>
      <c r="B60" s="129"/>
      <c r="C60" s="133" t="s">
        <v>247</v>
      </c>
      <c r="D60" s="131" t="s">
        <v>248</v>
      </c>
      <c r="E60" s="132" t="s">
        <v>249</v>
      </c>
      <c r="F60" s="168" t="s">
        <v>106</v>
      </c>
      <c r="G60" s="132"/>
      <c r="H60" s="137"/>
      <c r="I60" s="140"/>
      <c r="J60" s="315"/>
      <c r="K60" s="135"/>
      <c r="L60" s="153" t="s">
        <v>94</v>
      </c>
      <c r="M60" s="143"/>
      <c r="N60" s="145"/>
      <c r="O60" s="320">
        <f t="shared" si="0"/>
        <v>0</v>
      </c>
      <c r="P60" s="137"/>
      <c r="Q60" s="137"/>
      <c r="R60" s="132"/>
    </row>
    <row r="61" spans="1:18" s="130" customFormat="1" ht="14.45" customHeight="1">
      <c r="A61" s="129"/>
      <c r="B61" s="129"/>
      <c r="C61" s="133" t="s">
        <v>247</v>
      </c>
      <c r="D61" s="131" t="s">
        <v>248</v>
      </c>
      <c r="E61" s="132" t="s">
        <v>249</v>
      </c>
      <c r="F61" s="128" t="s">
        <v>286</v>
      </c>
      <c r="G61" s="132"/>
      <c r="H61" s="137"/>
      <c r="I61" s="140"/>
      <c r="J61" s="315"/>
      <c r="K61" s="135"/>
      <c r="L61" s="153" t="s">
        <v>94</v>
      </c>
      <c r="M61" s="143"/>
      <c r="N61" s="145"/>
      <c r="O61" s="320">
        <f t="shared" si="0"/>
        <v>0</v>
      </c>
      <c r="P61" s="137"/>
      <c r="Q61" s="137"/>
      <c r="R61" s="132"/>
    </row>
    <row r="62" spans="1:18" s="130" customFormat="1" ht="14.45" customHeight="1">
      <c r="A62" s="129"/>
      <c r="B62" s="129"/>
      <c r="C62" s="133" t="s">
        <v>247</v>
      </c>
      <c r="D62" s="131" t="s">
        <v>248</v>
      </c>
      <c r="E62" s="132" t="s">
        <v>249</v>
      </c>
      <c r="F62" s="128" t="s">
        <v>287</v>
      </c>
      <c r="G62" s="132"/>
      <c r="H62" s="137"/>
      <c r="I62" s="140"/>
      <c r="J62" s="315"/>
      <c r="K62" s="135"/>
      <c r="L62" s="153" t="s">
        <v>94</v>
      </c>
      <c r="M62" s="143"/>
      <c r="N62" s="145"/>
      <c r="O62" s="320">
        <f t="shared" si="0"/>
        <v>0</v>
      </c>
      <c r="P62" s="137"/>
      <c r="Q62" s="137"/>
      <c r="R62" s="132"/>
    </row>
    <row r="63" spans="1:18" s="130" customFormat="1" ht="14.45" customHeight="1">
      <c r="A63" s="129"/>
      <c r="B63" s="129"/>
      <c r="C63" s="133" t="s">
        <v>247</v>
      </c>
      <c r="D63" s="131" t="s">
        <v>248</v>
      </c>
      <c r="E63" s="132" t="s">
        <v>249</v>
      </c>
      <c r="F63" s="128" t="s">
        <v>288</v>
      </c>
      <c r="G63" s="132"/>
      <c r="H63" s="137"/>
      <c r="I63" s="140"/>
      <c r="J63" s="315"/>
      <c r="K63" s="135"/>
      <c r="L63" s="153" t="s">
        <v>94</v>
      </c>
      <c r="M63" s="143"/>
      <c r="N63" s="145"/>
      <c r="O63" s="320">
        <f t="shared" si="0"/>
        <v>0</v>
      </c>
      <c r="P63" s="137"/>
      <c r="Q63" s="137"/>
      <c r="R63" s="132"/>
    </row>
    <row r="64" spans="1:18" s="130" customFormat="1" ht="14.45" customHeight="1">
      <c r="A64" s="129"/>
      <c r="B64" s="129"/>
      <c r="C64" s="133" t="s">
        <v>247</v>
      </c>
      <c r="D64" s="131" t="s">
        <v>248</v>
      </c>
      <c r="E64" s="132" t="s">
        <v>249</v>
      </c>
      <c r="F64" s="128" t="s">
        <v>289</v>
      </c>
      <c r="G64" s="132"/>
      <c r="H64" s="137"/>
      <c r="I64" s="140"/>
      <c r="J64" s="315"/>
      <c r="K64" s="135"/>
      <c r="L64" s="153" t="s">
        <v>94</v>
      </c>
      <c r="M64" s="143"/>
      <c r="N64" s="145"/>
      <c r="O64" s="320">
        <f t="shared" si="0"/>
        <v>0</v>
      </c>
      <c r="P64" s="137"/>
      <c r="Q64" s="137"/>
      <c r="R64" s="132"/>
    </row>
    <row r="65" spans="1:18" s="130" customFormat="1" ht="14.45" customHeight="1">
      <c r="A65" s="129"/>
      <c r="B65" s="129"/>
      <c r="C65" s="133" t="s">
        <v>247</v>
      </c>
      <c r="D65" s="131" t="s">
        <v>248</v>
      </c>
      <c r="E65" s="132" t="s">
        <v>290</v>
      </c>
      <c r="F65" s="128" t="s">
        <v>291</v>
      </c>
      <c r="G65" s="132"/>
      <c r="H65" s="137"/>
      <c r="I65" s="140"/>
      <c r="J65" s="315"/>
      <c r="K65" s="135"/>
      <c r="L65" s="153" t="s">
        <v>94</v>
      </c>
      <c r="M65" s="143"/>
      <c r="N65" s="145"/>
      <c r="O65" s="320">
        <f t="shared" si="0"/>
        <v>0</v>
      </c>
      <c r="P65" s="137"/>
      <c r="Q65" s="137"/>
      <c r="R65" s="132"/>
    </row>
    <row r="66" spans="1:18" s="130" customFormat="1" ht="14.45" customHeight="1">
      <c r="A66" s="129"/>
      <c r="B66" s="129"/>
      <c r="C66" s="133" t="s">
        <v>247</v>
      </c>
      <c r="D66" s="131" t="s">
        <v>248</v>
      </c>
      <c r="E66" s="132" t="s">
        <v>290</v>
      </c>
      <c r="F66" s="128" t="s">
        <v>292</v>
      </c>
      <c r="G66" s="132"/>
      <c r="H66" s="137"/>
      <c r="I66" s="140"/>
      <c r="J66" s="315"/>
      <c r="K66" s="135"/>
      <c r="L66" s="153" t="s">
        <v>94</v>
      </c>
      <c r="M66" s="143"/>
      <c r="N66" s="145"/>
      <c r="O66" s="320">
        <f t="shared" si="0"/>
        <v>0</v>
      </c>
      <c r="P66" s="137"/>
      <c r="Q66" s="137"/>
      <c r="R66" s="132"/>
    </row>
    <row r="67" spans="1:18" s="130" customFormat="1" ht="14.45" customHeight="1">
      <c r="A67" s="129"/>
      <c r="B67" s="129"/>
      <c r="C67" s="133" t="s">
        <v>247</v>
      </c>
      <c r="D67" s="131" t="s">
        <v>248</v>
      </c>
      <c r="E67" s="132" t="s">
        <v>290</v>
      </c>
      <c r="F67" s="128" t="s">
        <v>293</v>
      </c>
      <c r="G67" s="132"/>
      <c r="H67" s="137"/>
      <c r="I67" s="140"/>
      <c r="J67" s="315"/>
      <c r="K67" s="135"/>
      <c r="L67" s="153" t="s">
        <v>94</v>
      </c>
      <c r="M67" s="143"/>
      <c r="N67" s="145"/>
      <c r="O67" s="320">
        <f t="shared" si="0"/>
        <v>0</v>
      </c>
      <c r="P67" s="137"/>
      <c r="Q67" s="137"/>
      <c r="R67" s="132"/>
    </row>
    <row r="68" spans="1:18" s="130" customFormat="1" ht="14.45" customHeight="1">
      <c r="A68" s="129"/>
      <c r="B68" s="129"/>
      <c r="C68" s="133" t="s">
        <v>247</v>
      </c>
      <c r="D68" s="131" t="s">
        <v>248</v>
      </c>
      <c r="E68" s="132" t="s">
        <v>290</v>
      </c>
      <c r="F68" s="128" t="s">
        <v>294</v>
      </c>
      <c r="G68" s="132"/>
      <c r="H68" s="137"/>
      <c r="I68" s="140"/>
      <c r="J68" s="315"/>
      <c r="K68" s="135"/>
      <c r="L68" s="153" t="s">
        <v>94</v>
      </c>
      <c r="M68" s="143"/>
      <c r="N68" s="145"/>
      <c r="O68" s="320">
        <f t="shared" si="0"/>
        <v>0</v>
      </c>
      <c r="P68" s="137"/>
      <c r="Q68" s="137"/>
      <c r="R68" s="132"/>
    </row>
    <row r="69" spans="1:18" s="130" customFormat="1" ht="14.45" customHeight="1">
      <c r="A69" s="129"/>
      <c r="B69" s="129"/>
      <c r="C69" s="133" t="s">
        <v>247</v>
      </c>
      <c r="D69" s="131" t="s">
        <v>248</v>
      </c>
      <c r="E69" s="132" t="s">
        <v>290</v>
      </c>
      <c r="F69" s="128" t="s">
        <v>295</v>
      </c>
      <c r="G69" s="132"/>
      <c r="H69" s="137"/>
      <c r="I69" s="140"/>
      <c r="J69" s="315"/>
      <c r="K69" s="135"/>
      <c r="L69" s="153" t="s">
        <v>94</v>
      </c>
      <c r="M69" s="143"/>
      <c r="N69" s="145"/>
      <c r="O69" s="320">
        <f t="shared" si="0"/>
        <v>0</v>
      </c>
      <c r="P69" s="137"/>
      <c r="Q69" s="137"/>
      <c r="R69" s="132"/>
    </row>
    <row r="70" spans="1:18" s="130" customFormat="1" ht="14.45" customHeight="1">
      <c r="A70" s="129"/>
      <c r="B70" s="129"/>
      <c r="C70" s="133" t="s">
        <v>247</v>
      </c>
      <c r="D70" s="131" t="s">
        <v>248</v>
      </c>
      <c r="E70" s="132" t="s">
        <v>290</v>
      </c>
      <c r="F70" s="128" t="s">
        <v>296</v>
      </c>
      <c r="G70" s="132"/>
      <c r="H70" s="137"/>
      <c r="I70" s="140"/>
      <c r="J70" s="315"/>
      <c r="K70" s="135"/>
      <c r="L70" s="153" t="s">
        <v>94</v>
      </c>
      <c r="M70" s="143"/>
      <c r="N70" s="145"/>
      <c r="O70" s="320">
        <f t="shared" si="0"/>
        <v>0</v>
      </c>
      <c r="P70" s="137"/>
      <c r="Q70" s="137"/>
      <c r="R70" s="132"/>
    </row>
    <row r="71" spans="1:18" s="200" customFormat="1" ht="14.45" customHeight="1">
      <c r="A71" s="196"/>
      <c r="B71" s="196"/>
      <c r="C71" s="214" t="s">
        <v>7</v>
      </c>
      <c r="D71" s="204" t="s">
        <v>97</v>
      </c>
      <c r="E71" s="197" t="s">
        <v>290</v>
      </c>
      <c r="F71" s="201" t="s">
        <v>2223</v>
      </c>
      <c r="G71" s="197"/>
      <c r="H71" s="195"/>
      <c r="I71" s="202"/>
      <c r="J71" s="316"/>
      <c r="K71" s="199"/>
      <c r="L71" s="215" t="s">
        <v>94</v>
      </c>
      <c r="M71" s="143"/>
      <c r="N71" s="145"/>
      <c r="O71" s="321">
        <f t="shared" si="0"/>
        <v>0</v>
      </c>
      <c r="P71" s="195"/>
      <c r="Q71" s="195"/>
      <c r="R71" s="197"/>
    </row>
    <row r="72" spans="1:18" s="130" customFormat="1" ht="14.45" customHeight="1">
      <c r="A72" s="129"/>
      <c r="B72" s="129"/>
      <c r="C72" s="133" t="s">
        <v>247</v>
      </c>
      <c r="D72" s="131" t="s">
        <v>248</v>
      </c>
      <c r="E72" s="132" t="s">
        <v>297</v>
      </c>
      <c r="F72" s="128" t="s">
        <v>298</v>
      </c>
      <c r="G72" s="132"/>
      <c r="H72" s="137"/>
      <c r="I72" s="140"/>
      <c r="J72" s="315"/>
      <c r="K72" s="135"/>
      <c r="L72" s="153" t="s">
        <v>96</v>
      </c>
      <c r="M72" s="143"/>
      <c r="N72" s="145"/>
      <c r="O72" s="320">
        <f t="shared" si="0"/>
        <v>0</v>
      </c>
      <c r="P72" s="137"/>
      <c r="Q72" s="137"/>
      <c r="R72" s="132"/>
    </row>
    <row r="73" spans="1:18" s="130" customFormat="1" ht="14.45" customHeight="1">
      <c r="A73" s="129"/>
      <c r="B73" s="129"/>
      <c r="C73" s="133" t="s">
        <v>247</v>
      </c>
      <c r="D73" s="131" t="s">
        <v>248</v>
      </c>
      <c r="E73" s="132" t="s">
        <v>299</v>
      </c>
      <c r="F73" s="128" t="s">
        <v>300</v>
      </c>
      <c r="G73" s="132"/>
      <c r="H73" s="137"/>
      <c r="I73" s="140"/>
      <c r="J73" s="315"/>
      <c r="K73" s="135"/>
      <c r="L73" s="153" t="s">
        <v>96</v>
      </c>
      <c r="M73" s="143"/>
      <c r="N73" s="145"/>
      <c r="O73" s="320">
        <f t="shared" si="0"/>
        <v>0</v>
      </c>
      <c r="P73" s="137"/>
      <c r="Q73" s="137"/>
      <c r="R73" s="132"/>
    </row>
    <row r="74" spans="1:18" s="130" customFormat="1" ht="14.45" customHeight="1">
      <c r="A74" s="129"/>
      <c r="B74" s="129"/>
      <c r="C74" s="133" t="s">
        <v>223</v>
      </c>
      <c r="D74" s="131" t="s">
        <v>224</v>
      </c>
      <c r="E74" s="132" t="s">
        <v>297</v>
      </c>
      <c r="F74" s="128" t="s">
        <v>301</v>
      </c>
      <c r="G74" s="132"/>
      <c r="H74" s="137"/>
      <c r="I74" s="140"/>
      <c r="J74" s="315"/>
      <c r="K74" s="135"/>
      <c r="L74" s="153" t="s">
        <v>96</v>
      </c>
      <c r="M74" s="143"/>
      <c r="N74" s="145"/>
      <c r="O74" s="320">
        <f t="shared" si="0"/>
        <v>0</v>
      </c>
      <c r="P74" s="137"/>
      <c r="Q74" s="137"/>
      <c r="R74" s="132"/>
    </row>
    <row r="75" spans="1:18" s="130" customFormat="1" ht="14.45" customHeight="1">
      <c r="A75" s="129"/>
      <c r="B75" s="129"/>
      <c r="C75" s="133" t="s">
        <v>247</v>
      </c>
      <c r="D75" s="131" t="s">
        <v>248</v>
      </c>
      <c r="E75" s="132" t="s">
        <v>299</v>
      </c>
      <c r="F75" s="128" t="s">
        <v>302</v>
      </c>
      <c r="G75" s="132"/>
      <c r="H75" s="137"/>
      <c r="I75" s="140"/>
      <c r="J75" s="315"/>
      <c r="K75" s="135"/>
      <c r="L75" s="153" t="s">
        <v>96</v>
      </c>
      <c r="M75" s="143"/>
      <c r="N75" s="145"/>
      <c r="O75" s="320">
        <f t="shared" si="0"/>
        <v>0</v>
      </c>
      <c r="P75" s="137"/>
      <c r="Q75" s="137"/>
      <c r="R75" s="132"/>
    </row>
    <row r="76" spans="1:18" s="130" customFormat="1" ht="14.45" customHeight="1">
      <c r="A76" s="129"/>
      <c r="B76" s="129"/>
      <c r="C76" s="133" t="s">
        <v>247</v>
      </c>
      <c r="D76" s="131" t="s">
        <v>248</v>
      </c>
      <c r="E76" s="132" t="s">
        <v>299</v>
      </c>
      <c r="F76" s="128" t="s">
        <v>303</v>
      </c>
      <c r="G76" s="132"/>
      <c r="H76" s="137"/>
      <c r="I76" s="140"/>
      <c r="J76" s="315"/>
      <c r="K76" s="135"/>
      <c r="L76" s="153" t="s">
        <v>96</v>
      </c>
      <c r="M76" s="143"/>
      <c r="N76" s="145"/>
      <c r="O76" s="320">
        <f t="shared" ref="O76:O139" si="1">IF(M76=0,K76*J76,M76*K76*J76)</f>
        <v>0</v>
      </c>
      <c r="P76" s="137"/>
      <c r="Q76" s="137"/>
      <c r="R76" s="132"/>
    </row>
    <row r="77" spans="1:18" s="130" customFormat="1" ht="14.45" customHeight="1">
      <c r="A77" s="129"/>
      <c r="B77" s="129"/>
      <c r="C77" s="133" t="s">
        <v>247</v>
      </c>
      <c r="D77" s="131" t="s">
        <v>248</v>
      </c>
      <c r="E77" s="132" t="s">
        <v>299</v>
      </c>
      <c r="F77" s="128" t="s">
        <v>304</v>
      </c>
      <c r="G77" s="132"/>
      <c r="H77" s="137"/>
      <c r="I77" s="140"/>
      <c r="J77" s="315"/>
      <c r="K77" s="135"/>
      <c r="L77" s="153" t="s">
        <v>96</v>
      </c>
      <c r="M77" s="143"/>
      <c r="N77" s="145"/>
      <c r="O77" s="320">
        <f t="shared" si="1"/>
        <v>0</v>
      </c>
      <c r="P77" s="137"/>
      <c r="Q77" s="137"/>
      <c r="R77" s="132"/>
    </row>
    <row r="78" spans="1:18" s="130" customFormat="1" ht="14.45" customHeight="1">
      <c r="A78" s="129"/>
      <c r="B78" s="129"/>
      <c r="C78" s="133" t="s">
        <v>239</v>
      </c>
      <c r="D78" s="131" t="s">
        <v>240</v>
      </c>
      <c r="E78" s="132" t="s">
        <v>305</v>
      </c>
      <c r="F78" s="128" t="s">
        <v>306</v>
      </c>
      <c r="G78" s="132"/>
      <c r="H78" s="137"/>
      <c r="I78" s="140"/>
      <c r="J78" s="315"/>
      <c r="K78" s="135"/>
      <c r="L78" s="153" t="s">
        <v>96</v>
      </c>
      <c r="M78" s="143"/>
      <c r="N78" s="145"/>
      <c r="O78" s="320">
        <f t="shared" si="1"/>
        <v>0</v>
      </c>
      <c r="P78" s="137"/>
      <c r="Q78" s="137"/>
      <c r="R78" s="132"/>
    </row>
    <row r="79" spans="1:18" s="130" customFormat="1" ht="14.45" customHeight="1">
      <c r="A79" s="129"/>
      <c r="B79" s="129"/>
      <c r="C79" s="133" t="s">
        <v>239</v>
      </c>
      <c r="D79" s="131" t="s">
        <v>240</v>
      </c>
      <c r="E79" s="132" t="s">
        <v>307</v>
      </c>
      <c r="F79" s="128" t="s">
        <v>308</v>
      </c>
      <c r="G79" s="132"/>
      <c r="H79" s="137"/>
      <c r="I79" s="140"/>
      <c r="J79" s="315"/>
      <c r="K79" s="135"/>
      <c r="L79" s="153" t="s">
        <v>96</v>
      </c>
      <c r="M79" s="143"/>
      <c r="N79" s="145"/>
      <c r="O79" s="320">
        <f t="shared" si="1"/>
        <v>0</v>
      </c>
      <c r="P79" s="137"/>
      <c r="Q79" s="137"/>
      <c r="R79" s="132"/>
    </row>
    <row r="80" spans="1:18" s="130" customFormat="1" ht="14.45" customHeight="1">
      <c r="A80" s="129"/>
      <c r="B80" s="129"/>
      <c r="C80" s="133" t="s">
        <v>239</v>
      </c>
      <c r="D80" s="131" t="s">
        <v>240</v>
      </c>
      <c r="E80" s="132" t="s">
        <v>307</v>
      </c>
      <c r="F80" s="128" t="s">
        <v>309</v>
      </c>
      <c r="G80" s="132"/>
      <c r="H80" s="137"/>
      <c r="I80" s="140"/>
      <c r="J80" s="315"/>
      <c r="K80" s="135"/>
      <c r="L80" s="153" t="s">
        <v>96</v>
      </c>
      <c r="M80" s="143"/>
      <c r="N80" s="145"/>
      <c r="O80" s="320">
        <f t="shared" si="1"/>
        <v>0</v>
      </c>
      <c r="P80" s="137"/>
      <c r="Q80" s="137"/>
      <c r="R80" s="132"/>
    </row>
    <row r="81" spans="1:18" s="130" customFormat="1" ht="14.45" customHeight="1">
      <c r="A81" s="129"/>
      <c r="B81" s="129"/>
      <c r="C81" s="133" t="s">
        <v>239</v>
      </c>
      <c r="D81" s="131" t="s">
        <v>240</v>
      </c>
      <c r="E81" s="132" t="s">
        <v>307</v>
      </c>
      <c r="F81" s="128" t="s">
        <v>310</v>
      </c>
      <c r="G81" s="132"/>
      <c r="H81" s="137"/>
      <c r="I81" s="140"/>
      <c r="J81" s="315"/>
      <c r="K81" s="135"/>
      <c r="L81" s="153" t="s">
        <v>96</v>
      </c>
      <c r="M81" s="143"/>
      <c r="N81" s="145"/>
      <c r="O81" s="320">
        <f t="shared" si="1"/>
        <v>0</v>
      </c>
      <c r="P81" s="137"/>
      <c r="Q81" s="137"/>
      <c r="R81" s="132"/>
    </row>
    <row r="82" spans="1:18" s="130" customFormat="1" ht="14.45" customHeight="1">
      <c r="A82" s="129"/>
      <c r="B82" s="129"/>
      <c r="C82" s="133" t="s">
        <v>239</v>
      </c>
      <c r="D82" s="131" t="s">
        <v>240</v>
      </c>
      <c r="E82" s="132" t="s">
        <v>307</v>
      </c>
      <c r="F82" s="128" t="s">
        <v>311</v>
      </c>
      <c r="G82" s="132"/>
      <c r="H82" s="137"/>
      <c r="I82" s="140"/>
      <c r="J82" s="315"/>
      <c r="K82" s="135"/>
      <c r="L82" s="153" t="s">
        <v>96</v>
      </c>
      <c r="M82" s="143"/>
      <c r="N82" s="145"/>
      <c r="O82" s="320">
        <f t="shared" si="1"/>
        <v>0</v>
      </c>
      <c r="P82" s="137"/>
      <c r="Q82" s="137"/>
      <c r="R82" s="132"/>
    </row>
    <row r="83" spans="1:18" s="130" customFormat="1" ht="14.45" customHeight="1">
      <c r="A83" s="129"/>
      <c r="B83" s="129"/>
      <c r="C83" s="133" t="s">
        <v>312</v>
      </c>
      <c r="D83" s="131" t="s">
        <v>313</v>
      </c>
      <c r="E83" s="132" t="s">
        <v>314</v>
      </c>
      <c r="F83" s="128" t="s">
        <v>315</v>
      </c>
      <c r="G83" s="132"/>
      <c r="H83" s="137"/>
      <c r="I83" s="140"/>
      <c r="J83" s="315"/>
      <c r="K83" s="135"/>
      <c r="L83" s="153" t="s">
        <v>96</v>
      </c>
      <c r="M83" s="143"/>
      <c r="N83" s="145"/>
      <c r="O83" s="320">
        <f t="shared" si="1"/>
        <v>0</v>
      </c>
      <c r="P83" s="137"/>
      <c r="Q83" s="137"/>
      <c r="R83" s="132"/>
    </row>
    <row r="84" spans="1:18" s="130" customFormat="1" ht="14.45" customHeight="1">
      <c r="A84" s="129"/>
      <c r="B84" s="129"/>
      <c r="C84" s="133" t="s">
        <v>312</v>
      </c>
      <c r="D84" s="131" t="s">
        <v>313</v>
      </c>
      <c r="E84" s="132" t="s">
        <v>314</v>
      </c>
      <c r="F84" s="128" t="s">
        <v>316</v>
      </c>
      <c r="G84" s="132"/>
      <c r="H84" s="137"/>
      <c r="I84" s="140"/>
      <c r="J84" s="315"/>
      <c r="K84" s="135"/>
      <c r="L84" s="153" t="s">
        <v>96</v>
      </c>
      <c r="M84" s="143"/>
      <c r="N84" s="145"/>
      <c r="O84" s="320">
        <f t="shared" si="1"/>
        <v>0</v>
      </c>
      <c r="P84" s="137"/>
      <c r="Q84" s="137"/>
      <c r="R84" s="132"/>
    </row>
    <row r="85" spans="1:18" s="130" customFormat="1" ht="14.45" customHeight="1">
      <c r="A85" s="129"/>
      <c r="B85" s="129"/>
      <c r="C85" s="133" t="s">
        <v>312</v>
      </c>
      <c r="D85" s="131" t="s">
        <v>313</v>
      </c>
      <c r="E85" s="132" t="s">
        <v>314</v>
      </c>
      <c r="F85" s="128" t="s">
        <v>317</v>
      </c>
      <c r="G85" s="132"/>
      <c r="H85" s="137"/>
      <c r="I85" s="140"/>
      <c r="J85" s="315"/>
      <c r="K85" s="135"/>
      <c r="L85" s="153" t="s">
        <v>96</v>
      </c>
      <c r="M85" s="143"/>
      <c r="N85" s="145"/>
      <c r="O85" s="320">
        <f t="shared" si="1"/>
        <v>0</v>
      </c>
      <c r="P85" s="137"/>
      <c r="Q85" s="137"/>
      <c r="R85" s="132"/>
    </row>
    <row r="86" spans="1:18" s="130" customFormat="1" ht="14.45" customHeight="1">
      <c r="A86" s="129"/>
      <c r="B86" s="129"/>
      <c r="C86" s="133" t="s">
        <v>7</v>
      </c>
      <c r="D86" s="131" t="s">
        <v>97</v>
      </c>
      <c r="E86" s="132" t="s">
        <v>307</v>
      </c>
      <c r="F86" s="128" t="s">
        <v>1644</v>
      </c>
      <c r="G86" s="132"/>
      <c r="H86" s="137"/>
      <c r="I86" s="140"/>
      <c r="J86" s="315"/>
      <c r="K86" s="135"/>
      <c r="L86" s="153" t="s">
        <v>96</v>
      </c>
      <c r="M86" s="143"/>
      <c r="N86" s="145"/>
      <c r="O86" s="320">
        <f t="shared" si="1"/>
        <v>0</v>
      </c>
      <c r="P86" s="137"/>
      <c r="Q86" s="137"/>
      <c r="R86" s="132"/>
    </row>
    <row r="87" spans="1:18" s="130" customFormat="1" ht="14.45" customHeight="1">
      <c r="A87" s="129"/>
      <c r="B87" s="129"/>
      <c r="C87" s="133" t="s">
        <v>223</v>
      </c>
      <c r="D87" s="131" t="s">
        <v>224</v>
      </c>
      <c r="E87" s="132" t="s">
        <v>318</v>
      </c>
      <c r="F87" s="128" t="s">
        <v>319</v>
      </c>
      <c r="G87" s="132"/>
      <c r="H87" s="137"/>
      <c r="I87" s="140"/>
      <c r="J87" s="315"/>
      <c r="K87" s="135"/>
      <c r="L87" s="153" t="s">
        <v>96</v>
      </c>
      <c r="M87" s="143"/>
      <c r="N87" s="145"/>
      <c r="O87" s="320">
        <f t="shared" si="1"/>
        <v>0</v>
      </c>
      <c r="P87" s="137"/>
      <c r="Q87" s="137"/>
      <c r="R87" s="132"/>
    </row>
    <row r="88" spans="1:18" s="130" customFormat="1" ht="14.45" customHeight="1">
      <c r="A88" s="129"/>
      <c r="B88" s="129"/>
      <c r="C88" s="133" t="s">
        <v>223</v>
      </c>
      <c r="D88" s="131" t="s">
        <v>224</v>
      </c>
      <c r="E88" s="132" t="s">
        <v>318</v>
      </c>
      <c r="F88" s="128" t="s">
        <v>320</v>
      </c>
      <c r="G88" s="132"/>
      <c r="H88" s="137"/>
      <c r="I88" s="140"/>
      <c r="J88" s="315"/>
      <c r="K88" s="135"/>
      <c r="L88" s="153" t="s">
        <v>96</v>
      </c>
      <c r="M88" s="143"/>
      <c r="N88" s="145"/>
      <c r="O88" s="320">
        <f t="shared" si="1"/>
        <v>0</v>
      </c>
      <c r="P88" s="137"/>
      <c r="Q88" s="137"/>
      <c r="R88" s="132"/>
    </row>
    <row r="89" spans="1:18" s="130" customFormat="1" ht="14.45" customHeight="1">
      <c r="A89" s="129"/>
      <c r="B89" s="129"/>
      <c r="C89" s="133" t="s">
        <v>223</v>
      </c>
      <c r="D89" s="131" t="s">
        <v>224</v>
      </c>
      <c r="E89" s="132" t="s">
        <v>318</v>
      </c>
      <c r="F89" s="128" t="s">
        <v>321</v>
      </c>
      <c r="G89" s="132"/>
      <c r="H89" s="137"/>
      <c r="I89" s="140"/>
      <c r="J89" s="315"/>
      <c r="K89" s="135"/>
      <c r="L89" s="153" t="s">
        <v>94</v>
      </c>
      <c r="M89" s="143"/>
      <c r="N89" s="145"/>
      <c r="O89" s="320">
        <f t="shared" si="1"/>
        <v>0</v>
      </c>
      <c r="P89" s="137"/>
      <c r="Q89" s="137"/>
      <c r="R89" s="132"/>
    </row>
    <row r="90" spans="1:18" s="130" customFormat="1" ht="14.45" customHeight="1">
      <c r="A90" s="129"/>
      <c r="B90" s="129"/>
      <c r="C90" s="133" t="s">
        <v>223</v>
      </c>
      <c r="D90" s="131" t="s">
        <v>224</v>
      </c>
      <c r="E90" s="132" t="s">
        <v>318</v>
      </c>
      <c r="F90" s="128" t="s">
        <v>322</v>
      </c>
      <c r="G90" s="132"/>
      <c r="H90" s="137"/>
      <c r="I90" s="140"/>
      <c r="J90" s="315"/>
      <c r="K90" s="135"/>
      <c r="L90" s="153" t="s">
        <v>94</v>
      </c>
      <c r="M90" s="143"/>
      <c r="N90" s="145"/>
      <c r="O90" s="320">
        <f t="shared" si="1"/>
        <v>0</v>
      </c>
      <c r="P90" s="137"/>
      <c r="Q90" s="137"/>
      <c r="R90" s="132"/>
    </row>
    <row r="91" spans="1:18" s="130" customFormat="1" ht="14.45" customHeight="1">
      <c r="A91" s="129"/>
      <c r="B91" s="129"/>
      <c r="C91" s="133" t="s">
        <v>7</v>
      </c>
      <c r="D91" s="131" t="s">
        <v>97</v>
      </c>
      <c r="E91" s="132" t="s">
        <v>1654</v>
      </c>
      <c r="F91" s="128" t="s">
        <v>1655</v>
      </c>
      <c r="G91" s="132"/>
      <c r="H91" s="137"/>
      <c r="I91" s="140"/>
      <c r="J91" s="315"/>
      <c r="K91" s="135"/>
      <c r="L91" s="167" t="s">
        <v>1649</v>
      </c>
      <c r="M91" s="143"/>
      <c r="N91" s="145"/>
      <c r="O91" s="320">
        <f t="shared" si="1"/>
        <v>0</v>
      </c>
      <c r="P91" s="137"/>
      <c r="Q91" s="137"/>
      <c r="R91" s="132"/>
    </row>
    <row r="92" spans="1:18" s="130" customFormat="1" ht="14.45" customHeight="1">
      <c r="A92" s="129"/>
      <c r="B92" s="129"/>
      <c r="C92" s="133" t="s">
        <v>223</v>
      </c>
      <c r="D92" s="131" t="s">
        <v>323</v>
      </c>
      <c r="E92" s="132" t="s">
        <v>324</v>
      </c>
      <c r="F92" s="128" t="s">
        <v>325</v>
      </c>
      <c r="G92" s="132"/>
      <c r="H92" s="137"/>
      <c r="I92" s="140"/>
      <c r="J92" s="315"/>
      <c r="K92" s="135"/>
      <c r="L92" s="153" t="s">
        <v>94</v>
      </c>
      <c r="M92" s="143"/>
      <c r="N92" s="145"/>
      <c r="O92" s="320">
        <f t="shared" si="1"/>
        <v>0</v>
      </c>
      <c r="P92" s="137"/>
      <c r="Q92" s="137"/>
      <c r="R92" s="132"/>
    </row>
    <row r="93" spans="1:18" s="130" customFormat="1" ht="14.45" customHeight="1">
      <c r="A93" s="129"/>
      <c r="B93" s="129"/>
      <c r="C93" s="133" t="s">
        <v>223</v>
      </c>
      <c r="D93" s="131" t="s">
        <v>323</v>
      </c>
      <c r="E93" s="132" t="s">
        <v>324</v>
      </c>
      <c r="F93" s="128" t="s">
        <v>326</v>
      </c>
      <c r="G93" s="132"/>
      <c r="H93" s="137"/>
      <c r="I93" s="140"/>
      <c r="J93" s="315"/>
      <c r="K93" s="135"/>
      <c r="L93" s="153" t="s">
        <v>94</v>
      </c>
      <c r="M93" s="143"/>
      <c r="N93" s="145"/>
      <c r="O93" s="320">
        <f t="shared" si="1"/>
        <v>0</v>
      </c>
      <c r="P93" s="137"/>
      <c r="Q93" s="137"/>
      <c r="R93" s="132"/>
    </row>
    <row r="94" spans="1:18" s="130" customFormat="1" ht="14.45" customHeight="1">
      <c r="A94" s="129"/>
      <c r="B94" s="129"/>
      <c r="C94" s="133" t="s">
        <v>223</v>
      </c>
      <c r="D94" s="131" t="s">
        <v>323</v>
      </c>
      <c r="E94" s="132" t="s">
        <v>324</v>
      </c>
      <c r="F94" s="128" t="s">
        <v>327</v>
      </c>
      <c r="G94" s="132"/>
      <c r="H94" s="137"/>
      <c r="I94" s="140"/>
      <c r="J94" s="315"/>
      <c r="K94" s="135"/>
      <c r="L94" s="153" t="s">
        <v>94</v>
      </c>
      <c r="M94" s="143"/>
      <c r="N94" s="145"/>
      <c r="O94" s="320">
        <f t="shared" si="1"/>
        <v>0</v>
      </c>
      <c r="P94" s="137"/>
      <c r="Q94" s="137"/>
      <c r="R94" s="132"/>
    </row>
    <row r="95" spans="1:18" s="130" customFormat="1" ht="14.45" customHeight="1">
      <c r="A95" s="129"/>
      <c r="B95" s="129"/>
      <c r="C95" s="133" t="s">
        <v>223</v>
      </c>
      <c r="D95" s="131" t="s">
        <v>323</v>
      </c>
      <c r="E95" s="132" t="s">
        <v>324</v>
      </c>
      <c r="F95" s="128" t="s">
        <v>328</v>
      </c>
      <c r="G95" s="132"/>
      <c r="H95" s="137"/>
      <c r="I95" s="140"/>
      <c r="J95" s="315"/>
      <c r="K95" s="135"/>
      <c r="L95" s="153" t="s">
        <v>94</v>
      </c>
      <c r="M95" s="143"/>
      <c r="N95" s="145"/>
      <c r="O95" s="320">
        <f t="shared" si="1"/>
        <v>0</v>
      </c>
      <c r="P95" s="137"/>
      <c r="Q95" s="137"/>
      <c r="R95" s="132"/>
    </row>
    <row r="96" spans="1:18" s="130" customFormat="1" ht="14.45" customHeight="1">
      <c r="A96" s="129"/>
      <c r="B96" s="129"/>
      <c r="C96" s="133" t="s">
        <v>223</v>
      </c>
      <c r="D96" s="131" t="s">
        <v>323</v>
      </c>
      <c r="E96" s="132" t="s">
        <v>324</v>
      </c>
      <c r="F96" s="128" t="s">
        <v>329</v>
      </c>
      <c r="G96" s="132"/>
      <c r="H96" s="137"/>
      <c r="I96" s="140"/>
      <c r="J96" s="315"/>
      <c r="K96" s="135"/>
      <c r="L96" s="153" t="s">
        <v>94</v>
      </c>
      <c r="M96" s="143"/>
      <c r="N96" s="145"/>
      <c r="O96" s="320">
        <f t="shared" si="1"/>
        <v>0</v>
      </c>
      <c r="P96" s="137"/>
      <c r="Q96" s="137"/>
      <c r="R96" s="132"/>
    </row>
    <row r="97" spans="1:18" s="130" customFormat="1" ht="14.45" customHeight="1">
      <c r="A97" s="129"/>
      <c r="B97" s="129"/>
      <c r="C97" s="133" t="s">
        <v>223</v>
      </c>
      <c r="D97" s="131" t="s">
        <v>323</v>
      </c>
      <c r="E97" s="132" t="s">
        <v>324</v>
      </c>
      <c r="F97" s="128" t="s">
        <v>330</v>
      </c>
      <c r="G97" s="132"/>
      <c r="H97" s="137"/>
      <c r="I97" s="140"/>
      <c r="J97" s="315"/>
      <c r="K97" s="135"/>
      <c r="L97" s="153" t="s">
        <v>94</v>
      </c>
      <c r="M97" s="143"/>
      <c r="N97" s="145"/>
      <c r="O97" s="320">
        <f t="shared" si="1"/>
        <v>0</v>
      </c>
      <c r="P97" s="137"/>
      <c r="Q97" s="137"/>
      <c r="R97" s="132"/>
    </row>
    <row r="98" spans="1:18" s="130" customFormat="1" ht="14.45" customHeight="1">
      <c r="A98" s="129"/>
      <c r="B98" s="129"/>
      <c r="C98" s="133" t="s">
        <v>247</v>
      </c>
      <c r="D98" s="131" t="s">
        <v>331</v>
      </c>
      <c r="E98" s="132" t="s">
        <v>332</v>
      </c>
      <c r="F98" s="128" t="s">
        <v>333</v>
      </c>
      <c r="G98" s="132"/>
      <c r="H98" s="137"/>
      <c r="I98" s="140"/>
      <c r="J98" s="315"/>
      <c r="K98" s="135"/>
      <c r="L98" s="153" t="s">
        <v>94</v>
      </c>
      <c r="M98" s="143"/>
      <c r="N98" s="145"/>
      <c r="O98" s="320">
        <f t="shared" si="1"/>
        <v>0</v>
      </c>
      <c r="P98" s="137"/>
      <c r="Q98" s="137"/>
      <c r="R98" s="132"/>
    </row>
    <row r="99" spans="1:18" s="130" customFormat="1" ht="14.45" customHeight="1">
      <c r="A99" s="129"/>
      <c r="B99" s="129"/>
      <c r="C99" s="133" t="s">
        <v>223</v>
      </c>
      <c r="D99" s="131" t="s">
        <v>323</v>
      </c>
      <c r="E99" s="132" t="s">
        <v>324</v>
      </c>
      <c r="F99" s="128" t="s">
        <v>334</v>
      </c>
      <c r="G99" s="132"/>
      <c r="H99" s="137"/>
      <c r="I99" s="140"/>
      <c r="J99" s="315"/>
      <c r="K99" s="135"/>
      <c r="L99" s="153" t="s">
        <v>94</v>
      </c>
      <c r="M99" s="143"/>
      <c r="N99" s="145"/>
      <c r="O99" s="320">
        <f t="shared" si="1"/>
        <v>0</v>
      </c>
      <c r="P99" s="137"/>
      <c r="Q99" s="137"/>
      <c r="R99" s="132"/>
    </row>
    <row r="100" spans="1:18" s="130" customFormat="1" ht="14.45" customHeight="1">
      <c r="A100" s="129"/>
      <c r="B100" s="129"/>
      <c r="C100" s="133" t="s">
        <v>223</v>
      </c>
      <c r="D100" s="131" t="s">
        <v>323</v>
      </c>
      <c r="E100" s="132" t="s">
        <v>324</v>
      </c>
      <c r="F100" s="128" t="s">
        <v>335</v>
      </c>
      <c r="G100" s="132"/>
      <c r="H100" s="137"/>
      <c r="I100" s="140"/>
      <c r="J100" s="315"/>
      <c r="K100" s="135"/>
      <c r="L100" s="153" t="s">
        <v>94</v>
      </c>
      <c r="M100" s="143"/>
      <c r="N100" s="145"/>
      <c r="O100" s="320">
        <f t="shared" si="1"/>
        <v>0</v>
      </c>
      <c r="P100" s="137"/>
      <c r="Q100" s="137"/>
      <c r="R100" s="132"/>
    </row>
    <row r="101" spans="1:18" s="130" customFormat="1" ht="14.45" customHeight="1">
      <c r="A101" s="129"/>
      <c r="B101" s="129"/>
      <c r="C101" s="133" t="s">
        <v>223</v>
      </c>
      <c r="D101" s="131" t="s">
        <v>323</v>
      </c>
      <c r="E101" s="132" t="s">
        <v>324</v>
      </c>
      <c r="F101" s="128" t="s">
        <v>336</v>
      </c>
      <c r="G101" s="132"/>
      <c r="H101" s="137"/>
      <c r="I101" s="140"/>
      <c r="J101" s="315"/>
      <c r="K101" s="135"/>
      <c r="L101" s="153" t="s">
        <v>94</v>
      </c>
      <c r="M101" s="143"/>
      <c r="N101" s="145"/>
      <c r="O101" s="320">
        <f t="shared" si="1"/>
        <v>0</v>
      </c>
      <c r="P101" s="137"/>
      <c r="Q101" s="137"/>
      <c r="R101" s="132"/>
    </row>
    <row r="102" spans="1:18" s="130" customFormat="1" ht="14.45" customHeight="1">
      <c r="A102" s="129"/>
      <c r="B102" s="129"/>
      <c r="C102" s="133" t="s">
        <v>223</v>
      </c>
      <c r="D102" s="131" t="s">
        <v>323</v>
      </c>
      <c r="E102" s="132" t="s">
        <v>324</v>
      </c>
      <c r="F102" s="128" t="s">
        <v>337</v>
      </c>
      <c r="G102" s="132"/>
      <c r="H102" s="137"/>
      <c r="I102" s="140"/>
      <c r="J102" s="315"/>
      <c r="K102" s="135"/>
      <c r="L102" s="153" t="s">
        <v>94</v>
      </c>
      <c r="M102" s="143"/>
      <c r="N102" s="145"/>
      <c r="O102" s="320">
        <f t="shared" si="1"/>
        <v>0</v>
      </c>
      <c r="P102" s="137"/>
      <c r="Q102" s="137"/>
      <c r="R102" s="132"/>
    </row>
    <row r="103" spans="1:18" s="130" customFormat="1" ht="14.45" customHeight="1">
      <c r="A103" s="129"/>
      <c r="B103" s="129"/>
      <c r="C103" s="133" t="s">
        <v>223</v>
      </c>
      <c r="D103" s="131" t="s">
        <v>323</v>
      </c>
      <c r="E103" s="132" t="s">
        <v>324</v>
      </c>
      <c r="F103" s="128" t="s">
        <v>338</v>
      </c>
      <c r="G103" s="132"/>
      <c r="H103" s="137"/>
      <c r="I103" s="140"/>
      <c r="J103" s="315"/>
      <c r="K103" s="135"/>
      <c r="L103" s="153" t="s">
        <v>94</v>
      </c>
      <c r="M103" s="143"/>
      <c r="N103" s="145"/>
      <c r="O103" s="320">
        <f t="shared" si="1"/>
        <v>0</v>
      </c>
      <c r="P103" s="137"/>
      <c r="Q103" s="137"/>
      <c r="R103" s="132"/>
    </row>
    <row r="104" spans="1:18" s="130" customFormat="1" ht="14.45" customHeight="1">
      <c r="A104" s="129"/>
      <c r="B104" s="129"/>
      <c r="C104" s="133" t="s">
        <v>223</v>
      </c>
      <c r="D104" s="131" t="s">
        <v>323</v>
      </c>
      <c r="E104" s="132" t="s">
        <v>324</v>
      </c>
      <c r="F104" s="128" t="s">
        <v>339</v>
      </c>
      <c r="G104" s="132"/>
      <c r="H104" s="137"/>
      <c r="I104" s="140"/>
      <c r="J104" s="315"/>
      <c r="K104" s="135"/>
      <c r="L104" s="153" t="s">
        <v>94</v>
      </c>
      <c r="M104" s="143"/>
      <c r="N104" s="145"/>
      <c r="O104" s="320">
        <f t="shared" si="1"/>
        <v>0</v>
      </c>
      <c r="P104" s="137"/>
      <c r="Q104" s="137"/>
      <c r="R104" s="132"/>
    </row>
    <row r="105" spans="1:18" s="130" customFormat="1" ht="14.45" customHeight="1">
      <c r="A105" s="129"/>
      <c r="B105" s="129"/>
      <c r="C105" s="133" t="s">
        <v>239</v>
      </c>
      <c r="D105" s="131" t="s">
        <v>340</v>
      </c>
      <c r="E105" s="132" t="s">
        <v>341</v>
      </c>
      <c r="F105" s="128" t="s">
        <v>342</v>
      </c>
      <c r="G105" s="132"/>
      <c r="H105" s="137"/>
      <c r="I105" s="140"/>
      <c r="J105" s="315"/>
      <c r="K105" s="135"/>
      <c r="L105" s="153" t="s">
        <v>96</v>
      </c>
      <c r="M105" s="143"/>
      <c r="N105" s="145"/>
      <c r="O105" s="320">
        <f t="shared" si="1"/>
        <v>0</v>
      </c>
      <c r="P105" s="137"/>
      <c r="Q105" s="137"/>
      <c r="R105" s="132"/>
    </row>
    <row r="106" spans="1:18" s="130" customFormat="1" ht="14.45" customHeight="1">
      <c r="A106" s="129"/>
      <c r="B106" s="129"/>
      <c r="C106" s="133" t="s">
        <v>239</v>
      </c>
      <c r="D106" s="131" t="s">
        <v>340</v>
      </c>
      <c r="E106" s="132" t="s">
        <v>341</v>
      </c>
      <c r="F106" s="128" t="s">
        <v>343</v>
      </c>
      <c r="G106" s="132"/>
      <c r="H106" s="137"/>
      <c r="I106" s="140"/>
      <c r="J106" s="315"/>
      <c r="K106" s="135"/>
      <c r="L106" s="153" t="s">
        <v>94</v>
      </c>
      <c r="M106" s="143"/>
      <c r="N106" s="145"/>
      <c r="O106" s="320">
        <f t="shared" si="1"/>
        <v>0</v>
      </c>
      <c r="P106" s="137"/>
      <c r="Q106" s="137"/>
      <c r="R106" s="132"/>
    </row>
    <row r="107" spans="1:18" s="130" customFormat="1" ht="14.45" customHeight="1">
      <c r="A107" s="129"/>
      <c r="B107" s="129"/>
      <c r="C107" s="133" t="s">
        <v>223</v>
      </c>
      <c r="D107" s="131" t="s">
        <v>323</v>
      </c>
      <c r="E107" s="132" t="s">
        <v>324</v>
      </c>
      <c r="F107" s="128" t="s">
        <v>344</v>
      </c>
      <c r="G107" s="132"/>
      <c r="H107" s="137"/>
      <c r="I107" s="140"/>
      <c r="J107" s="315"/>
      <c r="K107" s="135"/>
      <c r="L107" s="153" t="s">
        <v>94</v>
      </c>
      <c r="M107" s="143"/>
      <c r="N107" s="145"/>
      <c r="O107" s="320">
        <f t="shared" si="1"/>
        <v>0</v>
      </c>
      <c r="P107" s="137"/>
      <c r="Q107" s="137"/>
      <c r="R107" s="132"/>
    </row>
    <row r="108" spans="1:18" s="130" customFormat="1" ht="14.45" customHeight="1">
      <c r="A108" s="129"/>
      <c r="B108" s="129"/>
      <c r="C108" s="133" t="s">
        <v>223</v>
      </c>
      <c r="D108" s="131" t="s">
        <v>323</v>
      </c>
      <c r="E108" s="132" t="s">
        <v>345</v>
      </c>
      <c r="F108" s="128" t="s">
        <v>346</v>
      </c>
      <c r="G108" s="132"/>
      <c r="H108" s="137"/>
      <c r="I108" s="140"/>
      <c r="J108" s="315"/>
      <c r="K108" s="135"/>
      <c r="L108" s="153" t="s">
        <v>94</v>
      </c>
      <c r="M108" s="143"/>
      <c r="N108" s="145"/>
      <c r="O108" s="320">
        <f t="shared" si="1"/>
        <v>0</v>
      </c>
      <c r="P108" s="137"/>
      <c r="Q108" s="137"/>
      <c r="R108" s="132"/>
    </row>
    <row r="109" spans="1:18" s="130" customFormat="1" ht="14.45" customHeight="1">
      <c r="A109" s="129"/>
      <c r="B109" s="129"/>
      <c r="C109" s="133" t="s">
        <v>239</v>
      </c>
      <c r="D109" s="131" t="s">
        <v>340</v>
      </c>
      <c r="E109" s="132" t="s">
        <v>347</v>
      </c>
      <c r="F109" s="128" t="s">
        <v>348</v>
      </c>
      <c r="G109" s="132"/>
      <c r="H109" s="137"/>
      <c r="I109" s="140"/>
      <c r="J109" s="315"/>
      <c r="K109" s="135"/>
      <c r="L109" s="153" t="s">
        <v>94</v>
      </c>
      <c r="M109" s="143"/>
      <c r="N109" s="145"/>
      <c r="O109" s="320">
        <f t="shared" si="1"/>
        <v>0</v>
      </c>
      <c r="P109" s="137"/>
      <c r="Q109" s="137"/>
      <c r="R109" s="132"/>
    </row>
    <row r="110" spans="1:18" s="130" customFormat="1" ht="14.45" customHeight="1">
      <c r="A110" s="129"/>
      <c r="B110" s="129"/>
      <c r="C110" s="133" t="s">
        <v>239</v>
      </c>
      <c r="D110" s="131" t="s">
        <v>340</v>
      </c>
      <c r="E110" s="132" t="s">
        <v>347</v>
      </c>
      <c r="F110" s="128" t="s">
        <v>349</v>
      </c>
      <c r="G110" s="132"/>
      <c r="H110" s="137"/>
      <c r="I110" s="140"/>
      <c r="J110" s="315"/>
      <c r="K110" s="135"/>
      <c r="L110" s="153" t="s">
        <v>94</v>
      </c>
      <c r="M110" s="143"/>
      <c r="N110" s="145"/>
      <c r="O110" s="320">
        <f t="shared" si="1"/>
        <v>0</v>
      </c>
      <c r="P110" s="137"/>
      <c r="Q110" s="137"/>
      <c r="R110" s="132"/>
    </row>
    <row r="111" spans="1:18" s="130" customFormat="1" ht="14.45" customHeight="1">
      <c r="A111" s="129"/>
      <c r="B111" s="129"/>
      <c r="C111" s="133" t="s">
        <v>7</v>
      </c>
      <c r="D111" s="131" t="s">
        <v>323</v>
      </c>
      <c r="E111" s="132" t="s">
        <v>345</v>
      </c>
      <c r="F111" s="128" t="s">
        <v>1666</v>
      </c>
      <c r="G111" s="132"/>
      <c r="H111" s="137"/>
      <c r="I111" s="140"/>
      <c r="J111" s="315"/>
      <c r="K111" s="135"/>
      <c r="L111" s="153" t="s">
        <v>94</v>
      </c>
      <c r="M111" s="143"/>
      <c r="N111" s="145"/>
      <c r="O111" s="320">
        <f t="shared" si="1"/>
        <v>0</v>
      </c>
      <c r="P111" s="137"/>
      <c r="Q111" s="137"/>
      <c r="R111" s="132"/>
    </row>
    <row r="112" spans="1:18" s="130" customFormat="1" ht="14.45" customHeight="1">
      <c r="A112" s="129"/>
      <c r="B112" s="129"/>
      <c r="C112" s="133" t="s">
        <v>223</v>
      </c>
      <c r="D112" s="131" t="s">
        <v>323</v>
      </c>
      <c r="E112" s="132" t="s">
        <v>345</v>
      </c>
      <c r="F112" s="128" t="s">
        <v>350</v>
      </c>
      <c r="G112" s="132"/>
      <c r="H112" s="137"/>
      <c r="I112" s="140"/>
      <c r="J112" s="315"/>
      <c r="K112" s="135"/>
      <c r="L112" s="153" t="s">
        <v>94</v>
      </c>
      <c r="M112" s="143"/>
      <c r="N112" s="145"/>
      <c r="O112" s="320">
        <f t="shared" si="1"/>
        <v>0</v>
      </c>
      <c r="P112" s="137"/>
      <c r="Q112" s="137"/>
      <c r="R112" s="132"/>
    </row>
    <row r="113" spans="1:18" s="130" customFormat="1" ht="14.45" customHeight="1">
      <c r="A113" s="129"/>
      <c r="B113" s="129"/>
      <c r="C113" s="133" t="s">
        <v>223</v>
      </c>
      <c r="D113" s="131" t="s">
        <v>323</v>
      </c>
      <c r="E113" s="132" t="s">
        <v>345</v>
      </c>
      <c r="F113" s="128" t="s">
        <v>351</v>
      </c>
      <c r="G113" s="132"/>
      <c r="H113" s="137"/>
      <c r="I113" s="140"/>
      <c r="J113" s="315"/>
      <c r="K113" s="135"/>
      <c r="L113" s="153" t="s">
        <v>94</v>
      </c>
      <c r="M113" s="143"/>
      <c r="N113" s="145"/>
      <c r="O113" s="320">
        <f t="shared" si="1"/>
        <v>0</v>
      </c>
      <c r="P113" s="137"/>
      <c r="Q113" s="137"/>
      <c r="R113" s="132"/>
    </row>
    <row r="114" spans="1:18" s="130" customFormat="1" ht="14.45" customHeight="1">
      <c r="A114" s="129"/>
      <c r="B114" s="129"/>
      <c r="C114" s="133" t="s">
        <v>223</v>
      </c>
      <c r="D114" s="131" t="s">
        <v>323</v>
      </c>
      <c r="E114" s="132" t="s">
        <v>345</v>
      </c>
      <c r="F114" s="128" t="s">
        <v>352</v>
      </c>
      <c r="G114" s="132"/>
      <c r="H114" s="137"/>
      <c r="I114" s="140"/>
      <c r="J114" s="315"/>
      <c r="K114" s="135"/>
      <c r="L114" s="153" t="s">
        <v>94</v>
      </c>
      <c r="M114" s="143"/>
      <c r="N114" s="145"/>
      <c r="O114" s="320">
        <f t="shared" si="1"/>
        <v>0</v>
      </c>
      <c r="P114" s="137"/>
      <c r="Q114" s="137"/>
      <c r="R114" s="132"/>
    </row>
    <row r="115" spans="1:18" s="130" customFormat="1" ht="14.45" customHeight="1">
      <c r="A115" s="129"/>
      <c r="B115" s="129"/>
      <c r="C115" s="133" t="s">
        <v>223</v>
      </c>
      <c r="D115" s="131" t="s">
        <v>323</v>
      </c>
      <c r="E115" s="132" t="s">
        <v>345</v>
      </c>
      <c r="F115" s="128" t="s">
        <v>353</v>
      </c>
      <c r="G115" s="132"/>
      <c r="H115" s="137"/>
      <c r="I115" s="140"/>
      <c r="J115" s="315"/>
      <c r="K115" s="135"/>
      <c r="L115" s="153" t="s">
        <v>94</v>
      </c>
      <c r="M115" s="143"/>
      <c r="N115" s="145"/>
      <c r="O115" s="320">
        <f t="shared" si="1"/>
        <v>0</v>
      </c>
      <c r="P115" s="137"/>
      <c r="Q115" s="137"/>
      <c r="R115" s="132"/>
    </row>
    <row r="116" spans="1:18" s="130" customFormat="1" ht="14.45" customHeight="1">
      <c r="A116" s="129"/>
      <c r="B116" s="129"/>
      <c r="C116" s="133" t="s">
        <v>223</v>
      </c>
      <c r="D116" s="131" t="s">
        <v>323</v>
      </c>
      <c r="E116" s="132" t="s">
        <v>345</v>
      </c>
      <c r="F116" s="128" t="s">
        <v>354</v>
      </c>
      <c r="G116" s="132"/>
      <c r="H116" s="137"/>
      <c r="I116" s="140"/>
      <c r="J116" s="315"/>
      <c r="K116" s="135"/>
      <c r="L116" s="153" t="s">
        <v>94</v>
      </c>
      <c r="M116" s="143"/>
      <c r="N116" s="145"/>
      <c r="O116" s="320">
        <f t="shared" si="1"/>
        <v>0</v>
      </c>
      <c r="P116" s="137"/>
      <c r="Q116" s="137"/>
      <c r="R116" s="132"/>
    </row>
    <row r="117" spans="1:18" s="130" customFormat="1" ht="14.45" customHeight="1">
      <c r="A117" s="129"/>
      <c r="B117" s="129"/>
      <c r="C117" s="133" t="s">
        <v>223</v>
      </c>
      <c r="D117" s="131" t="s">
        <v>323</v>
      </c>
      <c r="E117" s="132" t="s">
        <v>345</v>
      </c>
      <c r="F117" s="128" t="s">
        <v>355</v>
      </c>
      <c r="G117" s="132"/>
      <c r="H117" s="137"/>
      <c r="I117" s="140"/>
      <c r="J117" s="315"/>
      <c r="K117" s="135"/>
      <c r="L117" s="153" t="s">
        <v>94</v>
      </c>
      <c r="M117" s="143"/>
      <c r="N117" s="145"/>
      <c r="O117" s="320">
        <f t="shared" si="1"/>
        <v>0</v>
      </c>
      <c r="P117" s="137"/>
      <c r="Q117" s="137"/>
      <c r="R117" s="132"/>
    </row>
    <row r="118" spans="1:18" s="130" customFormat="1" ht="14.45" customHeight="1">
      <c r="A118" s="129"/>
      <c r="B118" s="129"/>
      <c r="C118" s="133" t="s">
        <v>223</v>
      </c>
      <c r="D118" s="131" t="s">
        <v>323</v>
      </c>
      <c r="E118" s="132" t="s">
        <v>345</v>
      </c>
      <c r="F118" s="128" t="s">
        <v>356</v>
      </c>
      <c r="G118" s="132"/>
      <c r="H118" s="137"/>
      <c r="I118" s="140"/>
      <c r="J118" s="315"/>
      <c r="K118" s="135"/>
      <c r="L118" s="153" t="s">
        <v>94</v>
      </c>
      <c r="M118" s="143"/>
      <c r="N118" s="145"/>
      <c r="O118" s="320">
        <f t="shared" si="1"/>
        <v>0</v>
      </c>
      <c r="P118" s="137"/>
      <c r="Q118" s="137"/>
      <c r="R118" s="132"/>
    </row>
    <row r="119" spans="1:18" s="130" customFormat="1" ht="14.45" customHeight="1">
      <c r="A119" s="129"/>
      <c r="B119" s="129"/>
      <c r="C119" s="133" t="s">
        <v>247</v>
      </c>
      <c r="D119" s="131" t="s">
        <v>331</v>
      </c>
      <c r="E119" s="132" t="s">
        <v>357</v>
      </c>
      <c r="F119" s="128" t="s">
        <v>358</v>
      </c>
      <c r="G119" s="132"/>
      <c r="H119" s="137"/>
      <c r="I119" s="140"/>
      <c r="J119" s="315"/>
      <c r="K119" s="135"/>
      <c r="L119" s="153" t="s">
        <v>94</v>
      </c>
      <c r="M119" s="143"/>
      <c r="N119" s="145"/>
      <c r="O119" s="320">
        <f t="shared" si="1"/>
        <v>0</v>
      </c>
      <c r="P119" s="137"/>
      <c r="Q119" s="137"/>
      <c r="R119" s="132"/>
    </row>
    <row r="120" spans="1:18" s="130" customFormat="1" ht="14.45" customHeight="1">
      <c r="A120" s="129"/>
      <c r="B120" s="129"/>
      <c r="C120" s="133" t="s">
        <v>247</v>
      </c>
      <c r="D120" s="131" t="s">
        <v>331</v>
      </c>
      <c r="E120" s="132" t="s">
        <v>107</v>
      </c>
      <c r="F120" s="128" t="s">
        <v>359</v>
      </c>
      <c r="G120" s="132"/>
      <c r="H120" s="137"/>
      <c r="I120" s="140"/>
      <c r="J120" s="315"/>
      <c r="K120" s="135"/>
      <c r="L120" s="153" t="s">
        <v>94</v>
      </c>
      <c r="M120" s="143"/>
      <c r="N120" s="145"/>
      <c r="O120" s="320">
        <f t="shared" si="1"/>
        <v>0</v>
      </c>
      <c r="P120" s="137"/>
      <c r="Q120" s="137"/>
      <c r="R120" s="132"/>
    </row>
    <row r="121" spans="1:18" s="130" customFormat="1" ht="14.45" customHeight="1">
      <c r="A121" s="129"/>
      <c r="B121" s="129"/>
      <c r="C121" s="133" t="s">
        <v>247</v>
      </c>
      <c r="D121" s="131" t="s">
        <v>331</v>
      </c>
      <c r="E121" s="132" t="s">
        <v>107</v>
      </c>
      <c r="F121" s="128" t="s">
        <v>360</v>
      </c>
      <c r="G121" s="132"/>
      <c r="H121" s="137"/>
      <c r="I121" s="140"/>
      <c r="J121" s="315"/>
      <c r="K121" s="135"/>
      <c r="L121" s="153" t="s">
        <v>94</v>
      </c>
      <c r="M121" s="143"/>
      <c r="N121" s="145"/>
      <c r="O121" s="320">
        <f t="shared" si="1"/>
        <v>0</v>
      </c>
      <c r="P121" s="137"/>
      <c r="Q121" s="137"/>
      <c r="R121" s="132"/>
    </row>
    <row r="122" spans="1:18" s="130" customFormat="1" ht="14.45" customHeight="1">
      <c r="A122" s="129"/>
      <c r="B122" s="129"/>
      <c r="C122" s="133" t="s">
        <v>247</v>
      </c>
      <c r="D122" s="131" t="s">
        <v>331</v>
      </c>
      <c r="E122" s="132" t="s">
        <v>361</v>
      </c>
      <c r="F122" s="169" t="s">
        <v>1660</v>
      </c>
      <c r="G122" s="132"/>
      <c r="H122" s="137"/>
      <c r="I122" s="140"/>
      <c r="J122" s="315"/>
      <c r="K122" s="135"/>
      <c r="L122" s="153" t="s">
        <v>94</v>
      </c>
      <c r="M122" s="143"/>
      <c r="N122" s="145"/>
      <c r="O122" s="320">
        <f t="shared" si="1"/>
        <v>0</v>
      </c>
      <c r="P122" s="137"/>
      <c r="Q122" s="137"/>
      <c r="R122" s="132"/>
    </row>
    <row r="123" spans="1:18" s="130" customFormat="1" ht="14.45" customHeight="1">
      <c r="A123" s="129"/>
      <c r="B123" s="129"/>
      <c r="C123" s="133" t="s">
        <v>223</v>
      </c>
      <c r="D123" s="131" t="s">
        <v>323</v>
      </c>
      <c r="E123" s="132" t="s">
        <v>361</v>
      </c>
      <c r="F123" s="169" t="s">
        <v>108</v>
      </c>
      <c r="G123" s="132"/>
      <c r="H123" s="137"/>
      <c r="I123" s="140"/>
      <c r="J123" s="315"/>
      <c r="K123" s="135"/>
      <c r="L123" s="153" t="s">
        <v>94</v>
      </c>
      <c r="M123" s="143"/>
      <c r="N123" s="145"/>
      <c r="O123" s="320">
        <f t="shared" si="1"/>
        <v>0</v>
      </c>
      <c r="P123" s="137"/>
      <c r="Q123" s="137"/>
      <c r="R123" s="132"/>
    </row>
    <row r="124" spans="1:18" s="130" customFormat="1" ht="14.45" customHeight="1">
      <c r="A124" s="129"/>
      <c r="B124" s="129"/>
      <c r="C124" s="133" t="s">
        <v>223</v>
      </c>
      <c r="D124" s="131" t="s">
        <v>323</v>
      </c>
      <c r="E124" s="132" t="s">
        <v>361</v>
      </c>
      <c r="F124" s="170" t="s">
        <v>109</v>
      </c>
      <c r="G124" s="132"/>
      <c r="H124" s="137"/>
      <c r="I124" s="140"/>
      <c r="J124" s="315"/>
      <c r="K124" s="135"/>
      <c r="L124" s="153" t="s">
        <v>94</v>
      </c>
      <c r="M124" s="143"/>
      <c r="N124" s="145"/>
      <c r="O124" s="320">
        <f t="shared" si="1"/>
        <v>0</v>
      </c>
      <c r="P124" s="137"/>
      <c r="Q124" s="137"/>
      <c r="R124" s="132"/>
    </row>
    <row r="125" spans="1:18" s="130" customFormat="1" ht="14.45" customHeight="1">
      <c r="A125" s="129"/>
      <c r="B125" s="129"/>
      <c r="C125" s="133" t="s">
        <v>223</v>
      </c>
      <c r="D125" s="131" t="s">
        <v>323</v>
      </c>
      <c r="E125" s="132" t="s">
        <v>362</v>
      </c>
      <c r="F125" s="128" t="s">
        <v>363</v>
      </c>
      <c r="G125" s="132"/>
      <c r="H125" s="137"/>
      <c r="I125" s="140"/>
      <c r="J125" s="315"/>
      <c r="K125" s="135"/>
      <c r="L125" s="153" t="s">
        <v>94</v>
      </c>
      <c r="M125" s="143"/>
      <c r="N125" s="145"/>
      <c r="O125" s="320">
        <f t="shared" si="1"/>
        <v>0</v>
      </c>
      <c r="P125" s="137"/>
      <c r="Q125" s="137"/>
      <c r="R125" s="132"/>
    </row>
    <row r="126" spans="1:18" s="130" customFormat="1" ht="14.45" customHeight="1">
      <c r="A126" s="129"/>
      <c r="B126" s="129"/>
      <c r="C126" s="133" t="s">
        <v>239</v>
      </c>
      <c r="D126" s="131" t="s">
        <v>340</v>
      </c>
      <c r="E126" s="132" t="s">
        <v>362</v>
      </c>
      <c r="F126" s="128" t="s">
        <v>364</v>
      </c>
      <c r="G126" s="132"/>
      <c r="H126" s="137"/>
      <c r="I126" s="140"/>
      <c r="J126" s="315"/>
      <c r="K126" s="135"/>
      <c r="L126" s="153" t="s">
        <v>94</v>
      </c>
      <c r="M126" s="143"/>
      <c r="N126" s="145"/>
      <c r="O126" s="320">
        <f t="shared" si="1"/>
        <v>0</v>
      </c>
      <c r="P126" s="137"/>
      <c r="Q126" s="137"/>
      <c r="R126" s="132"/>
    </row>
    <row r="127" spans="1:18" s="130" customFormat="1" ht="14.45" customHeight="1">
      <c r="A127" s="129"/>
      <c r="B127" s="129"/>
      <c r="C127" s="133" t="s">
        <v>239</v>
      </c>
      <c r="D127" s="131" t="s">
        <v>340</v>
      </c>
      <c r="E127" s="132" t="s">
        <v>362</v>
      </c>
      <c r="F127" s="128" t="s">
        <v>365</v>
      </c>
      <c r="G127" s="132"/>
      <c r="H127" s="137"/>
      <c r="I127" s="140"/>
      <c r="J127" s="315"/>
      <c r="K127" s="135"/>
      <c r="L127" s="153" t="s">
        <v>94</v>
      </c>
      <c r="M127" s="143"/>
      <c r="N127" s="145"/>
      <c r="O127" s="320">
        <f t="shared" si="1"/>
        <v>0</v>
      </c>
      <c r="P127" s="137"/>
      <c r="Q127" s="137"/>
      <c r="R127" s="132"/>
    </row>
    <row r="128" spans="1:18" s="130" customFormat="1" ht="14.45" customHeight="1">
      <c r="A128" s="129"/>
      <c r="B128" s="129"/>
      <c r="C128" s="133" t="s">
        <v>239</v>
      </c>
      <c r="D128" s="131" t="s">
        <v>340</v>
      </c>
      <c r="E128" s="132" t="s">
        <v>362</v>
      </c>
      <c r="F128" s="128" t="s">
        <v>366</v>
      </c>
      <c r="G128" s="132"/>
      <c r="H128" s="137"/>
      <c r="I128" s="140"/>
      <c r="J128" s="315"/>
      <c r="K128" s="135"/>
      <c r="L128" s="153" t="s">
        <v>94</v>
      </c>
      <c r="M128" s="143"/>
      <c r="N128" s="145"/>
      <c r="O128" s="320">
        <f t="shared" si="1"/>
        <v>0</v>
      </c>
      <c r="P128" s="137"/>
      <c r="Q128" s="137"/>
      <c r="R128" s="132"/>
    </row>
    <row r="129" spans="1:18" s="130" customFormat="1" ht="14.45" customHeight="1">
      <c r="A129" s="129"/>
      <c r="B129" s="129"/>
      <c r="C129" s="133" t="s">
        <v>239</v>
      </c>
      <c r="D129" s="131" t="s">
        <v>340</v>
      </c>
      <c r="E129" s="132" t="s">
        <v>362</v>
      </c>
      <c r="F129" s="128" t="s">
        <v>367</v>
      </c>
      <c r="G129" s="132"/>
      <c r="H129" s="137"/>
      <c r="I129" s="140"/>
      <c r="J129" s="315"/>
      <c r="K129" s="135"/>
      <c r="L129" s="153" t="s">
        <v>94</v>
      </c>
      <c r="M129" s="143"/>
      <c r="N129" s="145"/>
      <c r="O129" s="320">
        <f t="shared" si="1"/>
        <v>0</v>
      </c>
      <c r="P129" s="137"/>
      <c r="Q129" s="137"/>
      <c r="R129" s="132"/>
    </row>
    <row r="130" spans="1:18" s="130" customFormat="1" ht="14.45" customHeight="1">
      <c r="A130" s="129"/>
      <c r="B130" s="129"/>
      <c r="C130" s="133" t="s">
        <v>239</v>
      </c>
      <c r="D130" s="131" t="s">
        <v>340</v>
      </c>
      <c r="E130" s="132" t="s">
        <v>362</v>
      </c>
      <c r="F130" s="128" t="s">
        <v>368</v>
      </c>
      <c r="G130" s="132"/>
      <c r="H130" s="137"/>
      <c r="I130" s="140"/>
      <c r="J130" s="315"/>
      <c r="K130" s="135"/>
      <c r="L130" s="153" t="s">
        <v>94</v>
      </c>
      <c r="M130" s="143"/>
      <c r="N130" s="145"/>
      <c r="O130" s="320">
        <f t="shared" si="1"/>
        <v>0</v>
      </c>
      <c r="P130" s="137"/>
      <c r="Q130" s="137"/>
      <c r="R130" s="132"/>
    </row>
    <row r="131" spans="1:18" s="130" customFormat="1" ht="14.45" customHeight="1">
      <c r="A131" s="129"/>
      <c r="B131" s="129"/>
      <c r="C131" s="133" t="s">
        <v>239</v>
      </c>
      <c r="D131" s="131" t="s">
        <v>340</v>
      </c>
      <c r="E131" s="132" t="s">
        <v>362</v>
      </c>
      <c r="F131" s="128" t="s">
        <v>369</v>
      </c>
      <c r="G131" s="132"/>
      <c r="H131" s="137"/>
      <c r="I131" s="140"/>
      <c r="J131" s="315"/>
      <c r="K131" s="135"/>
      <c r="L131" s="153" t="s">
        <v>94</v>
      </c>
      <c r="M131" s="143"/>
      <c r="N131" s="145"/>
      <c r="O131" s="320">
        <f t="shared" si="1"/>
        <v>0</v>
      </c>
      <c r="P131" s="137"/>
      <c r="Q131" s="137"/>
      <c r="R131" s="132"/>
    </row>
    <row r="132" spans="1:18" s="130" customFormat="1" ht="14.45" customHeight="1">
      <c r="A132" s="129"/>
      <c r="B132" s="129"/>
      <c r="C132" s="133" t="s">
        <v>239</v>
      </c>
      <c r="D132" s="131" t="s">
        <v>340</v>
      </c>
      <c r="E132" s="132" t="s">
        <v>362</v>
      </c>
      <c r="F132" s="128" t="s">
        <v>370</v>
      </c>
      <c r="G132" s="132"/>
      <c r="H132" s="137"/>
      <c r="I132" s="140"/>
      <c r="J132" s="315"/>
      <c r="K132" s="135"/>
      <c r="L132" s="153" t="s">
        <v>94</v>
      </c>
      <c r="M132" s="143"/>
      <c r="N132" s="145"/>
      <c r="O132" s="320">
        <f t="shared" si="1"/>
        <v>0</v>
      </c>
      <c r="P132" s="137"/>
      <c r="Q132" s="137"/>
      <c r="R132" s="132"/>
    </row>
    <row r="133" spans="1:18" s="130" customFormat="1" ht="14.45" customHeight="1">
      <c r="A133" s="129"/>
      <c r="B133" s="129"/>
      <c r="C133" s="133" t="s">
        <v>247</v>
      </c>
      <c r="D133" s="131" t="s">
        <v>331</v>
      </c>
      <c r="E133" s="132" t="s">
        <v>371</v>
      </c>
      <c r="F133" s="128" t="s">
        <v>372</v>
      </c>
      <c r="G133" s="132"/>
      <c r="H133" s="137"/>
      <c r="I133" s="140"/>
      <c r="J133" s="315"/>
      <c r="K133" s="135"/>
      <c r="L133" s="153" t="s">
        <v>94</v>
      </c>
      <c r="M133" s="143"/>
      <c r="N133" s="145"/>
      <c r="O133" s="320">
        <f t="shared" si="1"/>
        <v>0</v>
      </c>
      <c r="P133" s="137"/>
      <c r="Q133" s="137"/>
      <c r="R133" s="132"/>
    </row>
    <row r="134" spans="1:18" s="130" customFormat="1" ht="14.45" customHeight="1">
      <c r="A134" s="129"/>
      <c r="B134" s="129"/>
      <c r="C134" s="133" t="s">
        <v>247</v>
      </c>
      <c r="D134" s="131" t="s">
        <v>331</v>
      </c>
      <c r="E134" s="132" t="s">
        <v>371</v>
      </c>
      <c r="F134" s="128" t="s">
        <v>373</v>
      </c>
      <c r="G134" s="132"/>
      <c r="H134" s="137"/>
      <c r="I134" s="140"/>
      <c r="J134" s="315"/>
      <c r="K134" s="135"/>
      <c r="L134" s="153" t="s">
        <v>94</v>
      </c>
      <c r="M134" s="143"/>
      <c r="N134" s="145"/>
      <c r="O134" s="320">
        <f t="shared" si="1"/>
        <v>0</v>
      </c>
      <c r="P134" s="137"/>
      <c r="Q134" s="137"/>
      <c r="R134" s="132"/>
    </row>
    <row r="135" spans="1:18" s="130" customFormat="1" ht="14.45" customHeight="1">
      <c r="A135" s="129"/>
      <c r="B135" s="129"/>
      <c r="C135" s="133" t="s">
        <v>247</v>
      </c>
      <c r="D135" s="131" t="s">
        <v>331</v>
      </c>
      <c r="E135" s="132" t="s">
        <v>371</v>
      </c>
      <c r="F135" s="128" t="s">
        <v>374</v>
      </c>
      <c r="G135" s="132"/>
      <c r="H135" s="137"/>
      <c r="I135" s="140"/>
      <c r="J135" s="315"/>
      <c r="K135" s="135"/>
      <c r="L135" s="153" t="s">
        <v>94</v>
      </c>
      <c r="M135" s="143"/>
      <c r="N135" s="145"/>
      <c r="O135" s="320">
        <f t="shared" si="1"/>
        <v>0</v>
      </c>
      <c r="P135" s="137"/>
      <c r="Q135" s="137"/>
      <c r="R135" s="132"/>
    </row>
    <row r="136" spans="1:18" s="130" customFormat="1" ht="14.45" customHeight="1">
      <c r="A136" s="129"/>
      <c r="B136" s="129"/>
      <c r="C136" s="133" t="s">
        <v>239</v>
      </c>
      <c r="D136" s="131" t="s">
        <v>340</v>
      </c>
      <c r="E136" s="132" t="s">
        <v>362</v>
      </c>
      <c r="F136" s="128" t="s">
        <v>375</v>
      </c>
      <c r="G136" s="132"/>
      <c r="H136" s="137"/>
      <c r="I136" s="140"/>
      <c r="J136" s="315"/>
      <c r="K136" s="135"/>
      <c r="L136" s="153" t="s">
        <v>94</v>
      </c>
      <c r="M136" s="143"/>
      <c r="N136" s="145"/>
      <c r="O136" s="320">
        <f t="shared" si="1"/>
        <v>0</v>
      </c>
      <c r="P136" s="137"/>
      <c r="Q136" s="137"/>
      <c r="R136" s="132"/>
    </row>
    <row r="137" spans="1:18" s="130" customFormat="1" ht="14.45" customHeight="1">
      <c r="A137" s="129"/>
      <c r="B137" s="129"/>
      <c r="C137" s="133" t="s">
        <v>239</v>
      </c>
      <c r="D137" s="131" t="s">
        <v>340</v>
      </c>
      <c r="E137" s="132" t="s">
        <v>362</v>
      </c>
      <c r="F137" s="128" t="s">
        <v>376</v>
      </c>
      <c r="G137" s="132"/>
      <c r="H137" s="137"/>
      <c r="I137" s="140"/>
      <c r="J137" s="315"/>
      <c r="K137" s="135"/>
      <c r="L137" s="153" t="s">
        <v>94</v>
      </c>
      <c r="M137" s="143"/>
      <c r="N137" s="145"/>
      <c r="O137" s="320">
        <f t="shared" si="1"/>
        <v>0</v>
      </c>
      <c r="P137" s="137"/>
      <c r="Q137" s="137"/>
      <c r="R137" s="132"/>
    </row>
    <row r="138" spans="1:18" s="130" customFormat="1" ht="14.45" customHeight="1">
      <c r="A138" s="129"/>
      <c r="B138" s="129"/>
      <c r="C138" s="133" t="s">
        <v>247</v>
      </c>
      <c r="D138" s="131" t="s">
        <v>331</v>
      </c>
      <c r="E138" s="132" t="s">
        <v>371</v>
      </c>
      <c r="F138" s="128" t="s">
        <v>377</v>
      </c>
      <c r="G138" s="132"/>
      <c r="H138" s="137"/>
      <c r="I138" s="140"/>
      <c r="J138" s="315"/>
      <c r="K138" s="135"/>
      <c r="L138" s="153" t="s">
        <v>94</v>
      </c>
      <c r="M138" s="143"/>
      <c r="N138" s="145"/>
      <c r="O138" s="320">
        <f t="shared" si="1"/>
        <v>0</v>
      </c>
      <c r="P138" s="137"/>
      <c r="Q138" s="137"/>
      <c r="R138" s="132"/>
    </row>
    <row r="139" spans="1:18" s="130" customFormat="1" ht="14.45" customHeight="1">
      <c r="A139" s="129"/>
      <c r="B139" s="129"/>
      <c r="C139" s="133" t="s">
        <v>247</v>
      </c>
      <c r="D139" s="131" t="s">
        <v>331</v>
      </c>
      <c r="E139" s="132" t="s">
        <v>378</v>
      </c>
      <c r="F139" s="128" t="s">
        <v>379</v>
      </c>
      <c r="G139" s="132"/>
      <c r="H139" s="137"/>
      <c r="I139" s="140"/>
      <c r="J139" s="315"/>
      <c r="K139" s="135"/>
      <c r="L139" s="153" t="s">
        <v>94</v>
      </c>
      <c r="M139" s="143"/>
      <c r="N139" s="145"/>
      <c r="O139" s="320">
        <f t="shared" si="1"/>
        <v>0</v>
      </c>
      <c r="P139" s="137"/>
      <c r="Q139" s="137"/>
      <c r="R139" s="132"/>
    </row>
    <row r="140" spans="1:18" s="130" customFormat="1" ht="14.45" customHeight="1">
      <c r="A140" s="129"/>
      <c r="B140" s="129"/>
      <c r="C140" s="133" t="s">
        <v>247</v>
      </c>
      <c r="D140" s="131" t="s">
        <v>331</v>
      </c>
      <c r="E140" s="132" t="s">
        <v>378</v>
      </c>
      <c r="F140" s="128" t="s">
        <v>380</v>
      </c>
      <c r="G140" s="132"/>
      <c r="H140" s="137"/>
      <c r="I140" s="140"/>
      <c r="J140" s="315"/>
      <c r="K140" s="135"/>
      <c r="L140" s="153" t="s">
        <v>94</v>
      </c>
      <c r="M140" s="143"/>
      <c r="N140" s="145"/>
      <c r="O140" s="320">
        <f t="shared" ref="O140:O203" si="2">IF(M140=0,K140*J140,M140*K140*J140)</f>
        <v>0</v>
      </c>
      <c r="P140" s="137"/>
      <c r="Q140" s="137"/>
      <c r="R140" s="132"/>
    </row>
    <row r="141" spans="1:18" s="130" customFormat="1" ht="14.45" customHeight="1">
      <c r="A141" s="129"/>
      <c r="B141" s="129"/>
      <c r="C141" s="133" t="s">
        <v>239</v>
      </c>
      <c r="D141" s="131" t="s">
        <v>340</v>
      </c>
      <c r="E141" s="132" t="s">
        <v>381</v>
      </c>
      <c r="F141" s="128" t="s">
        <v>382</v>
      </c>
      <c r="G141" s="132"/>
      <c r="H141" s="137"/>
      <c r="I141" s="140"/>
      <c r="J141" s="315"/>
      <c r="K141" s="135"/>
      <c r="L141" s="153" t="s">
        <v>94</v>
      </c>
      <c r="M141" s="143"/>
      <c r="N141" s="145"/>
      <c r="O141" s="320">
        <f t="shared" si="2"/>
        <v>0</v>
      </c>
      <c r="P141" s="137"/>
      <c r="Q141" s="137"/>
      <c r="R141" s="132"/>
    </row>
    <row r="142" spans="1:18" s="130" customFormat="1" ht="14.45" customHeight="1">
      <c r="A142" s="129"/>
      <c r="B142" s="129"/>
      <c r="C142" s="133" t="s">
        <v>239</v>
      </c>
      <c r="D142" s="131" t="s">
        <v>340</v>
      </c>
      <c r="E142" s="132" t="s">
        <v>381</v>
      </c>
      <c r="F142" s="128" t="s">
        <v>383</v>
      </c>
      <c r="G142" s="132"/>
      <c r="H142" s="137"/>
      <c r="I142" s="140"/>
      <c r="J142" s="315"/>
      <c r="K142" s="135"/>
      <c r="L142" s="153" t="s">
        <v>94</v>
      </c>
      <c r="M142" s="143"/>
      <c r="N142" s="145"/>
      <c r="O142" s="320">
        <f t="shared" si="2"/>
        <v>0</v>
      </c>
      <c r="P142" s="137"/>
      <c r="Q142" s="137"/>
      <c r="R142" s="132"/>
    </row>
    <row r="143" spans="1:18" s="130" customFormat="1" ht="14.45" customHeight="1">
      <c r="A143" s="129"/>
      <c r="B143" s="129"/>
      <c r="C143" s="133" t="s">
        <v>247</v>
      </c>
      <c r="D143" s="131" t="s">
        <v>331</v>
      </c>
      <c r="E143" s="132" t="s">
        <v>378</v>
      </c>
      <c r="F143" s="128" t="s">
        <v>384</v>
      </c>
      <c r="G143" s="132"/>
      <c r="H143" s="137"/>
      <c r="I143" s="140"/>
      <c r="J143" s="315"/>
      <c r="K143" s="135"/>
      <c r="L143" s="153" t="s">
        <v>94</v>
      </c>
      <c r="M143" s="143"/>
      <c r="N143" s="145"/>
      <c r="O143" s="320">
        <f t="shared" si="2"/>
        <v>0</v>
      </c>
      <c r="P143" s="137"/>
      <c r="Q143" s="137"/>
      <c r="R143" s="132"/>
    </row>
    <row r="144" spans="1:18" s="130" customFormat="1" ht="14.45" customHeight="1">
      <c r="A144" s="129"/>
      <c r="B144" s="129"/>
      <c r="C144" s="133" t="s">
        <v>385</v>
      </c>
      <c r="D144" s="131" t="s">
        <v>386</v>
      </c>
      <c r="E144" s="132" t="s">
        <v>387</v>
      </c>
      <c r="F144" s="128" t="s">
        <v>388</v>
      </c>
      <c r="G144" s="132"/>
      <c r="H144" s="137"/>
      <c r="I144" s="140"/>
      <c r="J144" s="315"/>
      <c r="K144" s="135"/>
      <c r="L144" s="153" t="s">
        <v>94</v>
      </c>
      <c r="M144" s="143"/>
      <c r="N144" s="145"/>
      <c r="O144" s="320">
        <f t="shared" si="2"/>
        <v>0</v>
      </c>
      <c r="P144" s="137"/>
      <c r="Q144" s="137"/>
      <c r="R144" s="132"/>
    </row>
    <row r="145" spans="1:18" s="130" customFormat="1" ht="14.45" customHeight="1">
      <c r="A145" s="129"/>
      <c r="B145" s="129"/>
      <c r="C145" s="133" t="s">
        <v>385</v>
      </c>
      <c r="D145" s="131" t="s">
        <v>386</v>
      </c>
      <c r="E145" s="132" t="s">
        <v>387</v>
      </c>
      <c r="F145" s="128" t="s">
        <v>389</v>
      </c>
      <c r="G145" s="132"/>
      <c r="H145" s="137"/>
      <c r="I145" s="140"/>
      <c r="J145" s="315"/>
      <c r="K145" s="135"/>
      <c r="L145" s="153" t="s">
        <v>94</v>
      </c>
      <c r="M145" s="143"/>
      <c r="N145" s="145"/>
      <c r="O145" s="320">
        <f t="shared" si="2"/>
        <v>0</v>
      </c>
      <c r="P145" s="137"/>
      <c r="Q145" s="137"/>
      <c r="R145" s="132"/>
    </row>
    <row r="146" spans="1:18" s="130" customFormat="1" ht="14.45" customHeight="1">
      <c r="A146" s="129"/>
      <c r="B146" s="129"/>
      <c r="C146" s="133" t="s">
        <v>385</v>
      </c>
      <c r="D146" s="131" t="s">
        <v>386</v>
      </c>
      <c r="E146" s="132" t="s">
        <v>387</v>
      </c>
      <c r="F146" s="128" t="s">
        <v>390</v>
      </c>
      <c r="G146" s="132"/>
      <c r="H146" s="137"/>
      <c r="I146" s="140"/>
      <c r="J146" s="315"/>
      <c r="K146" s="135"/>
      <c r="L146" s="153" t="s">
        <v>94</v>
      </c>
      <c r="M146" s="143"/>
      <c r="N146" s="145"/>
      <c r="O146" s="320">
        <f t="shared" si="2"/>
        <v>0</v>
      </c>
      <c r="P146" s="137"/>
      <c r="Q146" s="137"/>
      <c r="R146" s="132"/>
    </row>
    <row r="147" spans="1:18" s="130" customFormat="1" ht="14.45" customHeight="1">
      <c r="A147" s="129"/>
      <c r="B147" s="129"/>
      <c r="C147" s="133" t="s">
        <v>247</v>
      </c>
      <c r="D147" s="131" t="s">
        <v>331</v>
      </c>
      <c r="E147" s="132" t="s">
        <v>378</v>
      </c>
      <c r="F147" s="128" t="s">
        <v>391</v>
      </c>
      <c r="G147" s="132"/>
      <c r="H147" s="137"/>
      <c r="I147" s="140"/>
      <c r="J147" s="315"/>
      <c r="K147" s="135"/>
      <c r="L147" s="153" t="s">
        <v>94</v>
      </c>
      <c r="M147" s="143"/>
      <c r="N147" s="145"/>
      <c r="O147" s="320">
        <f t="shared" si="2"/>
        <v>0</v>
      </c>
      <c r="P147" s="137"/>
      <c r="Q147" s="137"/>
      <c r="R147" s="132"/>
    </row>
    <row r="148" spans="1:18" s="130" customFormat="1" ht="14.45" customHeight="1">
      <c r="A148" s="129"/>
      <c r="B148" s="129"/>
      <c r="C148" s="133" t="s">
        <v>247</v>
      </c>
      <c r="D148" s="131" t="s">
        <v>392</v>
      </c>
      <c r="E148" s="132" t="s">
        <v>393</v>
      </c>
      <c r="F148" s="132" t="s">
        <v>394</v>
      </c>
      <c r="G148" s="132"/>
      <c r="H148" s="137"/>
      <c r="I148" s="140"/>
      <c r="J148" s="315"/>
      <c r="K148" s="135"/>
      <c r="L148" s="153" t="s">
        <v>395</v>
      </c>
      <c r="M148" s="143"/>
      <c r="N148" s="145"/>
      <c r="O148" s="320">
        <f t="shared" si="2"/>
        <v>0</v>
      </c>
      <c r="P148" s="137"/>
      <c r="Q148" s="137"/>
      <c r="R148" s="132"/>
    </row>
    <row r="149" spans="1:18" s="130" customFormat="1" ht="14.45" customHeight="1">
      <c r="A149" s="129"/>
      <c r="B149" s="129"/>
      <c r="C149" s="133" t="s">
        <v>239</v>
      </c>
      <c r="D149" s="131" t="s">
        <v>396</v>
      </c>
      <c r="E149" s="132" t="s">
        <v>397</v>
      </c>
      <c r="F149" s="132" t="s">
        <v>398</v>
      </c>
      <c r="G149" s="132"/>
      <c r="H149" s="137"/>
      <c r="I149" s="140"/>
      <c r="J149" s="315"/>
      <c r="K149" s="135"/>
      <c r="L149" s="153" t="s">
        <v>395</v>
      </c>
      <c r="M149" s="143"/>
      <c r="N149" s="145"/>
      <c r="O149" s="320">
        <f t="shared" si="2"/>
        <v>0</v>
      </c>
      <c r="P149" s="137"/>
      <c r="Q149" s="137"/>
      <c r="R149" s="132"/>
    </row>
    <row r="150" spans="1:18" s="130" customFormat="1" ht="14.45" customHeight="1">
      <c r="A150" s="129"/>
      <c r="B150" s="129"/>
      <c r="C150" s="133" t="s">
        <v>7</v>
      </c>
      <c r="D150" s="131" t="s">
        <v>392</v>
      </c>
      <c r="E150" s="132" t="s">
        <v>393</v>
      </c>
      <c r="F150" s="132" t="s">
        <v>1659</v>
      </c>
      <c r="G150" s="132"/>
      <c r="H150" s="137"/>
      <c r="I150" s="140"/>
      <c r="J150" s="315"/>
      <c r="K150" s="135"/>
      <c r="L150" s="167" t="s">
        <v>1674</v>
      </c>
      <c r="M150" s="143"/>
      <c r="N150" s="145"/>
      <c r="O150" s="320">
        <f t="shared" si="2"/>
        <v>0</v>
      </c>
      <c r="P150" s="137"/>
      <c r="Q150" s="137"/>
      <c r="R150" s="132"/>
    </row>
    <row r="151" spans="1:18" s="130" customFormat="1" ht="14.45" customHeight="1">
      <c r="A151" s="129"/>
      <c r="B151" s="129"/>
      <c r="C151" s="133" t="s">
        <v>232</v>
      </c>
      <c r="D151" s="131" t="s">
        <v>399</v>
      </c>
      <c r="E151" s="132" t="s">
        <v>400</v>
      </c>
      <c r="F151" s="132" t="s">
        <v>1656</v>
      </c>
      <c r="G151" s="132"/>
      <c r="H151" s="137"/>
      <c r="I151" s="140"/>
      <c r="J151" s="315"/>
      <c r="K151" s="135"/>
      <c r="L151" s="153" t="s">
        <v>94</v>
      </c>
      <c r="M151" s="143"/>
      <c r="N151" s="145"/>
      <c r="O151" s="320">
        <f t="shared" si="2"/>
        <v>0</v>
      </c>
      <c r="P151" s="137"/>
      <c r="Q151" s="137"/>
      <c r="R151" s="132"/>
    </row>
    <row r="152" spans="1:18" s="130" customFormat="1" ht="14.45" customHeight="1">
      <c r="A152" s="129"/>
      <c r="B152" s="129"/>
      <c r="C152" s="133" t="s">
        <v>7</v>
      </c>
      <c r="D152" s="131" t="s">
        <v>392</v>
      </c>
      <c r="E152" s="132" t="s">
        <v>393</v>
      </c>
      <c r="F152" s="132" t="s">
        <v>1657</v>
      </c>
      <c r="G152" s="132"/>
      <c r="H152" s="137"/>
      <c r="I152" s="140"/>
      <c r="J152" s="315"/>
      <c r="K152" s="135"/>
      <c r="L152" s="153" t="s">
        <v>94</v>
      </c>
      <c r="M152" s="143"/>
      <c r="N152" s="145"/>
      <c r="O152" s="320">
        <f t="shared" si="2"/>
        <v>0</v>
      </c>
      <c r="P152" s="137"/>
      <c r="Q152" s="137"/>
      <c r="R152" s="132"/>
    </row>
    <row r="153" spans="1:18" s="130" customFormat="1" ht="14.45" customHeight="1">
      <c r="A153" s="129"/>
      <c r="B153" s="129"/>
      <c r="C153" s="133" t="s">
        <v>7</v>
      </c>
      <c r="D153" s="131" t="s">
        <v>392</v>
      </c>
      <c r="E153" s="132" t="s">
        <v>393</v>
      </c>
      <c r="F153" s="132" t="s">
        <v>1658</v>
      </c>
      <c r="G153" s="132"/>
      <c r="H153" s="137"/>
      <c r="I153" s="140"/>
      <c r="J153" s="315"/>
      <c r="K153" s="135"/>
      <c r="L153" s="153" t="s">
        <v>94</v>
      </c>
      <c r="M153" s="143"/>
      <c r="N153" s="145"/>
      <c r="O153" s="320">
        <f t="shared" si="2"/>
        <v>0</v>
      </c>
      <c r="P153" s="137"/>
      <c r="Q153" s="137"/>
      <c r="R153" s="132"/>
    </row>
    <row r="154" spans="1:18" s="130" customFormat="1" ht="14.45" customHeight="1">
      <c r="A154" s="129"/>
      <c r="B154" s="129"/>
      <c r="C154" s="133" t="s">
        <v>7</v>
      </c>
      <c r="D154" s="131" t="s">
        <v>392</v>
      </c>
      <c r="E154" s="132" t="s">
        <v>393</v>
      </c>
      <c r="F154" s="132" t="s">
        <v>401</v>
      </c>
      <c r="G154" s="132"/>
      <c r="H154" s="137"/>
      <c r="I154" s="140"/>
      <c r="J154" s="315"/>
      <c r="K154" s="135"/>
      <c r="L154" s="153" t="s">
        <v>94</v>
      </c>
      <c r="M154" s="143"/>
      <c r="N154" s="145"/>
      <c r="O154" s="320">
        <f t="shared" si="2"/>
        <v>0</v>
      </c>
      <c r="P154" s="137"/>
      <c r="Q154" s="137"/>
      <c r="R154" s="132"/>
    </row>
    <row r="155" spans="1:18" s="130" customFormat="1" ht="14.45" customHeight="1">
      <c r="A155" s="129"/>
      <c r="B155" s="129"/>
      <c r="C155" s="133" t="s">
        <v>232</v>
      </c>
      <c r="D155" s="131" t="s">
        <v>399</v>
      </c>
      <c r="E155" s="132" t="s">
        <v>400</v>
      </c>
      <c r="F155" s="132" t="s">
        <v>402</v>
      </c>
      <c r="G155" s="132"/>
      <c r="H155" s="137"/>
      <c r="I155" s="140"/>
      <c r="J155" s="315"/>
      <c r="K155" s="135"/>
      <c r="L155" s="153" t="s">
        <v>94</v>
      </c>
      <c r="M155" s="143"/>
      <c r="N155" s="145"/>
      <c r="O155" s="320">
        <f t="shared" si="2"/>
        <v>0</v>
      </c>
      <c r="P155" s="137"/>
      <c r="Q155" s="137"/>
      <c r="R155" s="132"/>
    </row>
    <row r="156" spans="1:18" s="130" customFormat="1" ht="14.45" customHeight="1">
      <c r="A156" s="129"/>
      <c r="B156" s="129"/>
      <c r="C156" s="133" t="s">
        <v>223</v>
      </c>
      <c r="D156" s="131" t="s">
        <v>396</v>
      </c>
      <c r="E156" s="132" t="s">
        <v>403</v>
      </c>
      <c r="F156" s="128" t="s">
        <v>404</v>
      </c>
      <c r="G156" s="67"/>
      <c r="H156" s="137"/>
      <c r="I156" s="140"/>
      <c r="J156" s="315"/>
      <c r="K156" s="135"/>
      <c r="L156" s="153" t="s">
        <v>96</v>
      </c>
      <c r="M156" s="148"/>
      <c r="N156" s="171"/>
      <c r="O156" s="320">
        <f t="shared" si="2"/>
        <v>0</v>
      </c>
      <c r="P156" s="137"/>
      <c r="Q156" s="137"/>
      <c r="R156" s="132"/>
    </row>
    <row r="157" spans="1:18" s="130" customFormat="1" ht="14.45" customHeight="1">
      <c r="A157" s="129"/>
      <c r="B157" s="129"/>
      <c r="C157" s="133" t="s">
        <v>223</v>
      </c>
      <c r="D157" s="131" t="s">
        <v>396</v>
      </c>
      <c r="E157" s="132" t="s">
        <v>403</v>
      </c>
      <c r="F157" s="128" t="s">
        <v>1576</v>
      </c>
      <c r="G157" s="67"/>
      <c r="H157" s="137"/>
      <c r="I157" s="140"/>
      <c r="J157" s="315"/>
      <c r="K157" s="135"/>
      <c r="L157" s="153" t="s">
        <v>96</v>
      </c>
      <c r="M157" s="148"/>
      <c r="N157" s="171"/>
      <c r="O157" s="320">
        <f t="shared" si="2"/>
        <v>0</v>
      </c>
      <c r="P157" s="137"/>
      <c r="Q157" s="137"/>
      <c r="R157" s="132"/>
    </row>
    <row r="158" spans="1:18" s="130" customFormat="1" ht="14.45" customHeight="1">
      <c r="A158" s="129"/>
      <c r="B158" s="129"/>
      <c r="C158" s="133" t="s">
        <v>1577</v>
      </c>
      <c r="D158" s="131" t="s">
        <v>1578</v>
      </c>
      <c r="E158" s="132" t="s">
        <v>1579</v>
      </c>
      <c r="F158" s="128" t="s">
        <v>1580</v>
      </c>
      <c r="G158" s="67"/>
      <c r="H158" s="137"/>
      <c r="I158" s="140"/>
      <c r="J158" s="315"/>
      <c r="K158" s="135"/>
      <c r="L158" s="153" t="s">
        <v>96</v>
      </c>
      <c r="M158" s="148"/>
      <c r="N158" s="171"/>
      <c r="O158" s="320">
        <f t="shared" si="2"/>
        <v>0</v>
      </c>
      <c r="P158" s="137"/>
      <c r="Q158" s="137"/>
      <c r="R158" s="132"/>
    </row>
    <row r="159" spans="1:18" s="130" customFormat="1" ht="14.45" customHeight="1">
      <c r="A159" s="129"/>
      <c r="B159" s="129"/>
      <c r="C159" s="133" t="s">
        <v>1577</v>
      </c>
      <c r="D159" s="131" t="s">
        <v>1578</v>
      </c>
      <c r="E159" s="132" t="s">
        <v>1579</v>
      </c>
      <c r="F159" s="128" t="s">
        <v>1581</v>
      </c>
      <c r="G159" s="67"/>
      <c r="H159" s="137"/>
      <c r="I159" s="140"/>
      <c r="J159" s="315"/>
      <c r="K159" s="135"/>
      <c r="L159" s="153" t="s">
        <v>96</v>
      </c>
      <c r="M159" s="148"/>
      <c r="N159" s="171"/>
      <c r="O159" s="320">
        <f t="shared" si="2"/>
        <v>0</v>
      </c>
      <c r="P159" s="137"/>
      <c r="Q159" s="137"/>
      <c r="R159" s="132"/>
    </row>
    <row r="160" spans="1:18" s="130" customFormat="1" ht="14.45" customHeight="1">
      <c r="A160" s="129"/>
      <c r="B160" s="129"/>
      <c r="C160" s="133" t="s">
        <v>1582</v>
      </c>
      <c r="D160" s="131" t="s">
        <v>1583</v>
      </c>
      <c r="E160" s="132" t="s">
        <v>1584</v>
      </c>
      <c r="F160" s="128" t="s">
        <v>1585</v>
      </c>
      <c r="G160" s="67"/>
      <c r="H160" s="137"/>
      <c r="I160" s="140"/>
      <c r="J160" s="315"/>
      <c r="K160" s="135"/>
      <c r="L160" s="153" t="s">
        <v>96</v>
      </c>
      <c r="M160" s="148"/>
      <c r="N160" s="171"/>
      <c r="O160" s="320">
        <f t="shared" si="2"/>
        <v>0</v>
      </c>
      <c r="P160" s="137"/>
      <c r="Q160" s="137"/>
      <c r="R160" s="132"/>
    </row>
    <row r="161" spans="1:18" s="130" customFormat="1" ht="14.45" customHeight="1">
      <c r="A161" s="129"/>
      <c r="B161" s="129"/>
      <c r="C161" s="133" t="s">
        <v>223</v>
      </c>
      <c r="D161" s="131" t="s">
        <v>396</v>
      </c>
      <c r="E161" s="132" t="s">
        <v>403</v>
      </c>
      <c r="F161" s="128" t="s">
        <v>1586</v>
      </c>
      <c r="G161" s="67"/>
      <c r="H161" s="137"/>
      <c r="I161" s="140"/>
      <c r="J161" s="315"/>
      <c r="K161" s="135"/>
      <c r="L161" s="153" t="s">
        <v>96</v>
      </c>
      <c r="M161" s="148"/>
      <c r="N161" s="171"/>
      <c r="O161" s="320">
        <f t="shared" si="2"/>
        <v>0</v>
      </c>
      <c r="P161" s="137"/>
      <c r="Q161" s="137"/>
      <c r="R161" s="132"/>
    </row>
    <row r="162" spans="1:18" s="130" customFormat="1" ht="14.45" customHeight="1">
      <c r="A162" s="129"/>
      <c r="B162" s="129"/>
      <c r="C162" s="133" t="s">
        <v>1582</v>
      </c>
      <c r="D162" s="131" t="s">
        <v>1583</v>
      </c>
      <c r="E162" s="132" t="s">
        <v>1584</v>
      </c>
      <c r="F162" s="128" t="s">
        <v>1587</v>
      </c>
      <c r="G162" s="67"/>
      <c r="H162" s="137"/>
      <c r="I162" s="140"/>
      <c r="J162" s="315"/>
      <c r="K162" s="135"/>
      <c r="L162" s="153" t="s">
        <v>96</v>
      </c>
      <c r="M162" s="148"/>
      <c r="N162" s="171"/>
      <c r="O162" s="320">
        <f t="shared" si="2"/>
        <v>0</v>
      </c>
      <c r="P162" s="137"/>
      <c r="Q162" s="137"/>
      <c r="R162" s="132"/>
    </row>
    <row r="163" spans="1:18" s="130" customFormat="1" ht="14.45" customHeight="1">
      <c r="A163" s="129"/>
      <c r="B163" s="129"/>
      <c r="C163" s="133" t="s">
        <v>1582</v>
      </c>
      <c r="D163" s="131" t="s">
        <v>1583</v>
      </c>
      <c r="E163" s="132" t="s">
        <v>1584</v>
      </c>
      <c r="F163" s="128" t="s">
        <v>1588</v>
      </c>
      <c r="G163" s="67"/>
      <c r="H163" s="137"/>
      <c r="I163" s="140"/>
      <c r="J163" s="315"/>
      <c r="K163" s="135"/>
      <c r="L163" s="153" t="s">
        <v>96</v>
      </c>
      <c r="M163" s="148"/>
      <c r="N163" s="171"/>
      <c r="O163" s="320">
        <f t="shared" si="2"/>
        <v>0</v>
      </c>
      <c r="P163" s="137"/>
      <c r="Q163" s="137"/>
      <c r="R163" s="132"/>
    </row>
    <row r="164" spans="1:18" s="130" customFormat="1" ht="14.45" customHeight="1">
      <c r="A164" s="129"/>
      <c r="B164" s="129"/>
      <c r="C164" s="133" t="s">
        <v>1582</v>
      </c>
      <c r="D164" s="131" t="s">
        <v>1583</v>
      </c>
      <c r="E164" s="132" t="s">
        <v>1584</v>
      </c>
      <c r="F164" s="128" t="s">
        <v>1589</v>
      </c>
      <c r="G164" s="67"/>
      <c r="H164" s="137"/>
      <c r="I164" s="140"/>
      <c r="J164" s="315"/>
      <c r="K164" s="135"/>
      <c r="L164" s="153" t="s">
        <v>96</v>
      </c>
      <c r="M164" s="148"/>
      <c r="N164" s="171"/>
      <c r="O164" s="320">
        <f t="shared" si="2"/>
        <v>0</v>
      </c>
      <c r="P164" s="137"/>
      <c r="Q164" s="137"/>
      <c r="R164" s="132"/>
    </row>
    <row r="165" spans="1:18" s="130" customFormat="1" ht="14.45" customHeight="1">
      <c r="A165" s="129"/>
      <c r="B165" s="129"/>
      <c r="C165" s="133" t="s">
        <v>1582</v>
      </c>
      <c r="D165" s="131" t="s">
        <v>1583</v>
      </c>
      <c r="E165" s="132" t="s">
        <v>1584</v>
      </c>
      <c r="F165" s="128" t="s">
        <v>1590</v>
      </c>
      <c r="G165" s="67"/>
      <c r="H165" s="137"/>
      <c r="I165" s="140"/>
      <c r="J165" s="315"/>
      <c r="K165" s="135"/>
      <c r="L165" s="153" t="s">
        <v>96</v>
      </c>
      <c r="M165" s="148"/>
      <c r="N165" s="171"/>
      <c r="O165" s="320">
        <f t="shared" si="2"/>
        <v>0</v>
      </c>
      <c r="P165" s="137"/>
      <c r="Q165" s="137"/>
      <c r="R165" s="132"/>
    </row>
    <row r="166" spans="1:18" s="130" customFormat="1" ht="14.45" customHeight="1">
      <c r="A166" s="129"/>
      <c r="B166" s="129"/>
      <c r="C166" s="133" t="s">
        <v>1582</v>
      </c>
      <c r="D166" s="131" t="s">
        <v>1583</v>
      </c>
      <c r="E166" s="132" t="s">
        <v>1584</v>
      </c>
      <c r="F166" s="128" t="s">
        <v>1591</v>
      </c>
      <c r="G166" s="67"/>
      <c r="H166" s="137"/>
      <c r="I166" s="140"/>
      <c r="J166" s="315"/>
      <c r="K166" s="135"/>
      <c r="L166" s="153" t="s">
        <v>96</v>
      </c>
      <c r="M166" s="148"/>
      <c r="N166" s="171"/>
      <c r="O166" s="320">
        <f t="shared" si="2"/>
        <v>0</v>
      </c>
      <c r="P166" s="137"/>
      <c r="Q166" s="137"/>
      <c r="R166" s="132"/>
    </row>
    <row r="167" spans="1:18" s="130" customFormat="1" ht="14.45" customHeight="1">
      <c r="A167" s="129"/>
      <c r="B167" s="129"/>
      <c r="C167" s="133" t="s">
        <v>1582</v>
      </c>
      <c r="D167" s="131" t="s">
        <v>1583</v>
      </c>
      <c r="E167" s="132" t="s">
        <v>1584</v>
      </c>
      <c r="F167" s="128" t="s">
        <v>1592</v>
      </c>
      <c r="G167" s="67"/>
      <c r="H167" s="137"/>
      <c r="I167" s="140"/>
      <c r="J167" s="315"/>
      <c r="K167" s="135"/>
      <c r="L167" s="153" t="s">
        <v>96</v>
      </c>
      <c r="M167" s="148"/>
      <c r="N167" s="171"/>
      <c r="O167" s="320">
        <f t="shared" si="2"/>
        <v>0</v>
      </c>
      <c r="P167" s="137"/>
      <c r="Q167" s="137"/>
      <c r="R167" s="132"/>
    </row>
    <row r="168" spans="1:18" s="130" customFormat="1" ht="14.45" customHeight="1">
      <c r="A168" s="129"/>
      <c r="B168" s="129"/>
      <c r="C168" s="133" t="s">
        <v>1582</v>
      </c>
      <c r="D168" s="131" t="s">
        <v>1583</v>
      </c>
      <c r="E168" s="132" t="s">
        <v>1584</v>
      </c>
      <c r="F168" s="128" t="s">
        <v>1593</v>
      </c>
      <c r="G168" s="67"/>
      <c r="H168" s="137"/>
      <c r="I168" s="140"/>
      <c r="J168" s="315"/>
      <c r="K168" s="135"/>
      <c r="L168" s="153" t="s">
        <v>96</v>
      </c>
      <c r="M168" s="148"/>
      <c r="N168" s="171"/>
      <c r="O168" s="320">
        <f t="shared" si="2"/>
        <v>0</v>
      </c>
      <c r="P168" s="137"/>
      <c r="Q168" s="137"/>
      <c r="R168" s="132"/>
    </row>
    <row r="169" spans="1:18" s="130" customFormat="1" ht="14.45" customHeight="1">
      <c r="A169" s="129"/>
      <c r="B169" s="129"/>
      <c r="C169" s="133" t="s">
        <v>1582</v>
      </c>
      <c r="D169" s="131" t="s">
        <v>1583</v>
      </c>
      <c r="E169" s="132" t="s">
        <v>1584</v>
      </c>
      <c r="F169" s="128" t="s">
        <v>1594</v>
      </c>
      <c r="G169" s="67"/>
      <c r="H169" s="137"/>
      <c r="I169" s="140"/>
      <c r="J169" s="315"/>
      <c r="K169" s="135"/>
      <c r="L169" s="153" t="s">
        <v>1595</v>
      </c>
      <c r="M169" s="148"/>
      <c r="N169" s="171"/>
      <c r="O169" s="320">
        <f t="shared" si="2"/>
        <v>0</v>
      </c>
      <c r="P169" s="137"/>
      <c r="Q169" s="137"/>
      <c r="R169" s="132"/>
    </row>
    <row r="170" spans="1:18" s="130" customFormat="1" ht="14.45" customHeight="1">
      <c r="A170" s="129"/>
      <c r="B170" s="129"/>
      <c r="C170" s="133" t="s">
        <v>1596</v>
      </c>
      <c r="D170" s="131" t="s">
        <v>1597</v>
      </c>
      <c r="E170" s="132" t="s">
        <v>1598</v>
      </c>
      <c r="F170" s="128" t="s">
        <v>1599</v>
      </c>
      <c r="G170" s="67"/>
      <c r="H170" s="137"/>
      <c r="I170" s="140"/>
      <c r="J170" s="315"/>
      <c r="K170" s="135"/>
      <c r="L170" s="153" t="s">
        <v>96</v>
      </c>
      <c r="M170" s="148"/>
      <c r="N170" s="171"/>
      <c r="O170" s="320">
        <f t="shared" si="2"/>
        <v>0</v>
      </c>
      <c r="P170" s="137"/>
      <c r="Q170" s="137"/>
      <c r="R170" s="132"/>
    </row>
    <row r="171" spans="1:18" s="130" customFormat="1" ht="14.45" customHeight="1">
      <c r="A171" s="129"/>
      <c r="B171" s="129"/>
      <c r="C171" s="133" t="s">
        <v>1600</v>
      </c>
      <c r="D171" s="131" t="s">
        <v>1601</v>
      </c>
      <c r="E171" s="132" t="s">
        <v>1602</v>
      </c>
      <c r="F171" s="128" t="s">
        <v>1603</v>
      </c>
      <c r="G171" s="132"/>
      <c r="H171" s="137"/>
      <c r="I171" s="140"/>
      <c r="J171" s="315"/>
      <c r="K171" s="135"/>
      <c r="L171" s="153" t="s">
        <v>96</v>
      </c>
      <c r="M171" s="143"/>
      <c r="N171" s="145"/>
      <c r="O171" s="320">
        <f t="shared" si="2"/>
        <v>0</v>
      </c>
      <c r="P171" s="137"/>
      <c r="Q171" s="137"/>
      <c r="R171" s="132"/>
    </row>
    <row r="172" spans="1:18" s="130" customFormat="1" ht="14.45" customHeight="1">
      <c r="A172" s="129"/>
      <c r="B172" s="129"/>
      <c r="C172" s="133" t="s">
        <v>1596</v>
      </c>
      <c r="D172" s="131" t="s">
        <v>1597</v>
      </c>
      <c r="E172" s="132" t="s">
        <v>1598</v>
      </c>
      <c r="F172" s="128" t="s">
        <v>1604</v>
      </c>
      <c r="G172" s="132"/>
      <c r="H172" s="137"/>
      <c r="I172" s="140"/>
      <c r="J172" s="315"/>
      <c r="K172" s="135"/>
      <c r="L172" s="153" t="s">
        <v>99</v>
      </c>
      <c r="M172" s="143"/>
      <c r="N172" s="145"/>
      <c r="O172" s="320">
        <f t="shared" si="2"/>
        <v>0</v>
      </c>
      <c r="P172" s="137"/>
      <c r="Q172" s="137"/>
      <c r="R172" s="132"/>
    </row>
    <row r="173" spans="1:18" s="130" customFormat="1" ht="14.45" customHeight="1">
      <c r="A173" s="129"/>
      <c r="B173" s="129"/>
      <c r="C173" s="133" t="s">
        <v>1605</v>
      </c>
      <c r="D173" s="131" t="s">
        <v>1606</v>
      </c>
      <c r="E173" s="132" t="s">
        <v>1607</v>
      </c>
      <c r="F173" s="128" t="s">
        <v>1608</v>
      </c>
      <c r="G173" s="132"/>
      <c r="H173" s="137"/>
      <c r="I173" s="140"/>
      <c r="J173" s="315"/>
      <c r="K173" s="135"/>
      <c r="L173" s="153" t="s">
        <v>99</v>
      </c>
      <c r="M173" s="143"/>
      <c r="N173" s="145"/>
      <c r="O173" s="320">
        <f t="shared" si="2"/>
        <v>0</v>
      </c>
      <c r="P173" s="137"/>
      <c r="Q173" s="137"/>
      <c r="R173" s="132"/>
    </row>
    <row r="174" spans="1:18" s="130" customFormat="1" ht="14.45" customHeight="1">
      <c r="A174" s="129"/>
      <c r="B174" s="129"/>
      <c r="C174" s="133" t="s">
        <v>7</v>
      </c>
      <c r="D174" s="131" t="s">
        <v>392</v>
      </c>
      <c r="E174" s="132" t="s">
        <v>416</v>
      </c>
      <c r="F174" s="67" t="s">
        <v>1661</v>
      </c>
      <c r="G174" s="132"/>
      <c r="H174" s="137"/>
      <c r="I174" s="140"/>
      <c r="J174" s="315"/>
      <c r="K174" s="135"/>
      <c r="L174" s="153" t="s">
        <v>94</v>
      </c>
      <c r="M174" s="143"/>
      <c r="N174" s="145"/>
      <c r="O174" s="320">
        <f t="shared" si="2"/>
        <v>0</v>
      </c>
      <c r="P174" s="137"/>
      <c r="Q174" s="137"/>
      <c r="R174" s="132"/>
    </row>
    <row r="175" spans="1:18" s="130" customFormat="1" ht="14.45" customHeight="1">
      <c r="A175" s="129"/>
      <c r="B175" s="129"/>
      <c r="C175" s="133" t="s">
        <v>7</v>
      </c>
      <c r="D175" s="131" t="s">
        <v>392</v>
      </c>
      <c r="E175" s="132" t="s">
        <v>416</v>
      </c>
      <c r="F175" s="67" t="s">
        <v>1662</v>
      </c>
      <c r="G175" s="132"/>
      <c r="H175" s="137"/>
      <c r="I175" s="140"/>
      <c r="J175" s="315"/>
      <c r="K175" s="135"/>
      <c r="L175" s="153" t="s">
        <v>94</v>
      </c>
      <c r="M175" s="143"/>
      <c r="N175" s="145"/>
      <c r="O175" s="320">
        <f t="shared" si="2"/>
        <v>0</v>
      </c>
      <c r="P175" s="137"/>
      <c r="Q175" s="137"/>
      <c r="R175" s="132"/>
    </row>
    <row r="176" spans="1:18" s="130" customFormat="1" ht="14.45" customHeight="1">
      <c r="A176" s="129"/>
      <c r="B176" s="129"/>
      <c r="C176" s="133" t="s">
        <v>247</v>
      </c>
      <c r="D176" s="131" t="s">
        <v>392</v>
      </c>
      <c r="E176" s="132" t="s">
        <v>416</v>
      </c>
      <c r="F176" s="128" t="s">
        <v>417</v>
      </c>
      <c r="G176" s="132"/>
      <c r="H176" s="137"/>
      <c r="I176" s="140"/>
      <c r="J176" s="315"/>
      <c r="K176" s="135"/>
      <c r="L176" s="153" t="s">
        <v>94</v>
      </c>
      <c r="M176" s="143"/>
      <c r="N176" s="145"/>
      <c r="O176" s="320">
        <f t="shared" si="2"/>
        <v>0</v>
      </c>
      <c r="P176" s="137"/>
      <c r="Q176" s="137"/>
      <c r="R176" s="132"/>
    </row>
    <row r="177" spans="1:18" s="130" customFormat="1" ht="14.45" customHeight="1">
      <c r="A177" s="129"/>
      <c r="B177" s="129"/>
      <c r="C177" s="133" t="s">
        <v>247</v>
      </c>
      <c r="D177" s="131" t="s">
        <v>392</v>
      </c>
      <c r="E177" s="132" t="s">
        <v>416</v>
      </c>
      <c r="F177" s="128" t="s">
        <v>418</v>
      </c>
      <c r="G177" s="132"/>
      <c r="H177" s="137"/>
      <c r="I177" s="140"/>
      <c r="J177" s="315"/>
      <c r="K177" s="135"/>
      <c r="L177" s="153" t="s">
        <v>94</v>
      </c>
      <c r="M177" s="143"/>
      <c r="N177" s="145"/>
      <c r="O177" s="320">
        <f t="shared" si="2"/>
        <v>0</v>
      </c>
      <c r="P177" s="137"/>
      <c r="Q177" s="137"/>
      <c r="R177" s="132"/>
    </row>
    <row r="178" spans="1:18" s="130" customFormat="1" ht="14.45" customHeight="1">
      <c r="A178" s="129"/>
      <c r="B178" s="129"/>
      <c r="C178" s="133" t="s">
        <v>239</v>
      </c>
      <c r="D178" s="131" t="s">
        <v>396</v>
      </c>
      <c r="E178" s="132" t="s">
        <v>419</v>
      </c>
      <c r="F178" s="128" t="s">
        <v>420</v>
      </c>
      <c r="G178" s="132"/>
      <c r="H178" s="137"/>
      <c r="I178" s="140"/>
      <c r="J178" s="315"/>
      <c r="K178" s="135"/>
      <c r="L178" s="153" t="s">
        <v>94</v>
      </c>
      <c r="M178" s="143"/>
      <c r="N178" s="145"/>
      <c r="O178" s="320">
        <f t="shared" si="2"/>
        <v>0</v>
      </c>
      <c r="P178" s="137"/>
      <c r="Q178" s="137"/>
      <c r="R178" s="132"/>
    </row>
    <row r="179" spans="1:18" s="130" customFormat="1" ht="14.45" customHeight="1">
      <c r="A179" s="129"/>
      <c r="B179" s="129"/>
      <c r="C179" s="133" t="s">
        <v>247</v>
      </c>
      <c r="D179" s="131" t="s">
        <v>392</v>
      </c>
      <c r="E179" s="132" t="s">
        <v>416</v>
      </c>
      <c r="F179" s="128" t="s">
        <v>421</v>
      </c>
      <c r="G179" s="132"/>
      <c r="H179" s="137"/>
      <c r="I179" s="140"/>
      <c r="J179" s="315"/>
      <c r="K179" s="135"/>
      <c r="L179" s="153" t="s">
        <v>94</v>
      </c>
      <c r="M179" s="143"/>
      <c r="N179" s="145"/>
      <c r="O179" s="320">
        <f t="shared" si="2"/>
        <v>0</v>
      </c>
      <c r="P179" s="137"/>
      <c r="Q179" s="137"/>
      <c r="R179" s="132"/>
    </row>
    <row r="180" spans="1:18" s="130" customFormat="1" ht="14.45" customHeight="1">
      <c r="A180" s="129"/>
      <c r="B180" s="129"/>
      <c r="C180" s="133" t="s">
        <v>247</v>
      </c>
      <c r="D180" s="131" t="s">
        <v>392</v>
      </c>
      <c r="E180" s="132" t="s">
        <v>416</v>
      </c>
      <c r="F180" s="128" t="s">
        <v>422</v>
      </c>
      <c r="G180" s="132"/>
      <c r="H180" s="137"/>
      <c r="I180" s="140"/>
      <c r="J180" s="315"/>
      <c r="K180" s="135"/>
      <c r="L180" s="153" t="s">
        <v>94</v>
      </c>
      <c r="M180" s="143"/>
      <c r="N180" s="145"/>
      <c r="O180" s="320">
        <f t="shared" si="2"/>
        <v>0</v>
      </c>
      <c r="P180" s="137"/>
      <c r="Q180" s="137"/>
      <c r="R180" s="132"/>
    </row>
    <row r="181" spans="1:18" s="130" customFormat="1" ht="14.45" customHeight="1">
      <c r="A181" s="129"/>
      <c r="B181" s="129"/>
      <c r="C181" s="133" t="s">
        <v>247</v>
      </c>
      <c r="D181" s="131" t="s">
        <v>392</v>
      </c>
      <c r="E181" s="132" t="s">
        <v>416</v>
      </c>
      <c r="F181" s="128" t="s">
        <v>423</v>
      </c>
      <c r="G181" s="132"/>
      <c r="H181" s="137"/>
      <c r="I181" s="140"/>
      <c r="J181" s="315"/>
      <c r="K181" s="135"/>
      <c r="L181" s="153" t="s">
        <v>94</v>
      </c>
      <c r="M181" s="143"/>
      <c r="N181" s="145"/>
      <c r="O181" s="320">
        <f t="shared" si="2"/>
        <v>0</v>
      </c>
      <c r="P181" s="137"/>
      <c r="Q181" s="137"/>
      <c r="R181" s="132"/>
    </row>
    <row r="182" spans="1:18" s="130" customFormat="1" ht="14.45" customHeight="1">
      <c r="A182" s="129"/>
      <c r="B182" s="129"/>
      <c r="C182" s="133" t="s">
        <v>247</v>
      </c>
      <c r="D182" s="131" t="s">
        <v>392</v>
      </c>
      <c r="E182" s="132" t="s">
        <v>416</v>
      </c>
      <c r="F182" s="128" t="s">
        <v>424</v>
      </c>
      <c r="G182" s="132"/>
      <c r="H182" s="137"/>
      <c r="I182" s="140"/>
      <c r="J182" s="315"/>
      <c r="K182" s="135"/>
      <c r="L182" s="153" t="s">
        <v>94</v>
      </c>
      <c r="M182" s="143"/>
      <c r="N182" s="145"/>
      <c r="O182" s="320">
        <f t="shared" si="2"/>
        <v>0</v>
      </c>
      <c r="P182" s="137"/>
      <c r="Q182" s="137"/>
      <c r="R182" s="132"/>
    </row>
    <row r="183" spans="1:18" s="130" customFormat="1" ht="14.45" customHeight="1">
      <c r="A183" s="129"/>
      <c r="B183" s="129"/>
      <c r="C183" s="133" t="s">
        <v>247</v>
      </c>
      <c r="D183" s="131" t="s">
        <v>392</v>
      </c>
      <c r="E183" s="132" t="s">
        <v>416</v>
      </c>
      <c r="F183" s="128" t="s">
        <v>425</v>
      </c>
      <c r="G183" s="132"/>
      <c r="H183" s="137"/>
      <c r="I183" s="140"/>
      <c r="J183" s="315"/>
      <c r="K183" s="135"/>
      <c r="L183" s="153" t="s">
        <v>94</v>
      </c>
      <c r="M183" s="143"/>
      <c r="N183" s="145"/>
      <c r="O183" s="320">
        <f t="shared" si="2"/>
        <v>0</v>
      </c>
      <c r="P183" s="137"/>
      <c r="Q183" s="137"/>
      <c r="R183" s="132"/>
    </row>
    <row r="184" spans="1:18" s="130" customFormat="1" ht="14.45" customHeight="1">
      <c r="A184" s="129"/>
      <c r="B184" s="129"/>
      <c r="C184" s="133" t="s">
        <v>247</v>
      </c>
      <c r="D184" s="131" t="s">
        <v>392</v>
      </c>
      <c r="E184" s="132" t="s">
        <v>416</v>
      </c>
      <c r="F184" s="128" t="s">
        <v>426</v>
      </c>
      <c r="G184" s="132"/>
      <c r="H184" s="137"/>
      <c r="I184" s="140"/>
      <c r="J184" s="315"/>
      <c r="K184" s="135"/>
      <c r="L184" s="153" t="s">
        <v>94</v>
      </c>
      <c r="M184" s="143"/>
      <c r="N184" s="145"/>
      <c r="O184" s="320">
        <f t="shared" si="2"/>
        <v>0</v>
      </c>
      <c r="P184" s="137"/>
      <c r="Q184" s="137"/>
      <c r="R184" s="132"/>
    </row>
    <row r="185" spans="1:18" s="130" customFormat="1" ht="14.45" customHeight="1">
      <c r="A185" s="129"/>
      <c r="B185" s="129"/>
      <c r="C185" s="133" t="s">
        <v>247</v>
      </c>
      <c r="D185" s="131" t="s">
        <v>392</v>
      </c>
      <c r="E185" s="132" t="s">
        <v>416</v>
      </c>
      <c r="F185" s="128" t="s">
        <v>427</v>
      </c>
      <c r="G185" s="132"/>
      <c r="H185" s="137"/>
      <c r="I185" s="140"/>
      <c r="J185" s="315"/>
      <c r="K185" s="135"/>
      <c r="L185" s="153" t="s">
        <v>94</v>
      </c>
      <c r="M185" s="143"/>
      <c r="N185" s="145"/>
      <c r="O185" s="320">
        <f t="shared" si="2"/>
        <v>0</v>
      </c>
      <c r="P185" s="137"/>
      <c r="Q185" s="137"/>
      <c r="R185" s="132"/>
    </row>
    <row r="186" spans="1:18" s="130" customFormat="1" ht="14.45" customHeight="1">
      <c r="A186" s="129"/>
      <c r="B186" s="129"/>
      <c r="C186" s="133" t="s">
        <v>247</v>
      </c>
      <c r="D186" s="131" t="s">
        <v>392</v>
      </c>
      <c r="E186" s="132" t="s">
        <v>416</v>
      </c>
      <c r="F186" s="128" t="s">
        <v>428</v>
      </c>
      <c r="G186" s="132"/>
      <c r="H186" s="137"/>
      <c r="I186" s="140"/>
      <c r="J186" s="315"/>
      <c r="K186" s="135"/>
      <c r="L186" s="153" t="s">
        <v>94</v>
      </c>
      <c r="M186" s="143"/>
      <c r="N186" s="145"/>
      <c r="O186" s="320">
        <f t="shared" si="2"/>
        <v>0</v>
      </c>
      <c r="P186" s="137"/>
      <c r="Q186" s="137"/>
      <c r="R186" s="132"/>
    </row>
    <row r="187" spans="1:18" s="130" customFormat="1" ht="14.45" customHeight="1">
      <c r="A187" s="129"/>
      <c r="B187" s="129"/>
      <c r="C187" s="133" t="s">
        <v>247</v>
      </c>
      <c r="D187" s="131" t="s">
        <v>392</v>
      </c>
      <c r="E187" s="132" t="s">
        <v>416</v>
      </c>
      <c r="F187" s="128" t="s">
        <v>429</v>
      </c>
      <c r="G187" s="132"/>
      <c r="H187" s="137"/>
      <c r="I187" s="140"/>
      <c r="J187" s="315"/>
      <c r="K187" s="135"/>
      <c r="L187" s="153" t="s">
        <v>94</v>
      </c>
      <c r="M187" s="143"/>
      <c r="N187" s="145"/>
      <c r="O187" s="320">
        <f t="shared" si="2"/>
        <v>0</v>
      </c>
      <c r="P187" s="137"/>
      <c r="Q187" s="137"/>
      <c r="R187" s="132"/>
    </row>
    <row r="188" spans="1:18" s="130" customFormat="1" ht="14.45" customHeight="1">
      <c r="A188" s="129"/>
      <c r="B188" s="129"/>
      <c r="C188" s="133" t="s">
        <v>227</v>
      </c>
      <c r="D188" s="131" t="s">
        <v>408</v>
      </c>
      <c r="E188" s="132" t="s">
        <v>430</v>
      </c>
      <c r="F188" s="128" t="s">
        <v>431</v>
      </c>
      <c r="G188" s="132"/>
      <c r="H188" s="137"/>
      <c r="I188" s="140"/>
      <c r="J188" s="315"/>
      <c r="K188" s="135"/>
      <c r="L188" s="153" t="s">
        <v>94</v>
      </c>
      <c r="M188" s="143"/>
      <c r="N188" s="145"/>
      <c r="O188" s="320">
        <f t="shared" si="2"/>
        <v>0</v>
      </c>
      <c r="P188" s="137"/>
      <c r="Q188" s="137"/>
      <c r="R188" s="132"/>
    </row>
    <row r="189" spans="1:18" s="130" customFormat="1" ht="14.45" customHeight="1">
      <c r="A189" s="129"/>
      <c r="B189" s="129"/>
      <c r="C189" s="133" t="s">
        <v>227</v>
      </c>
      <c r="D189" s="131" t="s">
        <v>408</v>
      </c>
      <c r="E189" s="132" t="s">
        <v>430</v>
      </c>
      <c r="F189" s="128" t="s">
        <v>432</v>
      </c>
      <c r="G189" s="132"/>
      <c r="H189" s="137"/>
      <c r="I189" s="140"/>
      <c r="J189" s="315"/>
      <c r="K189" s="135"/>
      <c r="L189" s="153" t="s">
        <v>94</v>
      </c>
      <c r="M189" s="143"/>
      <c r="N189" s="145"/>
      <c r="O189" s="320">
        <f t="shared" si="2"/>
        <v>0</v>
      </c>
      <c r="P189" s="137"/>
      <c r="Q189" s="137"/>
      <c r="R189" s="132"/>
    </row>
    <row r="190" spans="1:18" s="130" customFormat="1" ht="14.45" customHeight="1">
      <c r="A190" s="129"/>
      <c r="B190" s="129"/>
      <c r="C190" s="133" t="s">
        <v>227</v>
      </c>
      <c r="D190" s="131" t="s">
        <v>408</v>
      </c>
      <c r="E190" s="132" t="s">
        <v>430</v>
      </c>
      <c r="F190" s="128" t="s">
        <v>433</v>
      </c>
      <c r="G190" s="132"/>
      <c r="H190" s="137"/>
      <c r="I190" s="140"/>
      <c r="J190" s="315"/>
      <c r="K190" s="135"/>
      <c r="L190" s="153" t="s">
        <v>94</v>
      </c>
      <c r="M190" s="143"/>
      <c r="N190" s="145"/>
      <c r="O190" s="320">
        <f t="shared" si="2"/>
        <v>0</v>
      </c>
      <c r="P190" s="137"/>
      <c r="Q190" s="137"/>
      <c r="R190" s="132"/>
    </row>
    <row r="191" spans="1:18" s="130" customFormat="1" ht="14.45" customHeight="1">
      <c r="A191" s="129"/>
      <c r="B191" s="129"/>
      <c r="C191" s="133" t="s">
        <v>7</v>
      </c>
      <c r="D191" s="131" t="s">
        <v>392</v>
      </c>
      <c r="E191" s="132" t="s">
        <v>416</v>
      </c>
      <c r="F191" s="128" t="s">
        <v>1663</v>
      </c>
      <c r="G191" s="132"/>
      <c r="H191" s="137"/>
      <c r="I191" s="140"/>
      <c r="J191" s="315"/>
      <c r="K191" s="135"/>
      <c r="L191" s="153" t="s">
        <v>94</v>
      </c>
      <c r="M191" s="143"/>
      <c r="N191" s="145"/>
      <c r="O191" s="320">
        <f t="shared" si="2"/>
        <v>0</v>
      </c>
      <c r="P191" s="137"/>
      <c r="Q191" s="137"/>
      <c r="R191" s="132"/>
    </row>
    <row r="192" spans="1:18" s="130" customFormat="1" ht="14.45" customHeight="1">
      <c r="A192" s="129"/>
      <c r="B192" s="129"/>
      <c r="C192" s="133" t="s">
        <v>7</v>
      </c>
      <c r="D192" s="131" t="s">
        <v>392</v>
      </c>
      <c r="E192" s="132" t="s">
        <v>416</v>
      </c>
      <c r="F192" s="128" t="s">
        <v>1650</v>
      </c>
      <c r="G192" s="132"/>
      <c r="H192" s="137"/>
      <c r="I192" s="140"/>
      <c r="J192" s="315"/>
      <c r="K192" s="135"/>
      <c r="L192" s="153" t="s">
        <v>94</v>
      </c>
      <c r="M192" s="143"/>
      <c r="N192" s="145"/>
      <c r="O192" s="320">
        <f t="shared" si="2"/>
        <v>0</v>
      </c>
      <c r="P192" s="137"/>
      <c r="Q192" s="137"/>
      <c r="R192" s="132"/>
    </row>
    <row r="193" spans="1:18" s="130" customFormat="1" ht="14.45" customHeight="1">
      <c r="A193" s="129"/>
      <c r="B193" s="129"/>
      <c r="C193" s="133" t="s">
        <v>7</v>
      </c>
      <c r="D193" s="131" t="s">
        <v>392</v>
      </c>
      <c r="E193" s="132" t="s">
        <v>416</v>
      </c>
      <c r="F193" s="128" t="s">
        <v>1664</v>
      </c>
      <c r="G193" s="132"/>
      <c r="H193" s="137"/>
      <c r="I193" s="140"/>
      <c r="J193" s="315"/>
      <c r="K193" s="135"/>
      <c r="L193" s="153" t="s">
        <v>94</v>
      </c>
      <c r="M193" s="143"/>
      <c r="N193" s="145"/>
      <c r="O193" s="320">
        <f t="shared" si="2"/>
        <v>0</v>
      </c>
      <c r="P193" s="137"/>
      <c r="Q193" s="137"/>
      <c r="R193" s="132"/>
    </row>
    <row r="194" spans="1:18" s="130" customFormat="1" ht="14.45" customHeight="1">
      <c r="A194" s="129"/>
      <c r="B194" s="129"/>
      <c r="C194" s="133" t="s">
        <v>223</v>
      </c>
      <c r="D194" s="131" t="s">
        <v>410</v>
      </c>
      <c r="E194" s="132" t="s">
        <v>434</v>
      </c>
      <c r="F194" s="128" t="s">
        <v>435</v>
      </c>
      <c r="G194" s="132"/>
      <c r="H194" s="137"/>
      <c r="I194" s="140"/>
      <c r="J194" s="315"/>
      <c r="K194" s="135"/>
      <c r="L194" s="153" t="s">
        <v>94</v>
      </c>
      <c r="M194" s="143"/>
      <c r="N194" s="145"/>
      <c r="O194" s="320">
        <f t="shared" si="2"/>
        <v>0</v>
      </c>
      <c r="P194" s="137"/>
      <c r="Q194" s="137"/>
      <c r="R194" s="132"/>
    </row>
    <row r="195" spans="1:18" s="130" customFormat="1" ht="14.45" customHeight="1">
      <c r="A195" s="129"/>
      <c r="B195" s="129"/>
      <c r="C195" s="133" t="s">
        <v>223</v>
      </c>
      <c r="D195" s="131" t="s">
        <v>410</v>
      </c>
      <c r="E195" s="132" t="s">
        <v>434</v>
      </c>
      <c r="F195" s="128" t="s">
        <v>436</v>
      </c>
      <c r="G195" s="132"/>
      <c r="H195" s="137"/>
      <c r="I195" s="140"/>
      <c r="J195" s="315"/>
      <c r="K195" s="135"/>
      <c r="L195" s="153" t="s">
        <v>94</v>
      </c>
      <c r="M195" s="143"/>
      <c r="N195" s="145"/>
      <c r="O195" s="320">
        <f t="shared" si="2"/>
        <v>0</v>
      </c>
      <c r="P195" s="137"/>
      <c r="Q195" s="137"/>
      <c r="R195" s="132"/>
    </row>
    <row r="196" spans="1:18" s="130" customFormat="1" ht="14.45" customHeight="1">
      <c r="A196" s="129"/>
      <c r="B196" s="129"/>
      <c r="C196" s="133" t="s">
        <v>239</v>
      </c>
      <c r="D196" s="131" t="s">
        <v>396</v>
      </c>
      <c r="E196" s="132" t="s">
        <v>419</v>
      </c>
      <c r="F196" s="128" t="s">
        <v>437</v>
      </c>
      <c r="G196" s="132"/>
      <c r="H196" s="137"/>
      <c r="I196" s="140"/>
      <c r="J196" s="315"/>
      <c r="K196" s="135"/>
      <c r="L196" s="153" t="s">
        <v>94</v>
      </c>
      <c r="M196" s="143"/>
      <c r="N196" s="145"/>
      <c r="O196" s="320">
        <f t="shared" si="2"/>
        <v>0</v>
      </c>
      <c r="P196" s="137"/>
      <c r="Q196" s="137"/>
      <c r="R196" s="132"/>
    </row>
    <row r="197" spans="1:18" s="130" customFormat="1" ht="14.45" customHeight="1">
      <c r="A197" s="129"/>
      <c r="B197" s="129"/>
      <c r="C197" s="133" t="s">
        <v>239</v>
      </c>
      <c r="D197" s="131" t="s">
        <v>396</v>
      </c>
      <c r="E197" s="132" t="s">
        <v>419</v>
      </c>
      <c r="F197" s="128" t="s">
        <v>438</v>
      </c>
      <c r="G197" s="132"/>
      <c r="H197" s="137"/>
      <c r="I197" s="140"/>
      <c r="J197" s="315"/>
      <c r="K197" s="135"/>
      <c r="L197" s="153" t="s">
        <v>94</v>
      </c>
      <c r="M197" s="143"/>
      <c r="N197" s="145"/>
      <c r="O197" s="320">
        <f t="shared" si="2"/>
        <v>0</v>
      </c>
      <c r="P197" s="137"/>
      <c r="Q197" s="137"/>
      <c r="R197" s="132"/>
    </row>
    <row r="198" spans="1:18" s="130" customFormat="1" ht="14.45" customHeight="1">
      <c r="A198" s="129"/>
      <c r="B198" s="129"/>
      <c r="C198" s="133" t="s">
        <v>223</v>
      </c>
      <c r="D198" s="131" t="s">
        <v>410</v>
      </c>
      <c r="E198" s="132" t="s">
        <v>434</v>
      </c>
      <c r="F198" s="128" t="s">
        <v>439</v>
      </c>
      <c r="G198" s="132"/>
      <c r="H198" s="137"/>
      <c r="I198" s="140"/>
      <c r="J198" s="315"/>
      <c r="K198" s="135"/>
      <c r="L198" s="153" t="s">
        <v>94</v>
      </c>
      <c r="M198" s="143"/>
      <c r="N198" s="145"/>
      <c r="O198" s="320">
        <f t="shared" si="2"/>
        <v>0</v>
      </c>
      <c r="P198" s="137"/>
      <c r="Q198" s="137"/>
      <c r="R198" s="132"/>
    </row>
    <row r="199" spans="1:18" s="130" customFormat="1" ht="14.45" customHeight="1">
      <c r="A199" s="129"/>
      <c r="B199" s="129"/>
      <c r="C199" s="133" t="s">
        <v>223</v>
      </c>
      <c r="D199" s="131" t="s">
        <v>410</v>
      </c>
      <c r="E199" s="132" t="s">
        <v>434</v>
      </c>
      <c r="F199" s="128" t="s">
        <v>440</v>
      </c>
      <c r="G199" s="132"/>
      <c r="H199" s="137"/>
      <c r="I199" s="140"/>
      <c r="J199" s="315"/>
      <c r="K199" s="135"/>
      <c r="L199" s="153" t="s">
        <v>94</v>
      </c>
      <c r="M199" s="143"/>
      <c r="N199" s="145"/>
      <c r="O199" s="320">
        <f t="shared" si="2"/>
        <v>0</v>
      </c>
      <c r="P199" s="137"/>
      <c r="Q199" s="137"/>
      <c r="R199" s="132"/>
    </row>
    <row r="200" spans="1:18" s="130" customFormat="1" ht="14.45" customHeight="1">
      <c r="A200" s="129"/>
      <c r="B200" s="129"/>
      <c r="C200" s="133" t="s">
        <v>223</v>
      </c>
      <c r="D200" s="131" t="s">
        <v>410</v>
      </c>
      <c r="E200" s="132" t="s">
        <v>434</v>
      </c>
      <c r="F200" s="128" t="s">
        <v>441</v>
      </c>
      <c r="G200" s="132"/>
      <c r="H200" s="137"/>
      <c r="I200" s="140"/>
      <c r="J200" s="315"/>
      <c r="K200" s="135"/>
      <c r="L200" s="153" t="s">
        <v>94</v>
      </c>
      <c r="M200" s="143"/>
      <c r="N200" s="145"/>
      <c r="O200" s="320">
        <f t="shared" si="2"/>
        <v>0</v>
      </c>
      <c r="P200" s="137"/>
      <c r="Q200" s="137"/>
      <c r="R200" s="132"/>
    </row>
    <row r="201" spans="1:18" s="130" customFormat="1" ht="14.45" customHeight="1">
      <c r="A201" s="129"/>
      <c r="B201" s="129"/>
      <c r="C201" s="133" t="s">
        <v>223</v>
      </c>
      <c r="D201" s="131" t="s">
        <v>410</v>
      </c>
      <c r="E201" s="132" t="s">
        <v>434</v>
      </c>
      <c r="F201" s="128" t="s">
        <v>442</v>
      </c>
      <c r="G201" s="132"/>
      <c r="H201" s="137"/>
      <c r="I201" s="140"/>
      <c r="J201" s="315"/>
      <c r="K201" s="135"/>
      <c r="L201" s="153" t="s">
        <v>94</v>
      </c>
      <c r="M201" s="143"/>
      <c r="N201" s="145"/>
      <c r="O201" s="320">
        <f t="shared" si="2"/>
        <v>0</v>
      </c>
      <c r="P201" s="137"/>
      <c r="Q201" s="137"/>
      <c r="R201" s="132"/>
    </row>
    <row r="202" spans="1:18" s="130" customFormat="1" ht="14.45" customHeight="1">
      <c r="A202" s="129"/>
      <c r="B202" s="129"/>
      <c r="C202" s="133" t="s">
        <v>223</v>
      </c>
      <c r="D202" s="131" t="s">
        <v>410</v>
      </c>
      <c r="E202" s="132" t="s">
        <v>434</v>
      </c>
      <c r="F202" s="128" t="s">
        <v>443</v>
      </c>
      <c r="G202" s="132"/>
      <c r="H202" s="137"/>
      <c r="I202" s="140"/>
      <c r="J202" s="315"/>
      <c r="K202" s="135"/>
      <c r="L202" s="153" t="s">
        <v>94</v>
      </c>
      <c r="M202" s="143"/>
      <c r="N202" s="145"/>
      <c r="O202" s="320">
        <f t="shared" si="2"/>
        <v>0</v>
      </c>
      <c r="P202" s="137"/>
      <c r="Q202" s="137"/>
      <c r="R202" s="132"/>
    </row>
    <row r="203" spans="1:18" s="130" customFormat="1" ht="14.45" customHeight="1">
      <c r="A203" s="129"/>
      <c r="B203" s="129"/>
      <c r="C203" s="133" t="s">
        <v>223</v>
      </c>
      <c r="D203" s="131" t="s">
        <v>410</v>
      </c>
      <c r="E203" s="132" t="s">
        <v>434</v>
      </c>
      <c r="F203" s="128" t="s">
        <v>444</v>
      </c>
      <c r="G203" s="132"/>
      <c r="H203" s="137"/>
      <c r="I203" s="140"/>
      <c r="J203" s="315"/>
      <c r="K203" s="135"/>
      <c r="L203" s="153" t="s">
        <v>94</v>
      </c>
      <c r="M203" s="143"/>
      <c r="N203" s="145"/>
      <c r="O203" s="320">
        <f t="shared" si="2"/>
        <v>0</v>
      </c>
      <c r="P203" s="137"/>
      <c r="Q203" s="137"/>
      <c r="R203" s="132"/>
    </row>
    <row r="204" spans="1:18" s="130" customFormat="1" ht="14.45" customHeight="1">
      <c r="A204" s="129"/>
      <c r="B204" s="129"/>
      <c r="C204" s="133" t="s">
        <v>223</v>
      </c>
      <c r="D204" s="131" t="s">
        <v>410</v>
      </c>
      <c r="E204" s="132" t="s">
        <v>434</v>
      </c>
      <c r="F204" s="128" t="s">
        <v>445</v>
      </c>
      <c r="G204" s="132"/>
      <c r="H204" s="137"/>
      <c r="I204" s="140"/>
      <c r="J204" s="315"/>
      <c r="K204" s="135"/>
      <c r="L204" s="153" t="s">
        <v>94</v>
      </c>
      <c r="M204" s="143"/>
      <c r="N204" s="145"/>
      <c r="O204" s="320">
        <f t="shared" ref="O204:O267" si="3">IF(M204=0,K204*J204,M204*K204*J204)</f>
        <v>0</v>
      </c>
      <c r="P204" s="137"/>
      <c r="Q204" s="137"/>
      <c r="R204" s="132"/>
    </row>
    <row r="205" spans="1:18" s="130" customFormat="1" ht="14.45" customHeight="1">
      <c r="A205" s="129"/>
      <c r="B205" s="129"/>
      <c r="C205" s="133" t="s">
        <v>223</v>
      </c>
      <c r="D205" s="131" t="s">
        <v>410</v>
      </c>
      <c r="E205" s="132" t="s">
        <v>434</v>
      </c>
      <c r="F205" s="128" t="s">
        <v>446</v>
      </c>
      <c r="G205" s="132"/>
      <c r="H205" s="137"/>
      <c r="I205" s="140"/>
      <c r="J205" s="315"/>
      <c r="K205" s="135"/>
      <c r="L205" s="153" t="s">
        <v>94</v>
      </c>
      <c r="M205" s="143"/>
      <c r="N205" s="145"/>
      <c r="O205" s="320">
        <f t="shared" si="3"/>
        <v>0</v>
      </c>
      <c r="P205" s="137"/>
      <c r="Q205" s="137"/>
      <c r="R205" s="132"/>
    </row>
    <row r="206" spans="1:18" s="130" customFormat="1" ht="14.45" customHeight="1">
      <c r="A206" s="129"/>
      <c r="B206" s="129"/>
      <c r="C206" s="133" t="s">
        <v>223</v>
      </c>
      <c r="D206" s="131" t="s">
        <v>410</v>
      </c>
      <c r="E206" s="132" t="s">
        <v>447</v>
      </c>
      <c r="F206" s="128" t="s">
        <v>448</v>
      </c>
      <c r="G206" s="132"/>
      <c r="H206" s="137"/>
      <c r="I206" s="140"/>
      <c r="J206" s="315"/>
      <c r="K206" s="135"/>
      <c r="L206" s="153" t="s">
        <v>94</v>
      </c>
      <c r="M206" s="143"/>
      <c r="N206" s="145"/>
      <c r="O206" s="320">
        <f t="shared" si="3"/>
        <v>0</v>
      </c>
      <c r="P206" s="137"/>
      <c r="Q206" s="137"/>
      <c r="R206" s="132"/>
    </row>
    <row r="207" spans="1:18" s="130" customFormat="1" ht="14.45" customHeight="1">
      <c r="A207" s="129"/>
      <c r="B207" s="129"/>
      <c r="C207" s="133" t="s">
        <v>247</v>
      </c>
      <c r="D207" s="131" t="s">
        <v>392</v>
      </c>
      <c r="E207" s="132" t="s">
        <v>447</v>
      </c>
      <c r="F207" s="128" t="s">
        <v>449</v>
      </c>
      <c r="G207" s="132"/>
      <c r="H207" s="137"/>
      <c r="I207" s="140"/>
      <c r="J207" s="315"/>
      <c r="K207" s="135"/>
      <c r="L207" s="153" t="s">
        <v>94</v>
      </c>
      <c r="M207" s="143"/>
      <c r="N207" s="145"/>
      <c r="O207" s="320">
        <f t="shared" si="3"/>
        <v>0</v>
      </c>
      <c r="P207" s="137"/>
      <c r="Q207" s="137"/>
      <c r="R207" s="132"/>
    </row>
    <row r="208" spans="1:18" s="130" customFormat="1" ht="14.45" customHeight="1">
      <c r="A208" s="129"/>
      <c r="B208" s="129"/>
      <c r="C208" s="133" t="s">
        <v>227</v>
      </c>
      <c r="D208" s="131" t="s">
        <v>408</v>
      </c>
      <c r="E208" s="132" t="s">
        <v>450</v>
      </c>
      <c r="F208" s="128" t="s">
        <v>451</v>
      </c>
      <c r="G208" s="132"/>
      <c r="H208" s="137"/>
      <c r="I208" s="140"/>
      <c r="J208" s="315"/>
      <c r="K208" s="135"/>
      <c r="L208" s="153" t="s">
        <v>94</v>
      </c>
      <c r="M208" s="143"/>
      <c r="N208" s="145"/>
      <c r="O208" s="320">
        <f t="shared" si="3"/>
        <v>0</v>
      </c>
      <c r="P208" s="137"/>
      <c r="Q208" s="137"/>
      <c r="R208" s="132"/>
    </row>
    <row r="209" spans="1:18" s="130" customFormat="1" ht="14.45" customHeight="1">
      <c r="A209" s="129"/>
      <c r="B209" s="129"/>
      <c r="C209" s="133" t="s">
        <v>7</v>
      </c>
      <c r="D209" s="131" t="s">
        <v>392</v>
      </c>
      <c r="E209" s="132" t="s">
        <v>1682</v>
      </c>
      <c r="F209" s="128" t="s">
        <v>1683</v>
      </c>
      <c r="G209" s="132"/>
      <c r="H209" s="137"/>
      <c r="I209" s="140"/>
      <c r="J209" s="315"/>
      <c r="K209" s="135"/>
      <c r="L209" s="167" t="s">
        <v>1686</v>
      </c>
      <c r="M209" s="143"/>
      <c r="N209" s="145"/>
      <c r="O209" s="320">
        <f t="shared" si="3"/>
        <v>0</v>
      </c>
      <c r="P209" s="137"/>
      <c r="Q209" s="137"/>
      <c r="R209" s="132"/>
    </row>
    <row r="210" spans="1:18" s="130" customFormat="1" ht="14.45" customHeight="1">
      <c r="A210" s="129"/>
      <c r="B210" s="129"/>
      <c r="C210" s="133" t="s">
        <v>7</v>
      </c>
      <c r="D210" s="131" t="s">
        <v>392</v>
      </c>
      <c r="E210" s="132" t="s">
        <v>1682</v>
      </c>
      <c r="F210" s="128" t="s">
        <v>1684</v>
      </c>
      <c r="G210" s="132"/>
      <c r="H210" s="137"/>
      <c r="I210" s="140"/>
      <c r="J210" s="315"/>
      <c r="K210" s="135"/>
      <c r="L210" s="167" t="s">
        <v>1686</v>
      </c>
      <c r="M210" s="143"/>
      <c r="N210" s="145"/>
      <c r="O210" s="320">
        <f t="shared" si="3"/>
        <v>0</v>
      </c>
      <c r="P210" s="137"/>
      <c r="Q210" s="137"/>
      <c r="R210" s="132"/>
    </row>
    <row r="211" spans="1:18" s="130" customFormat="1" ht="14.45" customHeight="1">
      <c r="A211" s="129"/>
      <c r="B211" s="129"/>
      <c r="C211" s="133" t="s">
        <v>7</v>
      </c>
      <c r="D211" s="131" t="s">
        <v>392</v>
      </c>
      <c r="E211" s="132" t="s">
        <v>1685</v>
      </c>
      <c r="F211" s="132" t="s">
        <v>1685</v>
      </c>
      <c r="G211" s="132"/>
      <c r="H211" s="137"/>
      <c r="I211" s="140"/>
      <c r="J211" s="315"/>
      <c r="K211" s="135"/>
      <c r="L211" s="167" t="s">
        <v>94</v>
      </c>
      <c r="M211" s="143"/>
      <c r="N211" s="145"/>
      <c r="O211" s="320">
        <f t="shared" si="3"/>
        <v>0</v>
      </c>
      <c r="P211" s="137"/>
      <c r="Q211" s="137"/>
      <c r="R211" s="132"/>
    </row>
    <row r="212" spans="1:18" s="130" customFormat="1" ht="14.45" customHeight="1">
      <c r="A212" s="129"/>
      <c r="B212" s="129"/>
      <c r="C212" s="133" t="s">
        <v>247</v>
      </c>
      <c r="D212" s="131" t="s">
        <v>392</v>
      </c>
      <c r="E212" s="132" t="s">
        <v>452</v>
      </c>
      <c r="F212" s="128" t="s">
        <v>453</v>
      </c>
      <c r="G212" s="132"/>
      <c r="H212" s="137"/>
      <c r="I212" s="140"/>
      <c r="J212" s="315"/>
      <c r="K212" s="135"/>
      <c r="L212" s="153" t="s">
        <v>94</v>
      </c>
      <c r="M212" s="143"/>
      <c r="N212" s="145"/>
      <c r="O212" s="320">
        <f t="shared" si="3"/>
        <v>0</v>
      </c>
      <c r="P212" s="137"/>
      <c r="Q212" s="137"/>
      <c r="R212" s="132"/>
    </row>
    <row r="213" spans="1:18" s="130" customFormat="1" ht="14.45" customHeight="1">
      <c r="A213" s="129"/>
      <c r="B213" s="129"/>
      <c r="C213" s="133" t="s">
        <v>227</v>
      </c>
      <c r="D213" s="131" t="s">
        <v>408</v>
      </c>
      <c r="E213" s="132" t="s">
        <v>452</v>
      </c>
      <c r="F213" s="128" t="s">
        <v>454</v>
      </c>
      <c r="G213" s="132"/>
      <c r="H213" s="137"/>
      <c r="I213" s="140"/>
      <c r="J213" s="315"/>
      <c r="K213" s="135"/>
      <c r="L213" s="153" t="s">
        <v>94</v>
      </c>
      <c r="M213" s="143"/>
      <c r="N213" s="145"/>
      <c r="O213" s="320">
        <f t="shared" si="3"/>
        <v>0</v>
      </c>
      <c r="P213" s="137"/>
      <c r="Q213" s="137"/>
      <c r="R213" s="132"/>
    </row>
    <row r="214" spans="1:18" s="130" customFormat="1" ht="14.45" customHeight="1">
      <c r="A214" s="129"/>
      <c r="B214" s="129"/>
      <c r="C214" s="133" t="s">
        <v>7</v>
      </c>
      <c r="D214" s="131" t="s">
        <v>392</v>
      </c>
      <c r="E214" s="132" t="s">
        <v>452</v>
      </c>
      <c r="F214" s="128" t="s">
        <v>1665</v>
      </c>
      <c r="G214" s="132"/>
      <c r="H214" s="137"/>
      <c r="I214" s="140"/>
      <c r="J214" s="315"/>
      <c r="K214" s="135"/>
      <c r="L214" s="153" t="s">
        <v>94</v>
      </c>
      <c r="M214" s="143"/>
      <c r="N214" s="145"/>
      <c r="O214" s="320">
        <f t="shared" si="3"/>
        <v>0</v>
      </c>
      <c r="P214" s="137"/>
      <c r="Q214" s="137"/>
      <c r="R214" s="132"/>
    </row>
    <row r="215" spans="1:18" s="130" customFormat="1" ht="14.45" customHeight="1">
      <c r="A215" s="129"/>
      <c r="B215" s="129"/>
      <c r="C215" s="133" t="s">
        <v>223</v>
      </c>
      <c r="D215" s="131" t="s">
        <v>410</v>
      </c>
      <c r="E215" s="132" t="s">
        <v>455</v>
      </c>
      <c r="F215" s="128" t="s">
        <v>456</v>
      </c>
      <c r="G215" s="132"/>
      <c r="H215" s="137"/>
      <c r="I215" s="140"/>
      <c r="J215" s="315"/>
      <c r="K215" s="135"/>
      <c r="L215" s="153" t="s">
        <v>94</v>
      </c>
      <c r="M215" s="143"/>
      <c r="N215" s="145"/>
      <c r="O215" s="320">
        <f t="shared" si="3"/>
        <v>0</v>
      </c>
      <c r="P215" s="137"/>
      <c r="Q215" s="137"/>
      <c r="R215" s="132"/>
    </row>
    <row r="216" spans="1:18" s="130" customFormat="1" ht="14.45" customHeight="1">
      <c r="A216" s="129"/>
      <c r="B216" s="129"/>
      <c r="C216" s="133" t="s">
        <v>223</v>
      </c>
      <c r="D216" s="131" t="s">
        <v>410</v>
      </c>
      <c r="E216" s="132" t="s">
        <v>455</v>
      </c>
      <c r="F216" s="128" t="s">
        <v>457</v>
      </c>
      <c r="G216" s="132"/>
      <c r="H216" s="137"/>
      <c r="I216" s="140"/>
      <c r="J216" s="315"/>
      <c r="K216" s="135"/>
      <c r="L216" s="153" t="s">
        <v>94</v>
      </c>
      <c r="M216" s="143"/>
      <c r="N216" s="145"/>
      <c r="O216" s="320">
        <f t="shared" si="3"/>
        <v>0</v>
      </c>
      <c r="P216" s="137"/>
      <c r="Q216" s="137"/>
      <c r="R216" s="132"/>
    </row>
    <row r="217" spans="1:18" s="130" customFormat="1" ht="14.45" customHeight="1">
      <c r="A217" s="129"/>
      <c r="B217" s="129"/>
      <c r="C217" s="133" t="s">
        <v>223</v>
      </c>
      <c r="D217" s="131" t="s">
        <v>410</v>
      </c>
      <c r="E217" s="132" t="s">
        <v>455</v>
      </c>
      <c r="F217" s="128" t="s">
        <v>458</v>
      </c>
      <c r="G217" s="132"/>
      <c r="H217" s="137"/>
      <c r="I217" s="140"/>
      <c r="J217" s="315"/>
      <c r="K217" s="135"/>
      <c r="L217" s="153" t="s">
        <v>94</v>
      </c>
      <c r="M217" s="143"/>
      <c r="N217" s="145"/>
      <c r="O217" s="320">
        <f t="shared" si="3"/>
        <v>0</v>
      </c>
      <c r="P217" s="137"/>
      <c r="Q217" s="137"/>
      <c r="R217" s="132"/>
    </row>
    <row r="218" spans="1:18" s="130" customFormat="1" ht="14.45" customHeight="1">
      <c r="A218" s="129"/>
      <c r="B218" s="129"/>
      <c r="C218" s="133" t="s">
        <v>223</v>
      </c>
      <c r="D218" s="131" t="s">
        <v>459</v>
      </c>
      <c r="E218" s="132" t="s">
        <v>460</v>
      </c>
      <c r="F218" s="170" t="s">
        <v>110</v>
      </c>
      <c r="G218" s="132"/>
      <c r="H218" s="137"/>
      <c r="I218" s="140"/>
      <c r="J218" s="315"/>
      <c r="K218" s="135"/>
      <c r="L218" s="167" t="s">
        <v>1649</v>
      </c>
      <c r="M218" s="143"/>
      <c r="N218" s="145"/>
      <c r="O218" s="320">
        <f t="shared" si="3"/>
        <v>0</v>
      </c>
      <c r="P218" s="137"/>
      <c r="Q218" s="137"/>
      <c r="R218" s="132"/>
    </row>
    <row r="219" spans="1:18" s="130" customFormat="1" ht="14.45" customHeight="1">
      <c r="A219" s="129"/>
      <c r="B219" s="129"/>
      <c r="C219" s="133" t="s">
        <v>239</v>
      </c>
      <c r="D219" s="131" t="s">
        <v>462</v>
      </c>
      <c r="E219" s="132" t="s">
        <v>460</v>
      </c>
      <c r="F219" s="170" t="s">
        <v>111</v>
      </c>
      <c r="G219" s="132"/>
      <c r="H219" s="137"/>
      <c r="I219" s="140"/>
      <c r="J219" s="315"/>
      <c r="K219" s="135"/>
      <c r="L219" s="167" t="s">
        <v>1649</v>
      </c>
      <c r="M219" s="143"/>
      <c r="N219" s="145"/>
      <c r="O219" s="320">
        <f t="shared" si="3"/>
        <v>0</v>
      </c>
      <c r="P219" s="137"/>
      <c r="Q219" s="137"/>
      <c r="R219" s="132"/>
    </row>
    <row r="220" spans="1:18" s="130" customFormat="1" ht="14.45" customHeight="1">
      <c r="A220" s="129"/>
      <c r="B220" s="129"/>
      <c r="C220" s="133" t="s">
        <v>239</v>
      </c>
      <c r="D220" s="131" t="s">
        <v>462</v>
      </c>
      <c r="E220" s="132" t="s">
        <v>460</v>
      </c>
      <c r="F220" s="170" t="s">
        <v>112</v>
      </c>
      <c r="G220" s="132"/>
      <c r="H220" s="137"/>
      <c r="I220" s="140"/>
      <c r="J220" s="315"/>
      <c r="K220" s="135"/>
      <c r="L220" s="153" t="s">
        <v>461</v>
      </c>
      <c r="M220" s="143"/>
      <c r="N220" s="145"/>
      <c r="O220" s="320">
        <f t="shared" si="3"/>
        <v>0</v>
      </c>
      <c r="P220" s="137"/>
      <c r="Q220" s="137"/>
      <c r="R220" s="132"/>
    </row>
    <row r="221" spans="1:18" s="130" customFormat="1" ht="14.45" customHeight="1">
      <c r="A221" s="129"/>
      <c r="B221" s="129"/>
      <c r="C221" s="133" t="s">
        <v>239</v>
      </c>
      <c r="D221" s="131" t="s">
        <v>462</v>
      </c>
      <c r="E221" s="132" t="s">
        <v>460</v>
      </c>
      <c r="F221" s="128" t="s">
        <v>463</v>
      </c>
      <c r="G221" s="132"/>
      <c r="H221" s="137"/>
      <c r="I221" s="140"/>
      <c r="J221" s="315"/>
      <c r="K221" s="135"/>
      <c r="L221" s="167" t="s">
        <v>1649</v>
      </c>
      <c r="M221" s="143"/>
      <c r="N221" s="145"/>
      <c r="O221" s="320">
        <f t="shared" si="3"/>
        <v>0</v>
      </c>
      <c r="P221" s="137"/>
      <c r="Q221" s="137"/>
      <c r="R221" s="132"/>
    </row>
    <row r="222" spans="1:18" s="130" customFormat="1" ht="14.45" customHeight="1">
      <c r="A222" s="129"/>
      <c r="B222" s="129"/>
      <c r="C222" s="133" t="s">
        <v>239</v>
      </c>
      <c r="D222" s="131" t="s">
        <v>462</v>
      </c>
      <c r="E222" s="132" t="s">
        <v>460</v>
      </c>
      <c r="F222" s="128" t="s">
        <v>464</v>
      </c>
      <c r="G222" s="132"/>
      <c r="H222" s="137"/>
      <c r="I222" s="140"/>
      <c r="J222" s="315"/>
      <c r="K222" s="135"/>
      <c r="L222" s="167" t="s">
        <v>1649</v>
      </c>
      <c r="M222" s="143"/>
      <c r="N222" s="145"/>
      <c r="O222" s="320">
        <f t="shared" si="3"/>
        <v>0</v>
      </c>
      <c r="P222" s="137"/>
      <c r="Q222" s="137"/>
      <c r="R222" s="132"/>
    </row>
    <row r="223" spans="1:18" s="130" customFormat="1" ht="14.45" customHeight="1">
      <c r="A223" s="129"/>
      <c r="B223" s="129"/>
      <c r="C223" s="133" t="s">
        <v>239</v>
      </c>
      <c r="D223" s="131" t="s">
        <v>462</v>
      </c>
      <c r="E223" s="132" t="s">
        <v>460</v>
      </c>
      <c r="F223" s="128" t="s">
        <v>465</v>
      </c>
      <c r="G223" s="132"/>
      <c r="H223" s="137"/>
      <c r="I223" s="140"/>
      <c r="J223" s="315"/>
      <c r="K223" s="135"/>
      <c r="L223" s="153" t="s">
        <v>466</v>
      </c>
      <c r="M223" s="143"/>
      <c r="N223" s="145"/>
      <c r="O223" s="320">
        <f t="shared" si="3"/>
        <v>0</v>
      </c>
      <c r="P223" s="137"/>
      <c r="Q223" s="137"/>
      <c r="R223" s="132"/>
    </row>
    <row r="224" spans="1:18" s="130" customFormat="1" ht="14.45" customHeight="1">
      <c r="A224" s="129"/>
      <c r="B224" s="129"/>
      <c r="C224" s="133" t="s">
        <v>7</v>
      </c>
      <c r="D224" s="131" t="s">
        <v>459</v>
      </c>
      <c r="E224" s="132" t="s">
        <v>460</v>
      </c>
      <c r="F224" s="172" t="s">
        <v>1646</v>
      </c>
      <c r="G224" s="132"/>
      <c r="H224" s="137"/>
      <c r="I224" s="140"/>
      <c r="J224" s="315"/>
      <c r="K224" s="135"/>
      <c r="L224" s="167" t="s">
        <v>1649</v>
      </c>
      <c r="M224" s="143"/>
      <c r="N224" s="145"/>
      <c r="O224" s="320">
        <f t="shared" si="3"/>
        <v>0</v>
      </c>
      <c r="P224" s="137"/>
      <c r="Q224" s="137"/>
      <c r="R224" s="132"/>
    </row>
    <row r="225" spans="1:18" s="130" customFormat="1" ht="14.45" customHeight="1">
      <c r="A225" s="129"/>
      <c r="B225" s="129"/>
      <c r="C225" s="133" t="s">
        <v>7</v>
      </c>
      <c r="D225" s="131" t="s">
        <v>459</v>
      </c>
      <c r="E225" s="132" t="s">
        <v>460</v>
      </c>
      <c r="F225" s="172" t="s">
        <v>1647</v>
      </c>
      <c r="G225" s="132"/>
      <c r="H225" s="137"/>
      <c r="I225" s="140"/>
      <c r="J225" s="315"/>
      <c r="K225" s="135"/>
      <c r="L225" s="167" t="s">
        <v>1649</v>
      </c>
      <c r="M225" s="143"/>
      <c r="N225" s="145"/>
      <c r="O225" s="320">
        <f t="shared" si="3"/>
        <v>0</v>
      </c>
      <c r="P225" s="137"/>
      <c r="Q225" s="137"/>
      <c r="R225" s="132"/>
    </row>
    <row r="226" spans="1:18" s="130" customFormat="1" ht="14.45" customHeight="1">
      <c r="A226" s="129"/>
      <c r="B226" s="129"/>
      <c r="C226" s="133" t="s">
        <v>7</v>
      </c>
      <c r="D226" s="131" t="s">
        <v>459</v>
      </c>
      <c r="E226" s="132" t="s">
        <v>460</v>
      </c>
      <c r="F226" s="172" t="s">
        <v>1648</v>
      </c>
      <c r="G226" s="132"/>
      <c r="H226" s="137"/>
      <c r="I226" s="140"/>
      <c r="J226" s="315"/>
      <c r="K226" s="135"/>
      <c r="L226" s="167" t="s">
        <v>1649</v>
      </c>
      <c r="M226" s="143"/>
      <c r="N226" s="145"/>
      <c r="O226" s="320">
        <f t="shared" si="3"/>
        <v>0</v>
      </c>
      <c r="P226" s="137"/>
      <c r="Q226" s="137"/>
      <c r="R226" s="132"/>
    </row>
    <row r="227" spans="1:18" s="130" customFormat="1">
      <c r="A227" s="129"/>
      <c r="B227" s="129"/>
      <c r="C227" s="133" t="s">
        <v>223</v>
      </c>
      <c r="D227" s="131" t="s">
        <v>459</v>
      </c>
      <c r="E227" s="132" t="s">
        <v>467</v>
      </c>
      <c r="F227" s="128" t="s">
        <v>468</v>
      </c>
      <c r="G227" s="132"/>
      <c r="H227" s="137"/>
      <c r="I227" s="140"/>
      <c r="J227" s="315"/>
      <c r="K227" s="135"/>
      <c r="L227" s="153" t="s">
        <v>466</v>
      </c>
      <c r="M227" s="143"/>
      <c r="N227" s="145"/>
      <c r="O227" s="320">
        <f t="shared" si="3"/>
        <v>0</v>
      </c>
      <c r="P227" s="137"/>
      <c r="Q227" s="137"/>
      <c r="R227" s="132"/>
    </row>
    <row r="228" spans="1:18" s="130" customFormat="1" ht="14.45" customHeight="1">
      <c r="A228" s="129"/>
      <c r="B228" s="129"/>
      <c r="C228" s="133" t="s">
        <v>223</v>
      </c>
      <c r="D228" s="131" t="s">
        <v>459</v>
      </c>
      <c r="E228" s="132" t="s">
        <v>467</v>
      </c>
      <c r="F228" s="128" t="s">
        <v>469</v>
      </c>
      <c r="G228" s="132"/>
      <c r="H228" s="137"/>
      <c r="I228" s="140"/>
      <c r="J228" s="315"/>
      <c r="K228" s="135"/>
      <c r="L228" s="153" t="s">
        <v>466</v>
      </c>
      <c r="M228" s="143"/>
      <c r="N228" s="145"/>
      <c r="O228" s="320">
        <f t="shared" si="3"/>
        <v>0</v>
      </c>
      <c r="P228" s="137"/>
      <c r="Q228" s="137"/>
      <c r="R228" s="132"/>
    </row>
    <row r="229" spans="1:18" s="130" customFormat="1" ht="14.45" customHeight="1">
      <c r="A229" s="129"/>
      <c r="B229" s="129"/>
      <c r="C229" s="133" t="s">
        <v>223</v>
      </c>
      <c r="D229" s="131" t="s">
        <v>459</v>
      </c>
      <c r="E229" s="132" t="s">
        <v>467</v>
      </c>
      <c r="F229" s="128" t="s">
        <v>470</v>
      </c>
      <c r="G229" s="132"/>
      <c r="H229" s="137"/>
      <c r="I229" s="140"/>
      <c r="J229" s="315"/>
      <c r="K229" s="135"/>
      <c r="L229" s="167" t="s">
        <v>1649</v>
      </c>
      <c r="M229" s="143"/>
      <c r="N229" s="145"/>
      <c r="O229" s="320">
        <f t="shared" si="3"/>
        <v>0</v>
      </c>
      <c r="P229" s="137"/>
      <c r="Q229" s="137"/>
      <c r="R229" s="132"/>
    </row>
    <row r="230" spans="1:18" s="130" customFormat="1" ht="14.45" customHeight="1">
      <c r="A230" s="129"/>
      <c r="B230" s="129"/>
      <c r="C230" s="133" t="s">
        <v>223</v>
      </c>
      <c r="D230" s="131" t="s">
        <v>459</v>
      </c>
      <c r="E230" s="132" t="s">
        <v>467</v>
      </c>
      <c r="F230" s="168" t="s">
        <v>1645</v>
      </c>
      <c r="G230" s="132"/>
      <c r="H230" s="137"/>
      <c r="I230" s="140"/>
      <c r="J230" s="315"/>
      <c r="K230" s="135"/>
      <c r="L230" s="153" t="s">
        <v>466</v>
      </c>
      <c r="M230" s="143"/>
      <c r="N230" s="145"/>
      <c r="O230" s="320">
        <f t="shared" si="3"/>
        <v>0</v>
      </c>
      <c r="P230" s="137"/>
      <c r="Q230" s="137"/>
      <c r="R230" s="132"/>
    </row>
    <row r="231" spans="1:18" s="130" customFormat="1" ht="14.45" customHeight="1">
      <c r="A231" s="129"/>
      <c r="B231" s="129"/>
      <c r="C231" s="133" t="s">
        <v>223</v>
      </c>
      <c r="D231" s="131" t="s">
        <v>459</v>
      </c>
      <c r="E231" s="132" t="s">
        <v>467</v>
      </c>
      <c r="F231" s="128" t="s">
        <v>471</v>
      </c>
      <c r="G231" s="132"/>
      <c r="H231" s="137"/>
      <c r="I231" s="140"/>
      <c r="J231" s="315"/>
      <c r="K231" s="135"/>
      <c r="L231" s="153" t="s">
        <v>466</v>
      </c>
      <c r="M231" s="143"/>
      <c r="N231" s="145"/>
      <c r="O231" s="320">
        <f t="shared" si="3"/>
        <v>0</v>
      </c>
      <c r="P231" s="137"/>
      <c r="Q231" s="137"/>
      <c r="R231" s="132"/>
    </row>
    <row r="232" spans="1:18" s="130" customFormat="1" ht="14.45" customHeight="1">
      <c r="A232" s="129"/>
      <c r="B232" s="129"/>
      <c r="C232" s="133" t="s">
        <v>223</v>
      </c>
      <c r="D232" s="131" t="s">
        <v>459</v>
      </c>
      <c r="E232" s="132" t="s">
        <v>472</v>
      </c>
      <c r="F232" s="128" t="s">
        <v>473</v>
      </c>
      <c r="G232" s="132"/>
      <c r="H232" s="137"/>
      <c r="I232" s="140"/>
      <c r="J232" s="315"/>
      <c r="K232" s="135"/>
      <c r="L232" s="153" t="s">
        <v>466</v>
      </c>
      <c r="M232" s="143"/>
      <c r="N232" s="145"/>
      <c r="O232" s="320">
        <f t="shared" si="3"/>
        <v>0</v>
      </c>
      <c r="P232" s="137"/>
      <c r="Q232" s="137"/>
      <c r="R232" s="132"/>
    </row>
    <row r="233" spans="1:18" s="130" customFormat="1" ht="14.45" customHeight="1">
      <c r="A233" s="129"/>
      <c r="B233" s="129"/>
      <c r="C233" s="133" t="s">
        <v>223</v>
      </c>
      <c r="D233" s="131" t="s">
        <v>459</v>
      </c>
      <c r="E233" s="132" t="s">
        <v>474</v>
      </c>
      <c r="F233" s="128" t="s">
        <v>475</v>
      </c>
      <c r="G233" s="132"/>
      <c r="H233" s="137"/>
      <c r="I233" s="140"/>
      <c r="J233" s="315"/>
      <c r="K233" s="135"/>
      <c r="L233" s="153" t="s">
        <v>461</v>
      </c>
      <c r="M233" s="143"/>
      <c r="N233" s="145"/>
      <c r="O233" s="320">
        <f t="shared" si="3"/>
        <v>0</v>
      </c>
      <c r="P233" s="137"/>
      <c r="Q233" s="137"/>
      <c r="R233" s="132"/>
    </row>
    <row r="234" spans="1:18" s="130" customFormat="1" ht="14.45" customHeight="1">
      <c r="A234" s="129"/>
      <c r="B234" s="129"/>
      <c r="C234" s="133" t="s">
        <v>239</v>
      </c>
      <c r="D234" s="131" t="s">
        <v>462</v>
      </c>
      <c r="E234" s="132" t="s">
        <v>472</v>
      </c>
      <c r="F234" s="128" t="s">
        <v>476</v>
      </c>
      <c r="G234" s="132"/>
      <c r="H234" s="137"/>
      <c r="I234" s="140"/>
      <c r="J234" s="315"/>
      <c r="K234" s="135"/>
      <c r="L234" s="153" t="s">
        <v>461</v>
      </c>
      <c r="M234" s="143"/>
      <c r="N234" s="145"/>
      <c r="O234" s="320">
        <f t="shared" si="3"/>
        <v>0</v>
      </c>
      <c r="P234" s="137"/>
      <c r="Q234" s="137"/>
      <c r="R234" s="132"/>
    </row>
    <row r="235" spans="1:18" s="130" customFormat="1" ht="14.45" customHeight="1">
      <c r="A235" s="129"/>
      <c r="B235" s="129"/>
      <c r="C235" s="133" t="s">
        <v>239</v>
      </c>
      <c r="D235" s="131" t="s">
        <v>477</v>
      </c>
      <c r="E235" s="132" t="s">
        <v>478</v>
      </c>
      <c r="F235" s="128" t="s">
        <v>479</v>
      </c>
      <c r="G235" s="132"/>
      <c r="H235" s="137"/>
      <c r="I235" s="140"/>
      <c r="J235" s="315"/>
      <c r="K235" s="135"/>
      <c r="L235" s="153" t="s">
        <v>100</v>
      </c>
      <c r="M235" s="143"/>
      <c r="N235" s="145"/>
      <c r="O235" s="320">
        <f t="shared" si="3"/>
        <v>0</v>
      </c>
      <c r="P235" s="137"/>
      <c r="Q235" s="137"/>
      <c r="R235" s="132"/>
    </row>
    <row r="236" spans="1:18" s="130" customFormat="1" ht="14.45" customHeight="1">
      <c r="A236" s="129"/>
      <c r="B236" s="129"/>
      <c r="C236" s="133" t="s">
        <v>247</v>
      </c>
      <c r="D236" s="131" t="s">
        <v>480</v>
      </c>
      <c r="E236" s="132" t="s">
        <v>481</v>
      </c>
      <c r="F236" s="67" t="s">
        <v>482</v>
      </c>
      <c r="G236" s="132"/>
      <c r="H236" s="137"/>
      <c r="I236" s="140"/>
      <c r="J236" s="315"/>
      <c r="K236" s="135"/>
      <c r="L236" s="153" t="s">
        <v>100</v>
      </c>
      <c r="M236" s="143"/>
      <c r="N236" s="145"/>
      <c r="O236" s="320">
        <f t="shared" si="3"/>
        <v>0</v>
      </c>
      <c r="P236" s="137"/>
      <c r="Q236" s="137"/>
      <c r="R236" s="132"/>
    </row>
    <row r="237" spans="1:18" s="130" customFormat="1" ht="14.45" customHeight="1">
      <c r="A237" s="129"/>
      <c r="B237" s="129"/>
      <c r="C237" s="133" t="s">
        <v>247</v>
      </c>
      <c r="D237" s="131" t="s">
        <v>480</v>
      </c>
      <c r="E237" s="132" t="s">
        <v>481</v>
      </c>
      <c r="F237" s="128" t="s">
        <v>483</v>
      </c>
      <c r="G237" s="132"/>
      <c r="H237" s="137"/>
      <c r="I237" s="140"/>
      <c r="J237" s="315"/>
      <c r="K237" s="135"/>
      <c r="L237" s="167" t="s">
        <v>100</v>
      </c>
      <c r="M237" s="143"/>
      <c r="N237" s="145"/>
      <c r="O237" s="320">
        <f t="shared" si="3"/>
        <v>0</v>
      </c>
      <c r="P237" s="137"/>
      <c r="Q237" s="137"/>
      <c r="R237" s="132"/>
    </row>
    <row r="238" spans="1:18" s="130" customFormat="1" ht="14.45" customHeight="1">
      <c r="A238" s="129"/>
      <c r="B238" s="129"/>
      <c r="C238" s="133" t="s">
        <v>7</v>
      </c>
      <c r="D238" s="131" t="s">
        <v>477</v>
      </c>
      <c r="E238" s="132" t="s">
        <v>478</v>
      </c>
      <c r="F238" s="128" t="s">
        <v>1667</v>
      </c>
      <c r="G238" s="132"/>
      <c r="H238" s="137"/>
      <c r="I238" s="140"/>
      <c r="J238" s="315"/>
      <c r="K238" s="135"/>
      <c r="L238" s="167" t="s">
        <v>100</v>
      </c>
      <c r="M238" s="143"/>
      <c r="N238" s="145"/>
      <c r="O238" s="320">
        <f t="shared" si="3"/>
        <v>0</v>
      </c>
      <c r="P238" s="137"/>
      <c r="Q238" s="137"/>
      <c r="R238" s="132"/>
    </row>
    <row r="239" spans="1:18" s="130" customFormat="1" ht="14.45" customHeight="1">
      <c r="A239" s="129"/>
      <c r="B239" s="129"/>
      <c r="C239" s="133" t="s">
        <v>7</v>
      </c>
      <c r="D239" s="131" t="s">
        <v>477</v>
      </c>
      <c r="E239" s="132" t="s">
        <v>478</v>
      </c>
      <c r="F239" s="128" t="s">
        <v>1679</v>
      </c>
      <c r="G239" s="132"/>
      <c r="H239" s="137"/>
      <c r="I239" s="140"/>
      <c r="J239" s="315"/>
      <c r="K239" s="135"/>
      <c r="L239" s="167" t="s">
        <v>100</v>
      </c>
      <c r="M239" s="143"/>
      <c r="N239" s="145"/>
      <c r="O239" s="320">
        <f t="shared" si="3"/>
        <v>0</v>
      </c>
      <c r="P239" s="137"/>
      <c r="Q239" s="137"/>
      <c r="R239" s="132"/>
    </row>
    <row r="240" spans="1:18" s="130" customFormat="1" ht="14.45" customHeight="1">
      <c r="A240" s="129"/>
      <c r="B240" s="129"/>
      <c r="C240" s="133" t="s">
        <v>232</v>
      </c>
      <c r="D240" s="131" t="s">
        <v>484</v>
      </c>
      <c r="E240" s="132" t="s">
        <v>485</v>
      </c>
      <c r="F240" s="128" t="s">
        <v>486</v>
      </c>
      <c r="G240" s="132"/>
      <c r="H240" s="137"/>
      <c r="I240" s="140"/>
      <c r="J240" s="315"/>
      <c r="K240" s="135"/>
      <c r="L240" s="153" t="s">
        <v>100</v>
      </c>
      <c r="M240" s="143"/>
      <c r="N240" s="145"/>
      <c r="O240" s="320">
        <f t="shared" si="3"/>
        <v>0</v>
      </c>
      <c r="P240" s="137"/>
      <c r="Q240" s="137"/>
      <c r="R240" s="132"/>
    </row>
    <row r="241" spans="1:18" s="130" customFormat="1" ht="14.45" customHeight="1">
      <c r="A241" s="129"/>
      <c r="B241" s="129"/>
      <c r="C241" s="133" t="s">
        <v>232</v>
      </c>
      <c r="D241" s="131" t="s">
        <v>484</v>
      </c>
      <c r="E241" s="132" t="s">
        <v>485</v>
      </c>
      <c r="F241" s="128" t="s">
        <v>487</v>
      </c>
      <c r="G241" s="132"/>
      <c r="H241" s="137"/>
      <c r="I241" s="140"/>
      <c r="J241" s="315"/>
      <c r="K241" s="135"/>
      <c r="L241" s="153" t="s">
        <v>100</v>
      </c>
      <c r="M241" s="143"/>
      <c r="N241" s="145"/>
      <c r="O241" s="320">
        <f t="shared" si="3"/>
        <v>0</v>
      </c>
      <c r="P241" s="137"/>
      <c r="Q241" s="137"/>
      <c r="R241" s="132"/>
    </row>
    <row r="242" spans="1:18" s="130" customFormat="1" ht="14.45" customHeight="1">
      <c r="A242" s="129"/>
      <c r="B242" s="129"/>
      <c r="C242" s="133" t="s">
        <v>232</v>
      </c>
      <c r="D242" s="131" t="s">
        <v>484</v>
      </c>
      <c r="E242" s="132" t="s">
        <v>485</v>
      </c>
      <c r="F242" s="128" t="s">
        <v>488</v>
      </c>
      <c r="G242" s="132"/>
      <c r="H242" s="137"/>
      <c r="I242" s="140"/>
      <c r="J242" s="315"/>
      <c r="K242" s="135"/>
      <c r="L242" s="153" t="s">
        <v>100</v>
      </c>
      <c r="M242" s="143"/>
      <c r="N242" s="145"/>
      <c r="O242" s="320">
        <f t="shared" si="3"/>
        <v>0</v>
      </c>
      <c r="P242" s="137"/>
      <c r="Q242" s="137"/>
      <c r="R242" s="132"/>
    </row>
    <row r="243" spans="1:18" s="130" customFormat="1" ht="14.45" customHeight="1">
      <c r="A243" s="129"/>
      <c r="B243" s="129"/>
      <c r="C243" s="133" t="s">
        <v>232</v>
      </c>
      <c r="D243" s="131" t="s">
        <v>484</v>
      </c>
      <c r="E243" s="132" t="s">
        <v>485</v>
      </c>
      <c r="F243" s="128" t="s">
        <v>489</v>
      </c>
      <c r="G243" s="132"/>
      <c r="H243" s="137"/>
      <c r="I243" s="140"/>
      <c r="J243" s="315"/>
      <c r="K243" s="135"/>
      <c r="L243" s="153" t="s">
        <v>94</v>
      </c>
      <c r="M243" s="143"/>
      <c r="N243" s="145"/>
      <c r="O243" s="320">
        <f t="shared" si="3"/>
        <v>0</v>
      </c>
      <c r="P243" s="137"/>
      <c r="Q243" s="137"/>
      <c r="R243" s="132"/>
    </row>
    <row r="244" spans="1:18" s="130" customFormat="1" ht="14.45" customHeight="1">
      <c r="A244" s="129"/>
      <c r="B244" s="129"/>
      <c r="C244" s="133" t="s">
        <v>232</v>
      </c>
      <c r="D244" s="131" t="s">
        <v>484</v>
      </c>
      <c r="E244" s="132" t="s">
        <v>485</v>
      </c>
      <c r="F244" s="128" t="s">
        <v>490</v>
      </c>
      <c r="G244" s="132"/>
      <c r="H244" s="137"/>
      <c r="I244" s="140"/>
      <c r="J244" s="315"/>
      <c r="K244" s="135"/>
      <c r="L244" s="153" t="s">
        <v>94</v>
      </c>
      <c r="M244" s="143"/>
      <c r="N244" s="145"/>
      <c r="O244" s="320">
        <f t="shared" si="3"/>
        <v>0</v>
      </c>
      <c r="P244" s="137"/>
      <c r="Q244" s="137"/>
      <c r="R244" s="132"/>
    </row>
    <row r="245" spans="1:18" s="130" customFormat="1" ht="14.45" customHeight="1">
      <c r="A245" s="129"/>
      <c r="B245" s="129"/>
      <c r="C245" s="133" t="s">
        <v>232</v>
      </c>
      <c r="D245" s="131" t="s">
        <v>484</v>
      </c>
      <c r="E245" s="132" t="s">
        <v>485</v>
      </c>
      <c r="F245" s="128" t="s">
        <v>491</v>
      </c>
      <c r="G245" s="132"/>
      <c r="H245" s="137"/>
      <c r="I245" s="140"/>
      <c r="J245" s="315"/>
      <c r="K245" s="135"/>
      <c r="L245" s="153" t="s">
        <v>94</v>
      </c>
      <c r="M245" s="143"/>
      <c r="N245" s="145"/>
      <c r="O245" s="320">
        <f t="shared" si="3"/>
        <v>0</v>
      </c>
      <c r="P245" s="137"/>
      <c r="Q245" s="137"/>
      <c r="R245" s="132"/>
    </row>
    <row r="246" spans="1:18" s="130" customFormat="1" ht="14.45" customHeight="1">
      <c r="A246" s="129"/>
      <c r="B246" s="129"/>
      <c r="C246" s="133" t="s">
        <v>232</v>
      </c>
      <c r="D246" s="131" t="s">
        <v>484</v>
      </c>
      <c r="E246" s="132" t="s">
        <v>485</v>
      </c>
      <c r="F246" s="128" t="s">
        <v>492</v>
      </c>
      <c r="G246" s="132"/>
      <c r="H246" s="137"/>
      <c r="I246" s="140"/>
      <c r="J246" s="315"/>
      <c r="K246" s="135"/>
      <c r="L246" s="153" t="s">
        <v>94</v>
      </c>
      <c r="M246" s="143"/>
      <c r="N246" s="145"/>
      <c r="O246" s="320">
        <f t="shared" si="3"/>
        <v>0</v>
      </c>
      <c r="P246" s="137"/>
      <c r="Q246" s="137"/>
      <c r="R246" s="132"/>
    </row>
    <row r="247" spans="1:18" s="130" customFormat="1" ht="14.45" customHeight="1">
      <c r="A247" s="129"/>
      <c r="B247" s="129"/>
      <c r="C247" s="133" t="s">
        <v>227</v>
      </c>
      <c r="D247" s="131" t="s">
        <v>493</v>
      </c>
      <c r="E247" s="132" t="s">
        <v>494</v>
      </c>
      <c r="F247" s="128" t="s">
        <v>495</v>
      </c>
      <c r="G247" s="132"/>
      <c r="H247" s="137"/>
      <c r="I247" s="140"/>
      <c r="J247" s="315"/>
      <c r="K247" s="135"/>
      <c r="L247" s="153" t="s">
        <v>94</v>
      </c>
      <c r="M247" s="143"/>
      <c r="N247" s="145"/>
      <c r="O247" s="320">
        <f t="shared" si="3"/>
        <v>0</v>
      </c>
      <c r="P247" s="137"/>
      <c r="Q247" s="137"/>
      <c r="R247" s="132"/>
    </row>
    <row r="248" spans="1:18" s="130" customFormat="1" ht="14.45" customHeight="1">
      <c r="A248" s="129"/>
      <c r="B248" s="129"/>
      <c r="C248" s="133" t="s">
        <v>227</v>
      </c>
      <c r="D248" s="131" t="s">
        <v>493</v>
      </c>
      <c r="E248" s="132" t="s">
        <v>494</v>
      </c>
      <c r="F248" s="128" t="s">
        <v>496</v>
      </c>
      <c r="G248" s="132"/>
      <c r="H248" s="137"/>
      <c r="I248" s="140"/>
      <c r="J248" s="315"/>
      <c r="K248" s="135"/>
      <c r="L248" s="153" t="s">
        <v>94</v>
      </c>
      <c r="M248" s="143"/>
      <c r="N248" s="145"/>
      <c r="O248" s="320">
        <f t="shared" si="3"/>
        <v>0</v>
      </c>
      <c r="P248" s="137"/>
      <c r="Q248" s="137"/>
      <c r="R248" s="132"/>
    </row>
    <row r="249" spans="1:18" s="130" customFormat="1" ht="14.45" customHeight="1">
      <c r="A249" s="129"/>
      <c r="B249" s="129"/>
      <c r="C249" s="133" t="s">
        <v>227</v>
      </c>
      <c r="D249" s="131" t="s">
        <v>493</v>
      </c>
      <c r="E249" s="132" t="s">
        <v>494</v>
      </c>
      <c r="F249" s="128" t="s">
        <v>497</v>
      </c>
      <c r="G249" s="132"/>
      <c r="H249" s="137"/>
      <c r="I249" s="140"/>
      <c r="J249" s="315"/>
      <c r="K249" s="135"/>
      <c r="L249" s="153" t="s">
        <v>94</v>
      </c>
      <c r="M249" s="143"/>
      <c r="N249" s="145"/>
      <c r="O249" s="320">
        <f t="shared" si="3"/>
        <v>0</v>
      </c>
      <c r="P249" s="137"/>
      <c r="Q249" s="137"/>
      <c r="R249" s="132"/>
    </row>
    <row r="250" spans="1:18" s="130" customFormat="1" ht="14.45" customHeight="1">
      <c r="A250" s="129"/>
      <c r="B250" s="129"/>
      <c r="C250" s="133" t="s">
        <v>227</v>
      </c>
      <c r="D250" s="131" t="s">
        <v>493</v>
      </c>
      <c r="E250" s="132" t="s">
        <v>494</v>
      </c>
      <c r="F250" s="128" t="s">
        <v>498</v>
      </c>
      <c r="G250" s="132"/>
      <c r="H250" s="137"/>
      <c r="I250" s="140"/>
      <c r="J250" s="315"/>
      <c r="K250" s="135"/>
      <c r="L250" s="153" t="s">
        <v>94</v>
      </c>
      <c r="M250" s="143"/>
      <c r="N250" s="145"/>
      <c r="O250" s="320">
        <f t="shared" si="3"/>
        <v>0</v>
      </c>
      <c r="P250" s="137"/>
      <c r="Q250" s="137"/>
      <c r="R250" s="132"/>
    </row>
    <row r="251" spans="1:18" s="130" customFormat="1" ht="14.45" customHeight="1">
      <c r="A251" s="129"/>
      <c r="B251" s="129"/>
      <c r="C251" s="133" t="s">
        <v>227</v>
      </c>
      <c r="D251" s="131" t="s">
        <v>493</v>
      </c>
      <c r="E251" s="132" t="s">
        <v>494</v>
      </c>
      <c r="F251" s="128" t="s">
        <v>499</v>
      </c>
      <c r="G251" s="132"/>
      <c r="H251" s="137"/>
      <c r="I251" s="140"/>
      <c r="J251" s="315"/>
      <c r="K251" s="135"/>
      <c r="L251" s="153" t="s">
        <v>94</v>
      </c>
      <c r="M251" s="143"/>
      <c r="N251" s="145"/>
      <c r="O251" s="320">
        <f t="shared" si="3"/>
        <v>0</v>
      </c>
      <c r="P251" s="137"/>
      <c r="Q251" s="137"/>
      <c r="R251" s="132"/>
    </row>
    <row r="252" spans="1:18" s="130" customFormat="1" ht="14.45" customHeight="1">
      <c r="A252" s="129"/>
      <c r="B252" s="129"/>
      <c r="C252" s="133" t="s">
        <v>227</v>
      </c>
      <c r="D252" s="131" t="s">
        <v>493</v>
      </c>
      <c r="E252" s="132" t="s">
        <v>500</v>
      </c>
      <c r="F252" s="128" t="s">
        <v>501</v>
      </c>
      <c r="G252" s="132"/>
      <c r="H252" s="137"/>
      <c r="I252" s="140"/>
      <c r="J252" s="315"/>
      <c r="K252" s="135"/>
      <c r="L252" s="153" t="s">
        <v>98</v>
      </c>
      <c r="M252" s="147"/>
      <c r="N252" s="153" t="s">
        <v>95</v>
      </c>
      <c r="O252" s="320">
        <f t="shared" si="3"/>
        <v>0</v>
      </c>
      <c r="P252" s="137"/>
      <c r="Q252" s="137"/>
      <c r="R252" s="132"/>
    </row>
    <row r="253" spans="1:18" s="130" customFormat="1" ht="14.45" customHeight="1">
      <c r="A253" s="129"/>
      <c r="B253" s="129"/>
      <c r="C253" s="133" t="s">
        <v>227</v>
      </c>
      <c r="D253" s="131" t="s">
        <v>493</v>
      </c>
      <c r="E253" s="132" t="s">
        <v>500</v>
      </c>
      <c r="F253" s="128" t="s">
        <v>502</v>
      </c>
      <c r="G253" s="132"/>
      <c r="H253" s="137"/>
      <c r="I253" s="140"/>
      <c r="J253" s="315"/>
      <c r="K253" s="135"/>
      <c r="L253" s="153" t="s">
        <v>98</v>
      </c>
      <c r="M253" s="147"/>
      <c r="N253" s="153" t="s">
        <v>95</v>
      </c>
      <c r="O253" s="320">
        <f t="shared" si="3"/>
        <v>0</v>
      </c>
      <c r="P253" s="137"/>
      <c r="Q253" s="137"/>
      <c r="R253" s="132"/>
    </row>
    <row r="254" spans="1:18" s="130" customFormat="1" ht="14.45" customHeight="1">
      <c r="A254" s="129"/>
      <c r="B254" s="129"/>
      <c r="C254" s="133" t="s">
        <v>227</v>
      </c>
      <c r="D254" s="131" t="s">
        <v>493</v>
      </c>
      <c r="E254" s="132" t="s">
        <v>500</v>
      </c>
      <c r="F254" s="128" t="s">
        <v>503</v>
      </c>
      <c r="G254" s="132"/>
      <c r="H254" s="137"/>
      <c r="I254" s="140"/>
      <c r="J254" s="315"/>
      <c r="K254" s="135"/>
      <c r="L254" s="153" t="s">
        <v>98</v>
      </c>
      <c r="M254" s="147"/>
      <c r="N254" s="153" t="s">
        <v>95</v>
      </c>
      <c r="O254" s="320">
        <f t="shared" si="3"/>
        <v>0</v>
      </c>
      <c r="P254" s="137"/>
      <c r="Q254" s="137"/>
      <c r="R254" s="132"/>
    </row>
    <row r="255" spans="1:18" s="130" customFormat="1" ht="14.45" customHeight="1">
      <c r="A255" s="129"/>
      <c r="B255" s="129"/>
      <c r="C255" s="133" t="s">
        <v>227</v>
      </c>
      <c r="D255" s="131" t="s">
        <v>493</v>
      </c>
      <c r="E255" s="132" t="s">
        <v>500</v>
      </c>
      <c r="F255" s="128" t="s">
        <v>504</v>
      </c>
      <c r="G255" s="132"/>
      <c r="H255" s="137"/>
      <c r="I255" s="140"/>
      <c r="J255" s="315"/>
      <c r="K255" s="135"/>
      <c r="L255" s="153" t="s">
        <v>98</v>
      </c>
      <c r="M255" s="147"/>
      <c r="N255" s="153" t="s">
        <v>95</v>
      </c>
      <c r="O255" s="320">
        <f t="shared" si="3"/>
        <v>0</v>
      </c>
      <c r="P255" s="137"/>
      <c r="Q255" s="137"/>
      <c r="R255" s="132"/>
    </row>
    <row r="256" spans="1:18" s="130" customFormat="1" ht="14.45" customHeight="1">
      <c r="A256" s="129"/>
      <c r="B256" s="129"/>
      <c r="C256" s="133" t="s">
        <v>227</v>
      </c>
      <c r="D256" s="131" t="s">
        <v>493</v>
      </c>
      <c r="E256" s="132" t="s">
        <v>500</v>
      </c>
      <c r="F256" s="128" t="s">
        <v>505</v>
      </c>
      <c r="G256" s="132"/>
      <c r="H256" s="137"/>
      <c r="I256" s="140"/>
      <c r="J256" s="315"/>
      <c r="K256" s="135"/>
      <c r="L256" s="153" t="s">
        <v>98</v>
      </c>
      <c r="M256" s="147"/>
      <c r="N256" s="153" t="s">
        <v>95</v>
      </c>
      <c r="O256" s="320">
        <f t="shared" si="3"/>
        <v>0</v>
      </c>
      <c r="P256" s="137"/>
      <c r="Q256" s="137"/>
      <c r="R256" s="132"/>
    </row>
    <row r="257" spans="1:18" s="130" customFormat="1" ht="14.45" customHeight="1">
      <c r="A257" s="129"/>
      <c r="B257" s="129"/>
      <c r="C257" s="133" t="s">
        <v>247</v>
      </c>
      <c r="D257" s="131" t="s">
        <v>480</v>
      </c>
      <c r="E257" s="132" t="s">
        <v>506</v>
      </c>
      <c r="F257" s="128" t="s">
        <v>507</v>
      </c>
      <c r="G257" s="132"/>
      <c r="H257" s="137"/>
      <c r="I257" s="140"/>
      <c r="J257" s="315"/>
      <c r="K257" s="135"/>
      <c r="L257" s="153" t="s">
        <v>98</v>
      </c>
      <c r="M257" s="147"/>
      <c r="N257" s="153" t="s">
        <v>95</v>
      </c>
      <c r="O257" s="320">
        <f t="shared" si="3"/>
        <v>0</v>
      </c>
      <c r="P257" s="137"/>
      <c r="Q257" s="137"/>
      <c r="R257" s="132"/>
    </row>
    <row r="258" spans="1:18" s="130" customFormat="1" ht="14.45" customHeight="1">
      <c r="A258" s="129"/>
      <c r="B258" s="129"/>
      <c r="C258" s="133" t="s">
        <v>247</v>
      </c>
      <c r="D258" s="131" t="s">
        <v>480</v>
      </c>
      <c r="E258" s="132" t="s">
        <v>506</v>
      </c>
      <c r="F258" s="128" t="s">
        <v>508</v>
      </c>
      <c r="G258" s="132"/>
      <c r="H258" s="137"/>
      <c r="I258" s="140"/>
      <c r="J258" s="315"/>
      <c r="K258" s="135"/>
      <c r="L258" s="153" t="s">
        <v>98</v>
      </c>
      <c r="M258" s="147"/>
      <c r="N258" s="153" t="s">
        <v>95</v>
      </c>
      <c r="O258" s="320">
        <f t="shared" si="3"/>
        <v>0</v>
      </c>
      <c r="P258" s="137"/>
      <c r="Q258" s="137"/>
      <c r="R258" s="132"/>
    </row>
    <row r="259" spans="1:18" s="130" customFormat="1" ht="14.45" customHeight="1">
      <c r="A259" s="129"/>
      <c r="B259" s="129"/>
      <c r="C259" s="133" t="s">
        <v>227</v>
      </c>
      <c r="D259" s="131" t="s">
        <v>493</v>
      </c>
      <c r="E259" s="132" t="s">
        <v>500</v>
      </c>
      <c r="F259" s="128" t="s">
        <v>509</v>
      </c>
      <c r="G259" s="132"/>
      <c r="H259" s="137"/>
      <c r="I259" s="140"/>
      <c r="J259" s="315"/>
      <c r="K259" s="135"/>
      <c r="L259" s="153" t="s">
        <v>98</v>
      </c>
      <c r="M259" s="147"/>
      <c r="N259" s="153" t="s">
        <v>95</v>
      </c>
      <c r="O259" s="320">
        <f t="shared" si="3"/>
        <v>0</v>
      </c>
      <c r="P259" s="137"/>
      <c r="Q259" s="137"/>
      <c r="R259" s="132"/>
    </row>
    <row r="260" spans="1:18" s="130" customFormat="1" ht="14.45" customHeight="1">
      <c r="A260" s="129"/>
      <c r="B260" s="129"/>
      <c r="C260" s="133" t="s">
        <v>227</v>
      </c>
      <c r="D260" s="131" t="s">
        <v>493</v>
      </c>
      <c r="E260" s="132" t="s">
        <v>510</v>
      </c>
      <c r="F260" s="132" t="s">
        <v>510</v>
      </c>
      <c r="G260" s="132"/>
      <c r="H260" s="137"/>
      <c r="I260" s="140"/>
      <c r="J260" s="315"/>
      <c r="K260" s="135"/>
      <c r="L260" s="153" t="s">
        <v>98</v>
      </c>
      <c r="M260" s="147"/>
      <c r="N260" s="153" t="s">
        <v>95</v>
      </c>
      <c r="O260" s="320">
        <f t="shared" si="3"/>
        <v>0</v>
      </c>
      <c r="P260" s="137"/>
      <c r="Q260" s="137"/>
      <c r="R260" s="132"/>
    </row>
    <row r="261" spans="1:18" s="130" customFormat="1" ht="14.45" customHeight="1">
      <c r="A261" s="129"/>
      <c r="B261" s="129"/>
      <c r="C261" s="133" t="s">
        <v>239</v>
      </c>
      <c r="D261" s="131" t="s">
        <v>477</v>
      </c>
      <c r="E261" s="132" t="s">
        <v>511</v>
      </c>
      <c r="F261" s="128" t="s">
        <v>512</v>
      </c>
      <c r="G261" s="132"/>
      <c r="H261" s="137"/>
      <c r="I261" s="140"/>
      <c r="J261" s="315"/>
      <c r="K261" s="135"/>
      <c r="L261" s="153" t="s">
        <v>98</v>
      </c>
      <c r="M261" s="147"/>
      <c r="N261" s="153" t="s">
        <v>95</v>
      </c>
      <c r="O261" s="320">
        <f t="shared" si="3"/>
        <v>0</v>
      </c>
      <c r="P261" s="137"/>
      <c r="Q261" s="137"/>
      <c r="R261" s="132"/>
    </row>
    <row r="262" spans="1:18" s="130" customFormat="1" ht="14.45" customHeight="1">
      <c r="A262" s="129"/>
      <c r="B262" s="129"/>
      <c r="C262" s="133" t="s">
        <v>227</v>
      </c>
      <c r="D262" s="131" t="s">
        <v>493</v>
      </c>
      <c r="E262" s="132" t="s">
        <v>513</v>
      </c>
      <c r="F262" s="128" t="s">
        <v>514</v>
      </c>
      <c r="G262" s="132"/>
      <c r="H262" s="137"/>
      <c r="I262" s="140"/>
      <c r="J262" s="315"/>
      <c r="K262" s="135"/>
      <c r="L262" s="153" t="s">
        <v>98</v>
      </c>
      <c r="M262" s="147"/>
      <c r="N262" s="153" t="s">
        <v>95</v>
      </c>
      <c r="O262" s="320">
        <f t="shared" si="3"/>
        <v>0</v>
      </c>
      <c r="P262" s="137"/>
      <c r="Q262" s="137"/>
      <c r="R262" s="132"/>
    </row>
    <row r="263" spans="1:18" s="130" customFormat="1" ht="14.45" customHeight="1">
      <c r="A263" s="129"/>
      <c r="B263" s="129"/>
      <c r="C263" s="133" t="s">
        <v>247</v>
      </c>
      <c r="D263" s="131" t="s">
        <v>480</v>
      </c>
      <c r="E263" s="132" t="s">
        <v>515</v>
      </c>
      <c r="F263" s="128" t="s">
        <v>516</v>
      </c>
      <c r="G263" s="132"/>
      <c r="H263" s="137"/>
      <c r="I263" s="140"/>
      <c r="J263" s="315"/>
      <c r="K263" s="135"/>
      <c r="L263" s="153" t="s">
        <v>100</v>
      </c>
      <c r="M263" s="147"/>
      <c r="N263" s="153" t="s">
        <v>95</v>
      </c>
      <c r="O263" s="320">
        <f t="shared" si="3"/>
        <v>0</v>
      </c>
      <c r="P263" s="137"/>
      <c r="Q263" s="137"/>
      <c r="R263" s="132"/>
    </row>
    <row r="264" spans="1:18" s="130" customFormat="1" ht="14.45" customHeight="1">
      <c r="A264" s="129"/>
      <c r="B264" s="129"/>
      <c r="C264" s="133" t="s">
        <v>247</v>
      </c>
      <c r="D264" s="131" t="s">
        <v>480</v>
      </c>
      <c r="E264" s="132" t="s">
        <v>517</v>
      </c>
      <c r="F264" s="128" t="s">
        <v>518</v>
      </c>
      <c r="G264" s="132"/>
      <c r="H264" s="137"/>
      <c r="I264" s="140"/>
      <c r="J264" s="315"/>
      <c r="K264" s="135"/>
      <c r="L264" s="153" t="s">
        <v>100</v>
      </c>
      <c r="M264" s="147"/>
      <c r="N264" s="153" t="s">
        <v>95</v>
      </c>
      <c r="O264" s="320">
        <f t="shared" si="3"/>
        <v>0</v>
      </c>
      <c r="P264" s="137"/>
      <c r="Q264" s="137"/>
      <c r="R264" s="132"/>
    </row>
    <row r="265" spans="1:18" s="130" customFormat="1" ht="14.45" customHeight="1">
      <c r="A265" s="129"/>
      <c r="B265" s="129"/>
      <c r="C265" s="133" t="s">
        <v>247</v>
      </c>
      <c r="D265" s="131" t="s">
        <v>480</v>
      </c>
      <c r="E265" s="132" t="s">
        <v>517</v>
      </c>
      <c r="F265" s="128" t="s">
        <v>519</v>
      </c>
      <c r="G265" s="132"/>
      <c r="H265" s="137"/>
      <c r="I265" s="140"/>
      <c r="J265" s="315"/>
      <c r="K265" s="135"/>
      <c r="L265" s="153" t="s">
        <v>100</v>
      </c>
      <c r="M265" s="147"/>
      <c r="N265" s="153" t="s">
        <v>95</v>
      </c>
      <c r="O265" s="320">
        <f t="shared" si="3"/>
        <v>0</v>
      </c>
      <c r="P265" s="137"/>
      <c r="Q265" s="137"/>
      <c r="R265" s="132"/>
    </row>
    <row r="266" spans="1:18" s="130" customFormat="1" ht="14.45" customHeight="1">
      <c r="A266" s="129"/>
      <c r="B266" s="129"/>
      <c r="C266" s="133" t="s">
        <v>247</v>
      </c>
      <c r="D266" s="131" t="s">
        <v>480</v>
      </c>
      <c r="E266" s="132" t="s">
        <v>520</v>
      </c>
      <c r="F266" s="128" t="s">
        <v>521</v>
      </c>
      <c r="G266" s="132"/>
      <c r="H266" s="137"/>
      <c r="I266" s="140"/>
      <c r="J266" s="315"/>
      <c r="K266" s="135"/>
      <c r="L266" s="153" t="s">
        <v>100</v>
      </c>
      <c r="M266" s="147"/>
      <c r="N266" s="153" t="s">
        <v>95</v>
      </c>
      <c r="O266" s="320">
        <f t="shared" si="3"/>
        <v>0</v>
      </c>
      <c r="P266" s="137"/>
      <c r="Q266" s="137"/>
      <c r="R266" s="132"/>
    </row>
    <row r="267" spans="1:18" s="130" customFormat="1" ht="14.45" customHeight="1">
      <c r="A267" s="129"/>
      <c r="B267" s="129"/>
      <c r="C267" s="133" t="s">
        <v>247</v>
      </c>
      <c r="D267" s="131" t="s">
        <v>480</v>
      </c>
      <c r="E267" s="132" t="s">
        <v>522</v>
      </c>
      <c r="F267" s="128" t="s">
        <v>523</v>
      </c>
      <c r="G267" s="132"/>
      <c r="H267" s="137"/>
      <c r="I267" s="140"/>
      <c r="J267" s="315"/>
      <c r="K267" s="135"/>
      <c r="L267" s="153" t="s">
        <v>100</v>
      </c>
      <c r="M267" s="147"/>
      <c r="N267" s="153" t="s">
        <v>95</v>
      </c>
      <c r="O267" s="320">
        <f t="shared" si="3"/>
        <v>0</v>
      </c>
      <c r="P267" s="137"/>
      <c r="Q267" s="137"/>
      <c r="R267" s="132"/>
    </row>
    <row r="268" spans="1:18" s="130" customFormat="1" ht="14.45" customHeight="1">
      <c r="A268" s="129"/>
      <c r="B268" s="129"/>
      <c r="C268" s="133" t="s">
        <v>247</v>
      </c>
      <c r="D268" s="131" t="s">
        <v>480</v>
      </c>
      <c r="E268" s="132" t="s">
        <v>524</v>
      </c>
      <c r="F268" s="128" t="s">
        <v>525</v>
      </c>
      <c r="G268" s="132"/>
      <c r="H268" s="137"/>
      <c r="I268" s="140"/>
      <c r="J268" s="315"/>
      <c r="K268" s="135"/>
      <c r="L268" s="153" t="s">
        <v>100</v>
      </c>
      <c r="M268" s="147"/>
      <c r="N268" s="153" t="s">
        <v>95</v>
      </c>
      <c r="O268" s="320">
        <f t="shared" ref="O268:O308" si="4">IF(M268=0,K268*J268,M268*K268*J268)</f>
        <v>0</v>
      </c>
      <c r="P268" s="137"/>
      <c r="Q268" s="137"/>
      <c r="R268" s="132"/>
    </row>
    <row r="269" spans="1:18" s="130" customFormat="1" ht="14.45" customHeight="1">
      <c r="A269" s="129"/>
      <c r="B269" s="129"/>
      <c r="C269" s="133" t="s">
        <v>247</v>
      </c>
      <c r="D269" s="131" t="s">
        <v>480</v>
      </c>
      <c r="E269" s="132" t="s">
        <v>524</v>
      </c>
      <c r="F269" s="128" t="s">
        <v>526</v>
      </c>
      <c r="G269" s="132"/>
      <c r="H269" s="137"/>
      <c r="I269" s="140"/>
      <c r="J269" s="315"/>
      <c r="K269" s="135"/>
      <c r="L269" s="153" t="s">
        <v>100</v>
      </c>
      <c r="M269" s="147"/>
      <c r="N269" s="153" t="s">
        <v>95</v>
      </c>
      <c r="O269" s="320">
        <f t="shared" si="4"/>
        <v>0</v>
      </c>
      <c r="P269" s="137"/>
      <c r="Q269" s="137"/>
      <c r="R269" s="132"/>
    </row>
    <row r="270" spans="1:18" s="130" customFormat="1" ht="14.45" customHeight="1">
      <c r="A270" s="129"/>
      <c r="B270" s="129"/>
      <c r="C270" s="133" t="s">
        <v>227</v>
      </c>
      <c r="D270" s="131" t="s">
        <v>493</v>
      </c>
      <c r="E270" s="132" t="s">
        <v>527</v>
      </c>
      <c r="F270" s="128" t="s">
        <v>528</v>
      </c>
      <c r="G270" s="132"/>
      <c r="H270" s="137"/>
      <c r="I270" s="140"/>
      <c r="J270" s="315"/>
      <c r="K270" s="135"/>
      <c r="L270" s="153" t="s">
        <v>100</v>
      </c>
      <c r="M270" s="154"/>
      <c r="N270" s="153" t="s">
        <v>95</v>
      </c>
      <c r="O270" s="320">
        <f t="shared" si="4"/>
        <v>0</v>
      </c>
      <c r="P270" s="137"/>
      <c r="Q270" s="137"/>
      <c r="R270" s="132"/>
    </row>
    <row r="271" spans="1:18" s="130" customFormat="1" ht="14.45" customHeight="1">
      <c r="A271" s="129"/>
      <c r="B271" s="129"/>
      <c r="C271" s="173" t="s">
        <v>223</v>
      </c>
      <c r="D271" s="131" t="s">
        <v>529</v>
      </c>
      <c r="E271" s="174" t="s">
        <v>530</v>
      </c>
      <c r="F271" s="67" t="s">
        <v>531</v>
      </c>
      <c r="G271" s="132"/>
      <c r="H271" s="137"/>
      <c r="I271" s="140"/>
      <c r="J271" s="315"/>
      <c r="K271" s="135"/>
      <c r="L271" s="153" t="s">
        <v>466</v>
      </c>
      <c r="M271" s="150"/>
      <c r="N271" s="171"/>
      <c r="O271" s="320">
        <f t="shared" si="4"/>
        <v>0</v>
      </c>
      <c r="P271" s="137"/>
      <c r="Q271" s="137"/>
      <c r="R271" s="132"/>
    </row>
    <row r="272" spans="1:18" s="130" customFormat="1" ht="14.45" customHeight="1">
      <c r="A272" s="129"/>
      <c r="B272" s="129"/>
      <c r="C272" s="173" t="s">
        <v>223</v>
      </c>
      <c r="D272" s="131" t="s">
        <v>529</v>
      </c>
      <c r="E272" s="174" t="s">
        <v>530</v>
      </c>
      <c r="F272" s="67" t="s">
        <v>532</v>
      </c>
      <c r="G272" s="132"/>
      <c r="H272" s="137"/>
      <c r="I272" s="140"/>
      <c r="J272" s="315"/>
      <c r="K272" s="135"/>
      <c r="L272" s="153" t="s">
        <v>466</v>
      </c>
      <c r="M272" s="150"/>
      <c r="N272" s="171"/>
      <c r="O272" s="320">
        <f t="shared" si="4"/>
        <v>0</v>
      </c>
      <c r="P272" s="137"/>
      <c r="Q272" s="137"/>
      <c r="R272" s="132"/>
    </row>
    <row r="273" spans="1:18" s="130" customFormat="1" ht="14.45" customHeight="1">
      <c r="A273" s="129"/>
      <c r="B273" s="129"/>
      <c r="C273" s="133" t="s">
        <v>223</v>
      </c>
      <c r="D273" s="131" t="s">
        <v>533</v>
      </c>
      <c r="E273" s="132" t="s">
        <v>534</v>
      </c>
      <c r="F273" s="128" t="s">
        <v>535</v>
      </c>
      <c r="G273" s="132"/>
      <c r="H273" s="137"/>
      <c r="I273" s="140"/>
      <c r="J273" s="315"/>
      <c r="K273" s="135"/>
      <c r="L273" s="153" t="s">
        <v>101</v>
      </c>
      <c r="M273" s="150"/>
      <c r="N273" s="171"/>
      <c r="O273" s="320">
        <f t="shared" si="4"/>
        <v>0</v>
      </c>
      <c r="P273" s="137"/>
      <c r="Q273" s="137"/>
      <c r="R273" s="132"/>
    </row>
    <row r="274" spans="1:18" s="130" customFormat="1" ht="14.45" customHeight="1">
      <c r="A274" s="129"/>
      <c r="B274" s="129"/>
      <c r="C274" s="133" t="s">
        <v>247</v>
      </c>
      <c r="D274" s="131" t="s">
        <v>533</v>
      </c>
      <c r="E274" s="132" t="s">
        <v>534</v>
      </c>
      <c r="F274" s="128" t="s">
        <v>536</v>
      </c>
      <c r="G274" s="132"/>
      <c r="H274" s="137"/>
      <c r="I274" s="140"/>
      <c r="J274" s="315"/>
      <c r="K274" s="135"/>
      <c r="L274" s="153" t="s">
        <v>101</v>
      </c>
      <c r="M274" s="150"/>
      <c r="N274" s="171"/>
      <c r="O274" s="320">
        <f t="shared" si="4"/>
        <v>0</v>
      </c>
      <c r="P274" s="137"/>
      <c r="Q274" s="137"/>
      <c r="R274" s="132"/>
    </row>
    <row r="275" spans="1:18" s="130" customFormat="1" ht="14.45" customHeight="1">
      <c r="A275" s="129"/>
      <c r="B275" s="129"/>
      <c r="C275" s="133" t="s">
        <v>247</v>
      </c>
      <c r="D275" s="131" t="s">
        <v>533</v>
      </c>
      <c r="E275" s="132" t="s">
        <v>537</v>
      </c>
      <c r="F275" s="128" t="s">
        <v>538</v>
      </c>
      <c r="G275" s="132"/>
      <c r="H275" s="137"/>
      <c r="I275" s="140"/>
      <c r="J275" s="315"/>
      <c r="K275" s="135"/>
      <c r="L275" s="153" t="s">
        <v>98</v>
      </c>
      <c r="M275" s="147"/>
      <c r="N275" s="153" t="s">
        <v>95</v>
      </c>
      <c r="O275" s="320">
        <f t="shared" si="4"/>
        <v>0</v>
      </c>
      <c r="P275" s="137"/>
      <c r="Q275" s="137"/>
      <c r="R275" s="132"/>
    </row>
    <row r="276" spans="1:18" s="130" customFormat="1" ht="14.45" customHeight="1">
      <c r="A276" s="129"/>
      <c r="B276" s="129"/>
      <c r="C276" s="133" t="s">
        <v>247</v>
      </c>
      <c r="D276" s="131" t="s">
        <v>533</v>
      </c>
      <c r="E276" s="132" t="s">
        <v>537</v>
      </c>
      <c r="F276" s="128" t="s">
        <v>539</v>
      </c>
      <c r="G276" s="132"/>
      <c r="H276" s="137"/>
      <c r="I276" s="140"/>
      <c r="J276" s="315"/>
      <c r="K276" s="135"/>
      <c r="L276" s="153" t="s">
        <v>98</v>
      </c>
      <c r="M276" s="147"/>
      <c r="N276" s="153" t="s">
        <v>95</v>
      </c>
      <c r="O276" s="320">
        <f t="shared" si="4"/>
        <v>0</v>
      </c>
      <c r="P276" s="137"/>
      <c r="Q276" s="137"/>
      <c r="R276" s="132"/>
    </row>
    <row r="277" spans="1:18" s="130" customFormat="1" ht="14.45" customHeight="1">
      <c r="A277" s="129"/>
      <c r="B277" s="129"/>
      <c r="C277" s="133" t="s">
        <v>223</v>
      </c>
      <c r="D277" s="131" t="s">
        <v>540</v>
      </c>
      <c r="E277" s="132" t="s">
        <v>541</v>
      </c>
      <c r="F277" s="128" t="s">
        <v>542</v>
      </c>
      <c r="G277" s="132"/>
      <c r="H277" s="137"/>
      <c r="I277" s="140"/>
      <c r="J277" s="315"/>
      <c r="K277" s="135"/>
      <c r="L277" s="153" t="s">
        <v>98</v>
      </c>
      <c r="M277" s="147"/>
      <c r="N277" s="153" t="s">
        <v>95</v>
      </c>
      <c r="O277" s="320">
        <f t="shared" si="4"/>
        <v>0</v>
      </c>
      <c r="P277" s="137"/>
      <c r="Q277" s="137"/>
      <c r="R277" s="132"/>
    </row>
    <row r="278" spans="1:18" s="130" customFormat="1" ht="14.45" customHeight="1">
      <c r="A278" s="129"/>
      <c r="B278" s="129"/>
      <c r="C278" s="133" t="s">
        <v>223</v>
      </c>
      <c r="D278" s="131" t="s">
        <v>540</v>
      </c>
      <c r="E278" s="132" t="s">
        <v>541</v>
      </c>
      <c r="F278" s="128" t="s">
        <v>543</v>
      </c>
      <c r="G278" s="132"/>
      <c r="H278" s="137"/>
      <c r="I278" s="140"/>
      <c r="J278" s="315"/>
      <c r="K278" s="135"/>
      <c r="L278" s="153" t="s">
        <v>98</v>
      </c>
      <c r="M278" s="147"/>
      <c r="N278" s="153" t="s">
        <v>95</v>
      </c>
      <c r="O278" s="320">
        <f t="shared" si="4"/>
        <v>0</v>
      </c>
      <c r="P278" s="137"/>
      <c r="Q278" s="137"/>
      <c r="R278" s="132"/>
    </row>
    <row r="279" spans="1:18" s="130" customFormat="1" ht="14.45" customHeight="1">
      <c r="A279" s="129"/>
      <c r="B279" s="129"/>
      <c r="C279" s="133" t="s">
        <v>227</v>
      </c>
      <c r="D279" s="131" t="s">
        <v>544</v>
      </c>
      <c r="E279" s="132" t="s">
        <v>545</v>
      </c>
      <c r="F279" s="128" t="s">
        <v>546</v>
      </c>
      <c r="G279" s="132"/>
      <c r="H279" s="137"/>
      <c r="I279" s="140"/>
      <c r="J279" s="315"/>
      <c r="K279" s="135"/>
      <c r="L279" s="153" t="s">
        <v>98</v>
      </c>
      <c r="M279" s="147"/>
      <c r="N279" s="153" t="s">
        <v>95</v>
      </c>
      <c r="O279" s="320">
        <f t="shared" si="4"/>
        <v>0</v>
      </c>
      <c r="P279" s="137"/>
      <c r="Q279" s="137"/>
      <c r="R279" s="132"/>
    </row>
    <row r="280" spans="1:18" s="130" customFormat="1" ht="14.45" customHeight="1">
      <c r="A280" s="129"/>
      <c r="B280" s="129"/>
      <c r="C280" s="133" t="s">
        <v>227</v>
      </c>
      <c r="D280" s="131" t="s">
        <v>544</v>
      </c>
      <c r="E280" s="132" t="s">
        <v>545</v>
      </c>
      <c r="F280" s="128" t="s">
        <v>547</v>
      </c>
      <c r="G280" s="132"/>
      <c r="H280" s="137"/>
      <c r="I280" s="140"/>
      <c r="J280" s="315"/>
      <c r="K280" s="135"/>
      <c r="L280" s="153" t="s">
        <v>98</v>
      </c>
      <c r="M280" s="147"/>
      <c r="N280" s="153" t="s">
        <v>95</v>
      </c>
      <c r="O280" s="320">
        <f t="shared" si="4"/>
        <v>0</v>
      </c>
      <c r="P280" s="137"/>
      <c r="Q280" s="137"/>
      <c r="R280" s="132"/>
    </row>
    <row r="281" spans="1:18" s="130" customFormat="1" ht="14.45" customHeight="1">
      <c r="A281" s="129"/>
      <c r="B281" s="129"/>
      <c r="C281" s="133" t="s">
        <v>227</v>
      </c>
      <c r="D281" s="131" t="s">
        <v>544</v>
      </c>
      <c r="E281" s="132" t="s">
        <v>545</v>
      </c>
      <c r="F281" s="128" t="s">
        <v>548</v>
      </c>
      <c r="G281" s="132"/>
      <c r="H281" s="137"/>
      <c r="I281" s="140"/>
      <c r="J281" s="315"/>
      <c r="K281" s="135"/>
      <c r="L281" s="153" t="s">
        <v>98</v>
      </c>
      <c r="M281" s="147"/>
      <c r="N281" s="153" t="s">
        <v>95</v>
      </c>
      <c r="O281" s="320">
        <f t="shared" si="4"/>
        <v>0</v>
      </c>
      <c r="P281" s="137"/>
      <c r="Q281" s="137"/>
      <c r="R281" s="132"/>
    </row>
    <row r="282" spans="1:18" s="130" customFormat="1" ht="14.45" customHeight="1">
      <c r="A282" s="129"/>
      <c r="B282" s="129"/>
      <c r="C282" s="133" t="s">
        <v>227</v>
      </c>
      <c r="D282" s="131" t="s">
        <v>544</v>
      </c>
      <c r="E282" s="132" t="s">
        <v>545</v>
      </c>
      <c r="F282" s="128" t="s">
        <v>549</v>
      </c>
      <c r="G282" s="132"/>
      <c r="H282" s="137"/>
      <c r="I282" s="140"/>
      <c r="J282" s="315"/>
      <c r="K282" s="135"/>
      <c r="L282" s="153" t="s">
        <v>98</v>
      </c>
      <c r="M282" s="147"/>
      <c r="N282" s="153" t="s">
        <v>95</v>
      </c>
      <c r="O282" s="320">
        <f t="shared" si="4"/>
        <v>0</v>
      </c>
      <c r="P282" s="137"/>
      <c r="Q282" s="137"/>
      <c r="R282" s="132"/>
    </row>
    <row r="283" spans="1:18" s="130" customFormat="1" ht="14.45" customHeight="1">
      <c r="A283" s="129"/>
      <c r="B283" s="129"/>
      <c r="C283" s="133" t="s">
        <v>227</v>
      </c>
      <c r="D283" s="131" t="s">
        <v>544</v>
      </c>
      <c r="E283" s="132" t="s">
        <v>545</v>
      </c>
      <c r="F283" s="128" t="s">
        <v>550</v>
      </c>
      <c r="G283" s="132"/>
      <c r="H283" s="137"/>
      <c r="I283" s="140"/>
      <c r="J283" s="315"/>
      <c r="K283" s="135"/>
      <c r="L283" s="153" t="s">
        <v>98</v>
      </c>
      <c r="M283" s="147"/>
      <c r="N283" s="153" t="s">
        <v>95</v>
      </c>
      <c r="O283" s="320">
        <f t="shared" si="4"/>
        <v>0</v>
      </c>
      <c r="P283" s="137"/>
      <c r="Q283" s="137"/>
      <c r="R283" s="132"/>
    </row>
    <row r="284" spans="1:18" s="130" customFormat="1" ht="14.45" customHeight="1">
      <c r="A284" s="129"/>
      <c r="B284" s="129"/>
      <c r="C284" s="133" t="s">
        <v>227</v>
      </c>
      <c r="D284" s="131" t="s">
        <v>544</v>
      </c>
      <c r="E284" s="132" t="s">
        <v>545</v>
      </c>
      <c r="F284" s="128" t="s">
        <v>551</v>
      </c>
      <c r="G284" s="132"/>
      <c r="H284" s="137"/>
      <c r="I284" s="140"/>
      <c r="J284" s="315"/>
      <c r="K284" s="135"/>
      <c r="L284" s="153" t="s">
        <v>98</v>
      </c>
      <c r="M284" s="150"/>
      <c r="N284" s="171"/>
      <c r="O284" s="320">
        <f t="shared" si="4"/>
        <v>0</v>
      </c>
      <c r="P284" s="137"/>
      <c r="Q284" s="137"/>
      <c r="R284" s="132"/>
    </row>
    <row r="285" spans="1:18" s="130" customFormat="1" ht="14.45" customHeight="1">
      <c r="A285" s="129"/>
      <c r="B285" s="129"/>
      <c r="C285" s="133" t="s">
        <v>227</v>
      </c>
      <c r="D285" s="131" t="s">
        <v>544</v>
      </c>
      <c r="E285" s="132" t="s">
        <v>545</v>
      </c>
      <c r="F285" s="128" t="s">
        <v>552</v>
      </c>
      <c r="G285" s="132"/>
      <c r="H285" s="137"/>
      <c r="I285" s="140"/>
      <c r="J285" s="315"/>
      <c r="K285" s="135"/>
      <c r="L285" s="153" t="s">
        <v>98</v>
      </c>
      <c r="M285" s="150"/>
      <c r="N285" s="171"/>
      <c r="O285" s="320">
        <f t="shared" si="4"/>
        <v>0</v>
      </c>
      <c r="P285" s="137"/>
      <c r="Q285" s="137"/>
      <c r="R285" s="132"/>
    </row>
    <row r="286" spans="1:18" s="130" customFormat="1" ht="14.45" customHeight="1">
      <c r="A286" s="129"/>
      <c r="B286" s="129"/>
      <c r="C286" s="133" t="s">
        <v>247</v>
      </c>
      <c r="D286" s="131" t="s">
        <v>533</v>
      </c>
      <c r="E286" s="132" t="s">
        <v>537</v>
      </c>
      <c r="F286" s="128" t="s">
        <v>553</v>
      </c>
      <c r="G286" s="132"/>
      <c r="H286" s="137"/>
      <c r="I286" s="140"/>
      <c r="J286" s="315"/>
      <c r="K286" s="135"/>
      <c r="L286" s="153" t="s">
        <v>96</v>
      </c>
      <c r="M286" s="150"/>
      <c r="N286" s="171"/>
      <c r="O286" s="320">
        <f t="shared" si="4"/>
        <v>0</v>
      </c>
      <c r="P286" s="137"/>
      <c r="Q286" s="137"/>
      <c r="R286" s="132"/>
    </row>
    <row r="287" spans="1:18" s="130" customFormat="1" ht="14.45" customHeight="1">
      <c r="A287" s="129"/>
      <c r="B287" s="129"/>
      <c r="C287" s="133" t="s">
        <v>247</v>
      </c>
      <c r="D287" s="131" t="s">
        <v>533</v>
      </c>
      <c r="E287" s="132" t="s">
        <v>537</v>
      </c>
      <c r="F287" s="128" t="s">
        <v>554</v>
      </c>
      <c r="G287" s="132"/>
      <c r="H287" s="137"/>
      <c r="I287" s="140"/>
      <c r="J287" s="315"/>
      <c r="K287" s="135"/>
      <c r="L287" s="153" t="s">
        <v>96</v>
      </c>
      <c r="M287" s="150"/>
      <c r="N287" s="171"/>
      <c r="O287" s="320">
        <f t="shared" si="4"/>
        <v>0</v>
      </c>
      <c r="P287" s="137"/>
      <c r="Q287" s="137"/>
      <c r="R287" s="132"/>
    </row>
    <row r="288" spans="1:18" s="130" customFormat="1" ht="14.45" customHeight="1">
      <c r="A288" s="129"/>
      <c r="B288" s="129"/>
      <c r="C288" s="133" t="s">
        <v>7</v>
      </c>
      <c r="D288" s="131" t="s">
        <v>533</v>
      </c>
      <c r="E288" s="132" t="s">
        <v>537</v>
      </c>
      <c r="F288" s="128" t="s">
        <v>1680</v>
      </c>
      <c r="G288" s="132"/>
      <c r="H288" s="137"/>
      <c r="I288" s="140"/>
      <c r="J288" s="315"/>
      <c r="K288" s="135"/>
      <c r="L288" s="153" t="s">
        <v>96</v>
      </c>
      <c r="M288" s="150"/>
      <c r="N288" s="171"/>
      <c r="O288" s="320">
        <f t="shared" si="4"/>
        <v>0</v>
      </c>
      <c r="P288" s="137"/>
      <c r="Q288" s="137"/>
      <c r="R288" s="132"/>
    </row>
    <row r="289" spans="1:18" s="130" customFormat="1" ht="14.45" customHeight="1">
      <c r="A289" s="129"/>
      <c r="B289" s="129"/>
      <c r="C289" s="133" t="s">
        <v>223</v>
      </c>
      <c r="D289" s="131" t="s">
        <v>540</v>
      </c>
      <c r="E289" s="132" t="s">
        <v>555</v>
      </c>
      <c r="F289" s="128" t="s">
        <v>556</v>
      </c>
      <c r="G289" s="132"/>
      <c r="H289" s="137"/>
      <c r="I289" s="140"/>
      <c r="J289" s="315"/>
      <c r="K289" s="135"/>
      <c r="L289" s="153" t="s">
        <v>99</v>
      </c>
      <c r="M289" s="147"/>
      <c r="N289" s="153" t="s">
        <v>95</v>
      </c>
      <c r="O289" s="320">
        <f t="shared" si="4"/>
        <v>0</v>
      </c>
      <c r="P289" s="137"/>
      <c r="Q289" s="137"/>
      <c r="R289" s="132"/>
    </row>
    <row r="290" spans="1:18" s="130" customFormat="1" ht="14.45" customHeight="1">
      <c r="A290" s="129"/>
      <c r="B290" s="129"/>
      <c r="C290" s="133" t="s">
        <v>223</v>
      </c>
      <c r="D290" s="131" t="s">
        <v>540</v>
      </c>
      <c r="E290" s="132" t="s">
        <v>555</v>
      </c>
      <c r="F290" s="128" t="s">
        <v>557</v>
      </c>
      <c r="G290" s="132"/>
      <c r="H290" s="137"/>
      <c r="I290" s="140"/>
      <c r="J290" s="315"/>
      <c r="K290" s="135"/>
      <c r="L290" s="153" t="s">
        <v>99</v>
      </c>
      <c r="M290" s="147"/>
      <c r="N290" s="153" t="s">
        <v>95</v>
      </c>
      <c r="O290" s="320">
        <f t="shared" si="4"/>
        <v>0</v>
      </c>
      <c r="P290" s="137"/>
      <c r="Q290" s="137"/>
      <c r="R290" s="132"/>
    </row>
    <row r="291" spans="1:18" s="130" customFormat="1" ht="14.45" customHeight="1">
      <c r="A291" s="129"/>
      <c r="B291" s="129"/>
      <c r="C291" s="133" t="s">
        <v>247</v>
      </c>
      <c r="D291" s="131" t="s">
        <v>533</v>
      </c>
      <c r="E291" s="132" t="s">
        <v>558</v>
      </c>
      <c r="F291" s="128" t="s">
        <v>559</v>
      </c>
      <c r="G291" s="132"/>
      <c r="H291" s="137"/>
      <c r="I291" s="140"/>
      <c r="J291" s="315"/>
      <c r="K291" s="135"/>
      <c r="L291" s="153" t="s">
        <v>98</v>
      </c>
      <c r="M291" s="147"/>
      <c r="N291" s="153" t="s">
        <v>95</v>
      </c>
      <c r="O291" s="320">
        <f t="shared" si="4"/>
        <v>0</v>
      </c>
      <c r="P291" s="137"/>
      <c r="Q291" s="137"/>
      <c r="R291" s="132"/>
    </row>
    <row r="292" spans="1:18" s="130" customFormat="1" ht="14.45" customHeight="1">
      <c r="A292" s="129"/>
      <c r="B292" s="129"/>
      <c r="C292" s="133" t="s">
        <v>247</v>
      </c>
      <c r="D292" s="131" t="s">
        <v>533</v>
      </c>
      <c r="E292" s="132" t="s">
        <v>558</v>
      </c>
      <c r="F292" s="128" t="s">
        <v>560</v>
      </c>
      <c r="G292" s="132"/>
      <c r="H292" s="137"/>
      <c r="I292" s="140"/>
      <c r="J292" s="315"/>
      <c r="K292" s="135"/>
      <c r="L292" s="153" t="s">
        <v>98</v>
      </c>
      <c r="M292" s="147"/>
      <c r="N292" s="153" t="s">
        <v>95</v>
      </c>
      <c r="O292" s="320">
        <f t="shared" si="4"/>
        <v>0</v>
      </c>
      <c r="P292" s="137"/>
      <c r="Q292" s="137"/>
      <c r="R292" s="132"/>
    </row>
    <row r="293" spans="1:18" s="130" customFormat="1" ht="14.45" customHeight="1">
      <c r="A293" s="129"/>
      <c r="B293" s="129"/>
      <c r="C293" s="133" t="s">
        <v>247</v>
      </c>
      <c r="D293" s="131" t="s">
        <v>533</v>
      </c>
      <c r="E293" s="132" t="s">
        <v>558</v>
      </c>
      <c r="F293" s="128" t="s">
        <v>561</v>
      </c>
      <c r="G293" s="132"/>
      <c r="H293" s="137"/>
      <c r="I293" s="140"/>
      <c r="J293" s="315"/>
      <c r="K293" s="135"/>
      <c r="L293" s="153" t="s">
        <v>98</v>
      </c>
      <c r="M293" s="147"/>
      <c r="N293" s="153" t="s">
        <v>95</v>
      </c>
      <c r="O293" s="320">
        <f t="shared" si="4"/>
        <v>0</v>
      </c>
      <c r="P293" s="137"/>
      <c r="Q293" s="137"/>
      <c r="R293" s="132"/>
    </row>
    <row r="294" spans="1:18" s="130" customFormat="1" ht="14.45" customHeight="1">
      <c r="A294" s="129"/>
      <c r="B294" s="129"/>
      <c r="C294" s="133" t="s">
        <v>247</v>
      </c>
      <c r="D294" s="131" t="s">
        <v>533</v>
      </c>
      <c r="E294" s="132" t="s">
        <v>558</v>
      </c>
      <c r="F294" s="128" t="s">
        <v>562</v>
      </c>
      <c r="G294" s="132"/>
      <c r="H294" s="137"/>
      <c r="I294" s="140"/>
      <c r="J294" s="315"/>
      <c r="K294" s="135"/>
      <c r="L294" s="153" t="s">
        <v>98</v>
      </c>
      <c r="M294" s="147"/>
      <c r="N294" s="153" t="s">
        <v>95</v>
      </c>
      <c r="O294" s="320">
        <f t="shared" si="4"/>
        <v>0</v>
      </c>
      <c r="P294" s="137"/>
      <c r="Q294" s="137"/>
      <c r="R294" s="132"/>
    </row>
    <row r="295" spans="1:18" s="130" customFormat="1" ht="14.45" customHeight="1">
      <c r="A295" s="129"/>
      <c r="B295" s="129"/>
      <c r="C295" s="133" t="s">
        <v>247</v>
      </c>
      <c r="D295" s="131" t="s">
        <v>533</v>
      </c>
      <c r="E295" s="132" t="s">
        <v>558</v>
      </c>
      <c r="F295" s="128" t="s">
        <v>563</v>
      </c>
      <c r="G295" s="132"/>
      <c r="H295" s="137"/>
      <c r="I295" s="140"/>
      <c r="J295" s="315"/>
      <c r="K295" s="135"/>
      <c r="L295" s="153" t="s">
        <v>98</v>
      </c>
      <c r="M295" s="147"/>
      <c r="N295" s="153" t="s">
        <v>95</v>
      </c>
      <c r="O295" s="320">
        <f t="shared" si="4"/>
        <v>0</v>
      </c>
      <c r="P295" s="137"/>
      <c r="Q295" s="137"/>
      <c r="R295" s="132"/>
    </row>
    <row r="296" spans="1:18" s="130" customFormat="1" ht="14.45" customHeight="1">
      <c r="A296" s="129"/>
      <c r="B296" s="129"/>
      <c r="C296" s="133" t="s">
        <v>247</v>
      </c>
      <c r="D296" s="131" t="s">
        <v>533</v>
      </c>
      <c r="E296" s="132" t="s">
        <v>564</v>
      </c>
      <c r="F296" s="128" t="s">
        <v>565</v>
      </c>
      <c r="G296" s="132"/>
      <c r="H296" s="137"/>
      <c r="I296" s="140"/>
      <c r="J296" s="315"/>
      <c r="K296" s="135"/>
      <c r="L296" s="153" t="s">
        <v>98</v>
      </c>
      <c r="M296" s="147"/>
      <c r="N296" s="153" t="s">
        <v>95</v>
      </c>
      <c r="O296" s="320">
        <f t="shared" si="4"/>
        <v>0</v>
      </c>
      <c r="P296" s="137"/>
      <c r="Q296" s="137"/>
      <c r="R296" s="132"/>
    </row>
    <row r="297" spans="1:18" s="130" customFormat="1" ht="14.45" customHeight="1">
      <c r="A297" s="129"/>
      <c r="B297" s="129"/>
      <c r="C297" s="133" t="s">
        <v>247</v>
      </c>
      <c r="D297" s="131" t="s">
        <v>533</v>
      </c>
      <c r="E297" s="132" t="s">
        <v>564</v>
      </c>
      <c r="F297" s="128" t="s">
        <v>566</v>
      </c>
      <c r="G297" s="132"/>
      <c r="H297" s="137"/>
      <c r="I297" s="140"/>
      <c r="J297" s="315"/>
      <c r="K297" s="135"/>
      <c r="L297" s="153" t="s">
        <v>98</v>
      </c>
      <c r="M297" s="147"/>
      <c r="N297" s="153" t="s">
        <v>95</v>
      </c>
      <c r="O297" s="320">
        <f t="shared" si="4"/>
        <v>0</v>
      </c>
      <c r="P297" s="137"/>
      <c r="Q297" s="137"/>
      <c r="R297" s="132"/>
    </row>
    <row r="298" spans="1:18" s="130" customFormat="1" ht="14.45" customHeight="1">
      <c r="A298" s="129"/>
      <c r="B298" s="129"/>
      <c r="C298" s="133" t="s">
        <v>247</v>
      </c>
      <c r="D298" s="131" t="s">
        <v>533</v>
      </c>
      <c r="E298" s="132" t="s">
        <v>564</v>
      </c>
      <c r="F298" s="128" t="s">
        <v>567</v>
      </c>
      <c r="G298" s="132"/>
      <c r="H298" s="137"/>
      <c r="I298" s="140"/>
      <c r="J298" s="315"/>
      <c r="K298" s="135"/>
      <c r="L298" s="153" t="s">
        <v>101</v>
      </c>
      <c r="M298" s="150"/>
      <c r="N298" s="171"/>
      <c r="O298" s="320">
        <f t="shared" si="4"/>
        <v>0</v>
      </c>
      <c r="P298" s="137"/>
      <c r="Q298" s="137"/>
      <c r="R298" s="132"/>
    </row>
    <row r="299" spans="1:18" s="130" customFormat="1" ht="14.45" customHeight="1">
      <c r="A299" s="129"/>
      <c r="B299" s="129"/>
      <c r="C299" s="133" t="s">
        <v>223</v>
      </c>
      <c r="D299" s="131" t="s">
        <v>540</v>
      </c>
      <c r="E299" s="132" t="s">
        <v>568</v>
      </c>
      <c r="F299" s="128" t="s">
        <v>569</v>
      </c>
      <c r="G299" s="132"/>
      <c r="H299" s="137"/>
      <c r="I299" s="140"/>
      <c r="J299" s="315"/>
      <c r="K299" s="146"/>
      <c r="L299" s="175" t="s">
        <v>101</v>
      </c>
      <c r="M299" s="148"/>
      <c r="N299" s="171"/>
      <c r="O299" s="320">
        <f t="shared" si="4"/>
        <v>0</v>
      </c>
      <c r="P299" s="137"/>
      <c r="Q299" s="137"/>
      <c r="R299" s="132"/>
    </row>
    <row r="300" spans="1:18" s="130" customFormat="1" ht="14.45" customHeight="1">
      <c r="A300" s="129"/>
      <c r="B300" s="129"/>
      <c r="C300" s="133" t="s">
        <v>570</v>
      </c>
      <c r="D300" s="131" t="s">
        <v>571</v>
      </c>
      <c r="E300" s="132" t="s">
        <v>571</v>
      </c>
      <c r="F300" s="132" t="s">
        <v>212</v>
      </c>
      <c r="G300" s="132"/>
      <c r="H300" s="137"/>
      <c r="I300" s="140"/>
      <c r="J300" s="315"/>
      <c r="K300" s="135"/>
      <c r="L300" s="153" t="s">
        <v>1734</v>
      </c>
      <c r="M300" s="148"/>
      <c r="N300" s="171"/>
      <c r="O300" s="320">
        <f t="shared" si="4"/>
        <v>0</v>
      </c>
      <c r="P300" s="137"/>
      <c r="Q300" s="137"/>
      <c r="R300" s="132"/>
    </row>
    <row r="301" spans="1:18" s="130" customFormat="1">
      <c r="A301" s="129"/>
      <c r="B301" s="129"/>
      <c r="C301" s="133" t="s">
        <v>7</v>
      </c>
      <c r="D301" s="131" t="s">
        <v>533</v>
      </c>
      <c r="E301" s="132" t="s">
        <v>212</v>
      </c>
      <c r="F301" s="172" t="s">
        <v>1651</v>
      </c>
      <c r="G301" s="132"/>
      <c r="H301" s="132"/>
      <c r="I301" s="133"/>
      <c r="J301" s="315"/>
      <c r="K301" s="135"/>
      <c r="L301" s="167" t="s">
        <v>96</v>
      </c>
      <c r="M301" s="135"/>
      <c r="N301" s="167" t="s">
        <v>96</v>
      </c>
      <c r="O301" s="320">
        <f t="shared" si="4"/>
        <v>0</v>
      </c>
      <c r="P301" s="132"/>
      <c r="Q301" s="132"/>
      <c r="R301" s="132"/>
    </row>
    <row r="302" spans="1:18" s="130" customFormat="1">
      <c r="A302" s="129"/>
      <c r="B302" s="129"/>
      <c r="C302" s="133" t="s">
        <v>7</v>
      </c>
      <c r="D302" s="131" t="s">
        <v>533</v>
      </c>
      <c r="E302" s="132" t="s">
        <v>212</v>
      </c>
      <c r="F302" s="172" t="s">
        <v>1652</v>
      </c>
      <c r="G302" s="132"/>
      <c r="H302" s="132"/>
      <c r="I302" s="133"/>
      <c r="J302" s="315"/>
      <c r="K302" s="135"/>
      <c r="L302" s="167" t="s">
        <v>96</v>
      </c>
      <c r="M302" s="135"/>
      <c r="N302" s="167" t="s">
        <v>96</v>
      </c>
      <c r="O302" s="320">
        <f t="shared" si="4"/>
        <v>0</v>
      </c>
      <c r="P302" s="132"/>
      <c r="Q302" s="132"/>
      <c r="R302" s="132"/>
    </row>
    <row r="303" spans="1:18" s="130" customFormat="1">
      <c r="A303" s="129"/>
      <c r="B303" s="129"/>
      <c r="C303" s="133" t="s">
        <v>7</v>
      </c>
      <c r="D303" s="131" t="s">
        <v>533</v>
      </c>
      <c r="E303" s="132" t="s">
        <v>212</v>
      </c>
      <c r="F303" s="172" t="s">
        <v>1653</v>
      </c>
      <c r="G303" s="132"/>
      <c r="H303" s="132"/>
      <c r="I303" s="133"/>
      <c r="J303" s="315"/>
      <c r="K303" s="135"/>
      <c r="L303" s="167" t="s">
        <v>96</v>
      </c>
      <c r="M303" s="135"/>
      <c r="N303" s="167" t="s">
        <v>96</v>
      </c>
      <c r="O303" s="320">
        <f t="shared" si="4"/>
        <v>0</v>
      </c>
      <c r="P303" s="132"/>
      <c r="Q303" s="132"/>
      <c r="R303" s="132"/>
    </row>
    <row r="304" spans="1:18" s="130" customFormat="1">
      <c r="A304" s="129"/>
      <c r="B304" s="129"/>
      <c r="C304" s="133" t="s">
        <v>7</v>
      </c>
      <c r="D304" s="131" t="s">
        <v>533</v>
      </c>
      <c r="E304" s="132" t="s">
        <v>1668</v>
      </c>
      <c r="F304" s="172" t="s">
        <v>1669</v>
      </c>
      <c r="G304" s="132"/>
      <c r="H304" s="132"/>
      <c r="I304" s="133"/>
      <c r="J304" s="315"/>
      <c r="K304" s="135"/>
      <c r="L304" s="167" t="s">
        <v>1674</v>
      </c>
      <c r="M304" s="135"/>
      <c r="N304" s="167" t="s">
        <v>1674</v>
      </c>
      <c r="O304" s="320">
        <f t="shared" si="4"/>
        <v>0</v>
      </c>
      <c r="P304" s="132"/>
      <c r="Q304" s="132"/>
      <c r="R304" s="132"/>
    </row>
    <row r="305" spans="1:18" s="130" customFormat="1">
      <c r="A305" s="129"/>
      <c r="B305" s="129"/>
      <c r="C305" s="133" t="s">
        <v>7</v>
      </c>
      <c r="D305" s="131" t="s">
        <v>533</v>
      </c>
      <c r="E305" s="132" t="s">
        <v>1668</v>
      </c>
      <c r="F305" s="172" t="s">
        <v>1670</v>
      </c>
      <c r="G305" s="132"/>
      <c r="H305" s="132"/>
      <c r="I305" s="133"/>
      <c r="J305" s="315"/>
      <c r="K305" s="135"/>
      <c r="L305" s="167" t="s">
        <v>98</v>
      </c>
      <c r="M305" s="135"/>
      <c r="N305" s="167" t="s">
        <v>98</v>
      </c>
      <c r="O305" s="320">
        <f t="shared" si="4"/>
        <v>0</v>
      </c>
      <c r="P305" s="132"/>
      <c r="Q305" s="132"/>
      <c r="R305" s="132"/>
    </row>
    <row r="306" spans="1:18" s="130" customFormat="1">
      <c r="A306" s="129"/>
      <c r="B306" s="129"/>
      <c r="C306" s="133" t="s">
        <v>7</v>
      </c>
      <c r="D306" s="131" t="s">
        <v>533</v>
      </c>
      <c r="E306" s="132" t="s">
        <v>1668</v>
      </c>
      <c r="F306" s="172" t="s">
        <v>1671</v>
      </c>
      <c r="G306" s="132"/>
      <c r="H306" s="132"/>
      <c r="I306" s="133"/>
      <c r="J306" s="315"/>
      <c r="K306" s="135"/>
      <c r="L306" s="167" t="s">
        <v>98</v>
      </c>
      <c r="M306" s="135"/>
      <c r="N306" s="167" t="s">
        <v>98</v>
      </c>
      <c r="O306" s="320">
        <f t="shared" si="4"/>
        <v>0</v>
      </c>
      <c r="P306" s="132"/>
      <c r="Q306" s="132"/>
      <c r="R306" s="132"/>
    </row>
    <row r="307" spans="1:18" s="130" customFormat="1">
      <c r="A307" s="129"/>
      <c r="B307" s="129"/>
      <c r="C307" s="133" t="s">
        <v>7</v>
      </c>
      <c r="D307" s="131" t="s">
        <v>533</v>
      </c>
      <c r="E307" s="132" t="s">
        <v>1668</v>
      </c>
      <c r="F307" s="172" t="s">
        <v>1673</v>
      </c>
      <c r="G307" s="132"/>
      <c r="H307" s="132"/>
      <c r="I307" s="133"/>
      <c r="J307" s="315"/>
      <c r="K307" s="135"/>
      <c r="L307" s="167" t="s">
        <v>1675</v>
      </c>
      <c r="M307" s="135"/>
      <c r="N307" s="167" t="s">
        <v>1675</v>
      </c>
      <c r="O307" s="320">
        <f t="shared" si="4"/>
        <v>0</v>
      </c>
      <c r="P307" s="132"/>
      <c r="Q307" s="132"/>
      <c r="R307" s="132"/>
    </row>
    <row r="308" spans="1:18" s="130" customFormat="1">
      <c r="A308" s="129"/>
      <c r="B308" s="129"/>
      <c r="C308" s="133" t="s">
        <v>7</v>
      </c>
      <c r="D308" s="131" t="s">
        <v>533</v>
      </c>
      <c r="E308" s="132" t="s">
        <v>1668</v>
      </c>
      <c r="F308" s="172" t="s">
        <v>1672</v>
      </c>
      <c r="G308" s="132"/>
      <c r="H308" s="132"/>
      <c r="I308" s="133"/>
      <c r="J308" s="315"/>
      <c r="K308" s="135"/>
      <c r="L308" s="167" t="s">
        <v>1676</v>
      </c>
      <c r="M308" s="135"/>
      <c r="N308" s="167" t="s">
        <v>1676</v>
      </c>
      <c r="O308" s="320">
        <f t="shared" si="4"/>
        <v>0</v>
      </c>
      <c r="P308" s="132"/>
      <c r="Q308" s="132"/>
      <c r="R308" s="132"/>
    </row>
    <row r="309" spans="1:18" s="130" customFormat="1">
      <c r="A309" s="129"/>
      <c r="B309" s="129"/>
      <c r="C309" s="133" t="s">
        <v>7</v>
      </c>
      <c r="D309" s="131" t="s">
        <v>533</v>
      </c>
      <c r="E309" s="176" t="s">
        <v>1677</v>
      </c>
      <c r="F309" s="172" t="s">
        <v>1678</v>
      </c>
      <c r="G309" s="132"/>
      <c r="H309" s="132"/>
      <c r="I309" s="133"/>
      <c r="J309" s="315"/>
      <c r="K309" s="135"/>
      <c r="L309" s="153" t="s">
        <v>2371</v>
      </c>
      <c r="M309" s="148"/>
      <c r="N309" s="171"/>
      <c r="O309" s="320">
        <f>IF(M309=0,K309*J309,M309*K309*J309)</f>
        <v>0</v>
      </c>
      <c r="P309" s="132"/>
      <c r="Q309" s="132"/>
      <c r="R309" s="132"/>
    </row>
    <row r="310" spans="1:18">
      <c r="A310" s="91"/>
      <c r="B310" s="91"/>
      <c r="C310" s="92"/>
      <c r="D310" s="93"/>
      <c r="E310" s="93"/>
      <c r="F310" s="91"/>
      <c r="G310" s="92"/>
      <c r="H310" s="92"/>
      <c r="I310" s="93"/>
      <c r="J310" s="317"/>
      <c r="K310" s="95"/>
      <c r="L310" s="107"/>
      <c r="M310" s="95"/>
      <c r="N310" s="96"/>
      <c r="O310" s="312">
        <f t="shared" ref="O310:O329" si="5">IF(M310=0,K310*J310,M310*K310*J310)</f>
        <v>0</v>
      </c>
      <c r="P310" s="92"/>
      <c r="Q310" s="92"/>
      <c r="R310" s="92"/>
    </row>
    <row r="311" spans="1:18">
      <c r="A311" s="91"/>
      <c r="B311" s="91"/>
      <c r="C311" s="92"/>
      <c r="D311" s="93"/>
      <c r="E311" s="93"/>
      <c r="F311" s="91"/>
      <c r="G311" s="92"/>
      <c r="H311" s="92"/>
      <c r="I311" s="93"/>
      <c r="J311" s="317"/>
      <c r="K311" s="95"/>
      <c r="L311" s="107"/>
      <c r="M311" s="95"/>
      <c r="N311" s="96"/>
      <c r="O311" s="312">
        <f t="shared" si="5"/>
        <v>0</v>
      </c>
      <c r="P311" s="92"/>
      <c r="Q311" s="92"/>
      <c r="R311" s="92"/>
    </row>
    <row r="312" spans="1:18">
      <c r="A312" s="91"/>
      <c r="B312" s="91"/>
      <c r="C312" s="92"/>
      <c r="D312" s="93"/>
      <c r="E312" s="93"/>
      <c r="F312" s="91"/>
      <c r="G312" s="92"/>
      <c r="H312" s="92"/>
      <c r="I312" s="93"/>
      <c r="J312" s="317"/>
      <c r="K312" s="95"/>
      <c r="L312" s="107"/>
      <c r="M312" s="95"/>
      <c r="N312" s="96"/>
      <c r="O312" s="312">
        <f t="shared" si="5"/>
        <v>0</v>
      </c>
      <c r="P312" s="92"/>
      <c r="Q312" s="92"/>
      <c r="R312" s="92"/>
    </row>
    <row r="313" spans="1:18">
      <c r="A313" s="91"/>
      <c r="B313" s="91"/>
      <c r="C313" s="92"/>
      <c r="D313" s="93"/>
      <c r="E313" s="93"/>
      <c r="F313" s="91"/>
      <c r="G313" s="92"/>
      <c r="H313" s="92"/>
      <c r="I313" s="93"/>
      <c r="J313" s="317"/>
      <c r="K313" s="95"/>
      <c r="L313" s="107"/>
      <c r="M313" s="95"/>
      <c r="N313" s="96"/>
      <c r="O313" s="312">
        <f t="shared" si="5"/>
        <v>0</v>
      </c>
      <c r="P313" s="92"/>
      <c r="Q313" s="92"/>
      <c r="R313" s="92"/>
    </row>
    <row r="314" spans="1:18">
      <c r="A314" s="91"/>
      <c r="B314" s="91"/>
      <c r="C314" s="92"/>
      <c r="D314" s="93"/>
      <c r="E314" s="93"/>
      <c r="F314" s="91"/>
      <c r="G314" s="92"/>
      <c r="H314" s="92"/>
      <c r="I314" s="93"/>
      <c r="J314" s="317"/>
      <c r="K314" s="95"/>
      <c r="L314" s="107"/>
      <c r="M314" s="95"/>
      <c r="N314" s="96"/>
      <c r="O314" s="312">
        <f t="shared" si="5"/>
        <v>0</v>
      </c>
      <c r="P314" s="92"/>
      <c r="Q314" s="92"/>
      <c r="R314" s="92"/>
    </row>
    <row r="315" spans="1:18">
      <c r="A315" s="91"/>
      <c r="B315" s="91"/>
      <c r="C315" s="92"/>
      <c r="D315" s="93"/>
      <c r="E315" s="93"/>
      <c r="F315" s="91"/>
      <c r="G315" s="92"/>
      <c r="H315" s="92"/>
      <c r="I315" s="93"/>
      <c r="J315" s="317"/>
      <c r="K315" s="95"/>
      <c r="L315" s="107"/>
      <c r="M315" s="95"/>
      <c r="N315" s="96"/>
      <c r="O315" s="312">
        <f t="shared" si="5"/>
        <v>0</v>
      </c>
      <c r="P315" s="92"/>
      <c r="Q315" s="92"/>
      <c r="R315" s="92"/>
    </row>
    <row r="316" spans="1:18">
      <c r="A316" s="91"/>
      <c r="B316" s="91"/>
      <c r="C316" s="92"/>
      <c r="D316" s="93"/>
      <c r="E316" s="93"/>
      <c r="F316" s="91"/>
      <c r="G316" s="92"/>
      <c r="H316" s="92"/>
      <c r="I316" s="93"/>
      <c r="J316" s="317"/>
      <c r="K316" s="95"/>
      <c r="L316" s="107"/>
      <c r="M316" s="95"/>
      <c r="N316" s="96"/>
      <c r="O316" s="312">
        <f t="shared" si="5"/>
        <v>0</v>
      </c>
      <c r="P316" s="92"/>
      <c r="Q316" s="92"/>
      <c r="R316" s="92"/>
    </row>
    <row r="317" spans="1:18">
      <c r="A317" s="91"/>
      <c r="B317" s="91"/>
      <c r="C317" s="92"/>
      <c r="D317" s="93"/>
      <c r="E317" s="93"/>
      <c r="F317" s="91"/>
      <c r="G317" s="92"/>
      <c r="H317" s="92"/>
      <c r="I317" s="93"/>
      <c r="J317" s="317"/>
      <c r="K317" s="95"/>
      <c r="L317" s="107"/>
      <c r="M317" s="95"/>
      <c r="N317" s="96"/>
      <c r="O317" s="312">
        <f t="shared" si="5"/>
        <v>0</v>
      </c>
      <c r="P317" s="92"/>
      <c r="Q317" s="92"/>
      <c r="R317" s="92"/>
    </row>
    <row r="318" spans="1:18">
      <c r="A318" s="91"/>
      <c r="B318" s="91"/>
      <c r="C318" s="92"/>
      <c r="D318" s="93"/>
      <c r="E318" s="93"/>
      <c r="F318" s="91"/>
      <c r="G318" s="92"/>
      <c r="H318" s="92"/>
      <c r="I318" s="93"/>
      <c r="J318" s="317"/>
      <c r="K318" s="95"/>
      <c r="L318" s="107"/>
      <c r="M318" s="95"/>
      <c r="N318" s="96"/>
      <c r="O318" s="312">
        <f t="shared" si="5"/>
        <v>0</v>
      </c>
      <c r="P318" s="92"/>
      <c r="Q318" s="92"/>
      <c r="R318" s="92"/>
    </row>
    <row r="319" spans="1:18">
      <c r="A319" s="91"/>
      <c r="B319" s="91"/>
      <c r="C319" s="92"/>
      <c r="D319" s="93"/>
      <c r="E319" s="93"/>
      <c r="F319" s="91"/>
      <c r="G319" s="92"/>
      <c r="H319" s="92"/>
      <c r="I319" s="93"/>
      <c r="J319" s="317"/>
      <c r="K319" s="95"/>
      <c r="L319" s="107"/>
      <c r="M319" s="95"/>
      <c r="N319" s="96"/>
      <c r="O319" s="312">
        <f t="shared" si="5"/>
        <v>0</v>
      </c>
      <c r="P319" s="92"/>
      <c r="Q319" s="92"/>
      <c r="R319" s="92"/>
    </row>
    <row r="320" spans="1:18">
      <c r="A320" s="91"/>
      <c r="B320" s="91"/>
      <c r="C320" s="92"/>
      <c r="D320" s="93"/>
      <c r="E320" s="93"/>
      <c r="F320" s="91"/>
      <c r="G320" s="92"/>
      <c r="H320" s="92"/>
      <c r="I320" s="93"/>
      <c r="J320" s="317"/>
      <c r="K320" s="95"/>
      <c r="L320" s="107"/>
      <c r="M320" s="95"/>
      <c r="N320" s="96"/>
      <c r="O320" s="312">
        <f t="shared" si="5"/>
        <v>0</v>
      </c>
      <c r="P320" s="92"/>
      <c r="Q320" s="92"/>
      <c r="R320" s="92"/>
    </row>
    <row r="321" spans="1:18">
      <c r="A321" s="91"/>
      <c r="B321" s="91"/>
      <c r="C321" s="92"/>
      <c r="D321" s="93"/>
      <c r="E321" s="93"/>
      <c r="F321" s="91"/>
      <c r="G321" s="92"/>
      <c r="H321" s="92"/>
      <c r="I321" s="93"/>
      <c r="J321" s="317"/>
      <c r="K321" s="95"/>
      <c r="L321" s="107"/>
      <c r="M321" s="95"/>
      <c r="N321" s="96"/>
      <c r="O321" s="312">
        <f t="shared" si="5"/>
        <v>0</v>
      </c>
      <c r="P321" s="92"/>
      <c r="Q321" s="92"/>
      <c r="R321" s="92"/>
    </row>
    <row r="322" spans="1:18">
      <c r="A322" s="91"/>
      <c r="B322" s="91"/>
      <c r="C322" s="92"/>
      <c r="D322" s="93"/>
      <c r="E322" s="93"/>
      <c r="F322" s="91"/>
      <c r="G322" s="92"/>
      <c r="H322" s="92"/>
      <c r="I322" s="93"/>
      <c r="J322" s="317"/>
      <c r="K322" s="95"/>
      <c r="L322" s="107"/>
      <c r="M322" s="95"/>
      <c r="N322" s="96"/>
      <c r="O322" s="312">
        <f t="shared" si="5"/>
        <v>0</v>
      </c>
      <c r="P322" s="92"/>
      <c r="Q322" s="92"/>
      <c r="R322" s="92"/>
    </row>
    <row r="323" spans="1:18">
      <c r="A323" s="91"/>
      <c r="B323" s="91"/>
      <c r="C323" s="92"/>
      <c r="D323" s="93"/>
      <c r="E323" s="93"/>
      <c r="F323" s="91"/>
      <c r="G323" s="92"/>
      <c r="H323" s="92"/>
      <c r="I323" s="93"/>
      <c r="J323" s="317"/>
      <c r="K323" s="95"/>
      <c r="L323" s="107"/>
      <c r="M323" s="95"/>
      <c r="N323" s="96"/>
      <c r="O323" s="312">
        <f t="shared" si="5"/>
        <v>0</v>
      </c>
      <c r="P323" s="92"/>
      <c r="Q323" s="92"/>
      <c r="R323" s="92"/>
    </row>
    <row r="324" spans="1:18">
      <c r="A324" s="91"/>
      <c r="B324" s="91"/>
      <c r="C324" s="92"/>
      <c r="D324" s="93"/>
      <c r="E324" s="93"/>
      <c r="F324" s="91"/>
      <c r="G324" s="92"/>
      <c r="H324" s="92"/>
      <c r="I324" s="93"/>
      <c r="J324" s="317"/>
      <c r="K324" s="95"/>
      <c r="L324" s="107"/>
      <c r="M324" s="95"/>
      <c r="N324" s="96"/>
      <c r="O324" s="312">
        <f t="shared" si="5"/>
        <v>0</v>
      </c>
      <c r="P324" s="92"/>
      <c r="Q324" s="92"/>
      <c r="R324" s="92"/>
    </row>
    <row r="325" spans="1:18">
      <c r="A325" s="91"/>
      <c r="B325" s="91"/>
      <c r="C325" s="92"/>
      <c r="D325" s="93"/>
      <c r="E325" s="93"/>
      <c r="F325" s="91"/>
      <c r="G325" s="92"/>
      <c r="H325" s="92"/>
      <c r="I325" s="93"/>
      <c r="J325" s="317"/>
      <c r="K325" s="95"/>
      <c r="L325" s="107"/>
      <c r="M325" s="95"/>
      <c r="N325" s="96"/>
      <c r="O325" s="312">
        <f t="shared" si="5"/>
        <v>0</v>
      </c>
      <c r="P325" s="92"/>
      <c r="Q325" s="92"/>
      <c r="R325" s="92"/>
    </row>
    <row r="326" spans="1:18">
      <c r="A326" s="91"/>
      <c r="B326" s="91"/>
      <c r="C326" s="92"/>
      <c r="D326" s="93"/>
      <c r="E326" s="93"/>
      <c r="F326" s="91"/>
      <c r="G326" s="92"/>
      <c r="H326" s="92"/>
      <c r="I326" s="93"/>
      <c r="J326" s="317"/>
      <c r="K326" s="95"/>
      <c r="L326" s="107"/>
      <c r="M326" s="95"/>
      <c r="N326" s="96"/>
      <c r="O326" s="312">
        <f t="shared" si="5"/>
        <v>0</v>
      </c>
      <c r="P326" s="92"/>
      <c r="Q326" s="92"/>
      <c r="R326" s="92"/>
    </row>
    <row r="327" spans="1:18">
      <c r="A327" s="91"/>
      <c r="B327" s="91"/>
      <c r="C327" s="92"/>
      <c r="D327" s="93"/>
      <c r="E327" s="93"/>
      <c r="F327" s="91"/>
      <c r="G327" s="92"/>
      <c r="H327" s="92"/>
      <c r="I327" s="93"/>
      <c r="J327" s="317"/>
      <c r="K327" s="95"/>
      <c r="L327" s="107"/>
      <c r="M327" s="95"/>
      <c r="N327" s="96"/>
      <c r="O327" s="312">
        <f t="shared" si="5"/>
        <v>0</v>
      </c>
      <c r="P327" s="92"/>
      <c r="Q327" s="92"/>
      <c r="R327" s="92"/>
    </row>
    <row r="328" spans="1:18">
      <c r="A328" s="91"/>
      <c r="B328" s="91"/>
      <c r="C328" s="92"/>
      <c r="D328" s="93"/>
      <c r="E328" s="93"/>
      <c r="F328" s="91"/>
      <c r="G328" s="92"/>
      <c r="H328" s="92"/>
      <c r="I328" s="93"/>
      <c r="J328" s="317"/>
      <c r="K328" s="95"/>
      <c r="L328" s="107"/>
      <c r="M328" s="95"/>
      <c r="N328" s="96"/>
      <c r="O328" s="312">
        <f>IF(M328=0,K328*J328,M328*K328*J328)</f>
        <v>0</v>
      </c>
      <c r="P328" s="92"/>
      <c r="Q328" s="92"/>
      <c r="R328" s="92"/>
    </row>
    <row r="329" spans="1:18" ht="14.25" thickBot="1">
      <c r="A329" s="91"/>
      <c r="B329" s="91"/>
      <c r="C329" s="92"/>
      <c r="D329" s="93"/>
      <c r="E329" s="93"/>
      <c r="F329" s="91"/>
      <c r="G329" s="92"/>
      <c r="H329" s="92"/>
      <c r="I329" s="93"/>
      <c r="J329" s="317"/>
      <c r="K329" s="97"/>
      <c r="L329" s="108"/>
      <c r="M329" s="97"/>
      <c r="N329" s="98"/>
      <c r="O329" s="312">
        <f t="shared" si="5"/>
        <v>0</v>
      </c>
      <c r="P329" s="92"/>
      <c r="Q329" s="92"/>
      <c r="R329" s="92"/>
    </row>
  </sheetData>
  <sheetProtection algorithmName="SHA-512" hashValue="dZPqqX6CtNvRaWtS0chdlGEQ5cJ4eWVD413TxoeoZLQfurfqQsujchVBX5SBJN405+sGyyagHoWzyEb3oW8MCQ==" saltValue="HIlisURiqfQBum8tyTisMA==" spinCount="100000" sheet="1" formatCells="0" formatColumns="0" formatRows="0" insertRows="0" insertHyperlinks="0" deleteRows="0" sort="0" autoFilter="0" pivotTables="0"/>
  <autoFilter ref="A3:R329" xr:uid="{00000000-0009-0000-0000-000002000000}"/>
  <mergeCells count="2">
    <mergeCell ref="A2:O2"/>
    <mergeCell ref="P2:Q2"/>
  </mergeCells>
  <phoneticPr fontId="7" type="noConversion"/>
  <dataValidations count="2">
    <dataValidation type="list" allowBlank="1" showInputMessage="1" showErrorMessage="1" sqref="H4:H305 H306:H329" xr:uid="{00000000-0002-0000-0200-000000000000}">
      <formula1>"购买,租赁"</formula1>
    </dataValidation>
    <dataValidation type="list" allowBlank="1" showInputMessage="1" showErrorMessage="1" sqref="P4:Q306 P307:Q329" xr:uid="{00000000-0002-0000-0200-000001000000}">
      <formula1>"是,否"</formula1>
    </dataValidation>
  </dataValidations>
  <pageMargins left="0.7" right="0.7" top="0.75" bottom="0.75" header="0.3" footer="0.3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649"/>
  <sheetViews>
    <sheetView showGridLines="0" zoomScale="80" zoomScaleNormal="80" workbookViewId="0">
      <pane ySplit="3" topLeftCell="A242" activePane="bottomLeft" state="frozen"/>
      <selection activeCell="I46" sqref="I46"/>
      <selection pane="bottomLeft" activeCell="G599" sqref="G599"/>
    </sheetView>
  </sheetViews>
  <sheetFormatPr defaultColWidth="8.796875" defaultRowHeight="13.9"/>
  <cols>
    <col min="1" max="2" width="10.6640625" style="42" customWidth="1"/>
    <col min="3" max="3" width="12.1328125" style="47" customWidth="1"/>
    <col min="4" max="4" width="13.33203125" style="48" customWidth="1"/>
    <col min="5" max="5" width="14.796875" style="48" customWidth="1"/>
    <col min="6" max="6" width="31.19921875" style="47" customWidth="1"/>
    <col min="7" max="7" width="24.19921875" style="43" customWidth="1"/>
    <col min="8" max="8" width="17.6640625" style="43" customWidth="1"/>
    <col min="9" max="9" width="21" style="43" bestFit="1" customWidth="1"/>
    <col min="10" max="10" width="13.86328125" style="327" bestFit="1" customWidth="1"/>
    <col min="11" max="11" width="8.6640625" style="74" customWidth="1"/>
    <col min="12" max="12" width="8.6640625" style="42" customWidth="1"/>
    <col min="13" max="13" width="9.796875" style="70" customWidth="1"/>
    <col min="14" max="14" width="8.796875" style="42" customWidth="1"/>
    <col min="15" max="15" width="15.46484375" style="322" customWidth="1"/>
    <col min="16" max="17" width="11.19921875" style="43" bestFit="1" customWidth="1"/>
    <col min="18" max="16384" width="8.796875" style="43"/>
  </cols>
  <sheetData>
    <row r="1" spans="1:18" s="164" customFormat="1">
      <c r="A1" s="238" t="s">
        <v>83</v>
      </c>
      <c r="B1" s="45"/>
      <c r="C1" s="45"/>
      <c r="D1" s="46"/>
      <c r="E1" s="46"/>
      <c r="F1" s="238"/>
      <c r="G1" s="46"/>
      <c r="H1" s="46"/>
      <c r="I1" s="46"/>
      <c r="J1" s="323"/>
      <c r="K1" s="73"/>
      <c r="L1" s="45"/>
      <c r="M1" s="68"/>
      <c r="N1" s="45"/>
      <c r="O1" s="319"/>
      <c r="P1" s="46"/>
      <c r="Q1" s="46"/>
      <c r="R1" s="46"/>
    </row>
    <row r="2" spans="1:18" s="164" customFormat="1" ht="88.5" customHeight="1">
      <c r="A2" s="404" t="s">
        <v>2373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319"/>
      <c r="P2" s="401" t="s">
        <v>1630</v>
      </c>
      <c r="Q2" s="401"/>
      <c r="R2" s="46"/>
    </row>
    <row r="3" spans="1:18" s="165" customFormat="1" ht="30.3" customHeight="1">
      <c r="A3" s="26" t="s">
        <v>17</v>
      </c>
      <c r="B3" s="26" t="s">
        <v>18</v>
      </c>
      <c r="C3" s="26" t="s">
        <v>2374</v>
      </c>
      <c r="D3" s="26" t="s">
        <v>10</v>
      </c>
      <c r="E3" s="26" t="s">
        <v>2375</v>
      </c>
      <c r="F3" s="26" t="s">
        <v>2376</v>
      </c>
      <c r="G3" s="1" t="s">
        <v>19</v>
      </c>
      <c r="H3" s="1" t="s">
        <v>20</v>
      </c>
      <c r="I3" s="1" t="s">
        <v>21</v>
      </c>
      <c r="J3" s="304" t="s">
        <v>2216</v>
      </c>
      <c r="K3" s="3" t="s">
        <v>2211</v>
      </c>
      <c r="L3" s="2" t="s">
        <v>2212</v>
      </c>
      <c r="M3" s="3" t="s">
        <v>2213</v>
      </c>
      <c r="N3" s="2" t="s">
        <v>2214</v>
      </c>
      <c r="O3" s="311" t="s">
        <v>2217</v>
      </c>
      <c r="P3" s="1" t="s">
        <v>37</v>
      </c>
      <c r="Q3" s="1" t="s">
        <v>22</v>
      </c>
      <c r="R3" s="26" t="s">
        <v>2377</v>
      </c>
    </row>
    <row r="4" spans="1:18" s="130" customFormat="1" ht="14.45" customHeight="1">
      <c r="A4" s="129"/>
      <c r="B4" s="129"/>
      <c r="C4" s="133" t="s">
        <v>572</v>
      </c>
      <c r="D4" s="131" t="s">
        <v>573</v>
      </c>
      <c r="E4" s="132" t="s">
        <v>574</v>
      </c>
      <c r="F4" s="128" t="s">
        <v>575</v>
      </c>
      <c r="G4" s="67"/>
      <c r="H4" s="137"/>
      <c r="I4" s="140"/>
      <c r="J4" s="315"/>
      <c r="K4" s="135"/>
      <c r="L4" s="153" t="s">
        <v>94</v>
      </c>
      <c r="M4" s="147"/>
      <c r="N4" s="153" t="s">
        <v>95</v>
      </c>
      <c r="O4" s="320">
        <f t="shared" ref="O4:O78" si="0">IF(M4=0,K4*J4,M4*K4*J4)</f>
        <v>0</v>
      </c>
      <c r="P4" s="137"/>
      <c r="Q4" s="137"/>
      <c r="R4" s="132"/>
    </row>
    <row r="5" spans="1:18" s="130" customFormat="1" ht="14.45" customHeight="1">
      <c r="A5" s="129"/>
      <c r="B5" s="129"/>
      <c r="C5" s="133" t="s">
        <v>572</v>
      </c>
      <c r="D5" s="131" t="s">
        <v>573</v>
      </c>
      <c r="E5" s="132" t="s">
        <v>574</v>
      </c>
      <c r="F5" s="128" t="s">
        <v>576</v>
      </c>
      <c r="G5" s="67"/>
      <c r="H5" s="137"/>
      <c r="I5" s="140"/>
      <c r="J5" s="315"/>
      <c r="K5" s="135"/>
      <c r="L5" s="153" t="s">
        <v>94</v>
      </c>
      <c r="M5" s="147"/>
      <c r="N5" s="153" t="s">
        <v>95</v>
      </c>
      <c r="O5" s="320">
        <f t="shared" si="0"/>
        <v>0</v>
      </c>
      <c r="P5" s="137"/>
      <c r="Q5" s="137"/>
      <c r="R5" s="132"/>
    </row>
    <row r="6" spans="1:18" s="130" customFormat="1" ht="14.45" customHeight="1">
      <c r="A6" s="129"/>
      <c r="B6" s="129"/>
      <c r="C6" s="133" t="s">
        <v>113</v>
      </c>
      <c r="D6" s="131" t="s">
        <v>114</v>
      </c>
      <c r="E6" s="132" t="s">
        <v>577</v>
      </c>
      <c r="F6" s="128" t="s">
        <v>578</v>
      </c>
      <c r="G6" s="67"/>
      <c r="H6" s="137"/>
      <c r="I6" s="140"/>
      <c r="J6" s="315"/>
      <c r="K6" s="135"/>
      <c r="L6" s="153" t="s">
        <v>94</v>
      </c>
      <c r="M6" s="147"/>
      <c r="N6" s="153" t="s">
        <v>95</v>
      </c>
      <c r="O6" s="320">
        <f t="shared" si="0"/>
        <v>0</v>
      </c>
      <c r="P6" s="137"/>
      <c r="Q6" s="137"/>
      <c r="R6" s="132"/>
    </row>
    <row r="7" spans="1:18" s="130" customFormat="1" ht="14.45" customHeight="1">
      <c r="A7" s="129"/>
      <c r="B7" s="129"/>
      <c r="C7" s="133" t="s">
        <v>572</v>
      </c>
      <c r="D7" s="131" t="s">
        <v>573</v>
      </c>
      <c r="E7" s="132" t="s">
        <v>574</v>
      </c>
      <c r="F7" s="128" t="s">
        <v>579</v>
      </c>
      <c r="G7" s="67"/>
      <c r="H7" s="137"/>
      <c r="I7" s="140"/>
      <c r="J7" s="315"/>
      <c r="K7" s="135"/>
      <c r="L7" s="153" t="s">
        <v>94</v>
      </c>
      <c r="M7" s="147"/>
      <c r="N7" s="153" t="s">
        <v>95</v>
      </c>
      <c r="O7" s="320">
        <f t="shared" si="0"/>
        <v>0</v>
      </c>
      <c r="P7" s="137"/>
      <c r="Q7" s="137"/>
      <c r="R7" s="132"/>
    </row>
    <row r="8" spans="1:18" s="130" customFormat="1" ht="14.45" customHeight="1">
      <c r="A8" s="129"/>
      <c r="B8" s="129"/>
      <c r="C8" s="133" t="s">
        <v>580</v>
      </c>
      <c r="D8" s="131" t="s">
        <v>581</v>
      </c>
      <c r="E8" s="132" t="s">
        <v>582</v>
      </c>
      <c r="F8" s="128" t="s">
        <v>583</v>
      </c>
      <c r="G8" s="67"/>
      <c r="H8" s="137"/>
      <c r="I8" s="140"/>
      <c r="J8" s="315"/>
      <c r="K8" s="135"/>
      <c r="L8" s="153" t="s">
        <v>94</v>
      </c>
      <c r="M8" s="147"/>
      <c r="N8" s="153" t="s">
        <v>95</v>
      </c>
      <c r="O8" s="320">
        <f t="shared" si="0"/>
        <v>0</v>
      </c>
      <c r="P8" s="137"/>
      <c r="Q8" s="137"/>
      <c r="R8" s="132"/>
    </row>
    <row r="9" spans="1:18" s="130" customFormat="1" ht="14.45" customHeight="1">
      <c r="A9" s="129"/>
      <c r="B9" s="129"/>
      <c r="C9" s="133" t="s">
        <v>580</v>
      </c>
      <c r="D9" s="131" t="s">
        <v>581</v>
      </c>
      <c r="E9" s="132" t="s">
        <v>574</v>
      </c>
      <c r="F9" s="128" t="s">
        <v>115</v>
      </c>
      <c r="G9" s="67"/>
      <c r="H9" s="137"/>
      <c r="I9" s="140"/>
      <c r="J9" s="315"/>
      <c r="K9" s="135"/>
      <c r="L9" s="153" t="s">
        <v>94</v>
      </c>
      <c r="M9" s="147"/>
      <c r="N9" s="153" t="s">
        <v>95</v>
      </c>
      <c r="O9" s="320">
        <f t="shared" si="0"/>
        <v>0</v>
      </c>
      <c r="P9" s="137"/>
      <c r="Q9" s="137"/>
      <c r="R9" s="132"/>
    </row>
    <row r="10" spans="1:18" s="130" customFormat="1" ht="14.45" customHeight="1">
      <c r="A10" s="129"/>
      <c r="B10" s="129"/>
      <c r="C10" s="133" t="s">
        <v>113</v>
      </c>
      <c r="D10" s="131" t="s">
        <v>114</v>
      </c>
      <c r="E10" s="132" t="s">
        <v>577</v>
      </c>
      <c r="F10" s="128" t="s">
        <v>584</v>
      </c>
      <c r="G10" s="67"/>
      <c r="H10" s="137"/>
      <c r="I10" s="140"/>
      <c r="J10" s="315"/>
      <c r="K10" s="135"/>
      <c r="L10" s="153" t="s">
        <v>94</v>
      </c>
      <c r="M10" s="147"/>
      <c r="N10" s="153" t="s">
        <v>95</v>
      </c>
      <c r="O10" s="320">
        <f t="shared" si="0"/>
        <v>0</v>
      </c>
      <c r="P10" s="137"/>
      <c r="Q10" s="137"/>
      <c r="R10" s="132"/>
    </row>
    <row r="11" spans="1:18" s="130" customFormat="1" ht="14.45" customHeight="1">
      <c r="A11" s="129"/>
      <c r="B11" s="129"/>
      <c r="C11" s="133" t="s">
        <v>585</v>
      </c>
      <c r="D11" s="131" t="s">
        <v>586</v>
      </c>
      <c r="E11" s="132" t="s">
        <v>587</v>
      </c>
      <c r="F11" s="128" t="s">
        <v>588</v>
      </c>
      <c r="G11" s="67"/>
      <c r="H11" s="137"/>
      <c r="I11" s="140"/>
      <c r="J11" s="315"/>
      <c r="K11" s="135"/>
      <c r="L11" s="153" t="s">
        <v>94</v>
      </c>
      <c r="M11" s="147"/>
      <c r="N11" s="153" t="s">
        <v>95</v>
      </c>
      <c r="O11" s="320">
        <f t="shared" si="0"/>
        <v>0</v>
      </c>
      <c r="P11" s="137"/>
      <c r="Q11" s="137"/>
      <c r="R11" s="132"/>
    </row>
    <row r="12" spans="1:18" s="130" customFormat="1" ht="14.45" customHeight="1">
      <c r="A12" s="129"/>
      <c r="B12" s="129"/>
      <c r="C12" s="133" t="s">
        <v>585</v>
      </c>
      <c r="D12" s="131" t="s">
        <v>586</v>
      </c>
      <c r="E12" s="132" t="s">
        <v>587</v>
      </c>
      <c r="F12" s="128" t="s">
        <v>589</v>
      </c>
      <c r="G12" s="67"/>
      <c r="H12" s="137"/>
      <c r="I12" s="140"/>
      <c r="J12" s="315"/>
      <c r="K12" s="135"/>
      <c r="L12" s="153" t="s">
        <v>94</v>
      </c>
      <c r="M12" s="147"/>
      <c r="N12" s="153" t="s">
        <v>95</v>
      </c>
      <c r="O12" s="320">
        <f t="shared" si="0"/>
        <v>0</v>
      </c>
      <c r="P12" s="137"/>
      <c r="Q12" s="137"/>
      <c r="R12" s="132"/>
    </row>
    <row r="13" spans="1:18" s="130" customFormat="1" ht="14.45" customHeight="1">
      <c r="A13" s="129"/>
      <c r="B13" s="129"/>
      <c r="C13" s="133" t="s">
        <v>0</v>
      </c>
      <c r="D13" s="131" t="s">
        <v>114</v>
      </c>
      <c r="E13" s="132" t="s">
        <v>574</v>
      </c>
      <c r="F13" s="128" t="s">
        <v>589</v>
      </c>
      <c r="G13" s="67"/>
      <c r="H13" s="137"/>
      <c r="I13" s="140"/>
      <c r="J13" s="315"/>
      <c r="K13" s="135"/>
      <c r="L13" s="153" t="s">
        <v>94</v>
      </c>
      <c r="M13" s="147"/>
      <c r="N13" s="153" t="s">
        <v>95</v>
      </c>
      <c r="O13" s="320">
        <f>IF(M13=0,K13*J13,M13*K13*J13)</f>
        <v>0</v>
      </c>
      <c r="P13" s="137"/>
      <c r="Q13" s="137"/>
      <c r="R13" s="132"/>
    </row>
    <row r="14" spans="1:18" s="130" customFormat="1" ht="14.45" customHeight="1">
      <c r="A14" s="129"/>
      <c r="B14" s="129"/>
      <c r="C14" s="133" t="s">
        <v>585</v>
      </c>
      <c r="D14" s="131" t="s">
        <v>586</v>
      </c>
      <c r="E14" s="132" t="s">
        <v>587</v>
      </c>
      <c r="F14" s="128" t="s">
        <v>590</v>
      </c>
      <c r="G14" s="67"/>
      <c r="H14" s="137"/>
      <c r="I14" s="140"/>
      <c r="J14" s="315"/>
      <c r="K14" s="135"/>
      <c r="L14" s="153" t="s">
        <v>94</v>
      </c>
      <c r="M14" s="147"/>
      <c r="N14" s="153" t="s">
        <v>95</v>
      </c>
      <c r="O14" s="320">
        <f t="shared" si="0"/>
        <v>0</v>
      </c>
      <c r="P14" s="137"/>
      <c r="Q14" s="137"/>
      <c r="R14" s="132"/>
    </row>
    <row r="15" spans="1:18" s="130" customFormat="1" ht="14.45" customHeight="1">
      <c r="A15" s="129"/>
      <c r="B15" s="129"/>
      <c r="C15" s="133" t="s">
        <v>585</v>
      </c>
      <c r="D15" s="131" t="s">
        <v>586</v>
      </c>
      <c r="E15" s="132" t="s">
        <v>587</v>
      </c>
      <c r="F15" s="128" t="s">
        <v>591</v>
      </c>
      <c r="G15" s="67"/>
      <c r="H15" s="137"/>
      <c r="I15" s="140"/>
      <c r="J15" s="315"/>
      <c r="K15" s="135"/>
      <c r="L15" s="153" t="s">
        <v>94</v>
      </c>
      <c r="M15" s="147"/>
      <c r="N15" s="153" t="s">
        <v>95</v>
      </c>
      <c r="O15" s="320">
        <f t="shared" si="0"/>
        <v>0</v>
      </c>
      <c r="P15" s="137"/>
      <c r="Q15" s="137"/>
      <c r="R15" s="132"/>
    </row>
    <row r="16" spans="1:18" s="130" customFormat="1" ht="14.45" customHeight="1">
      <c r="A16" s="129"/>
      <c r="B16" s="129"/>
      <c r="C16" s="133" t="s">
        <v>585</v>
      </c>
      <c r="D16" s="131" t="s">
        <v>586</v>
      </c>
      <c r="E16" s="132" t="s">
        <v>587</v>
      </c>
      <c r="F16" s="128" t="s">
        <v>592</v>
      </c>
      <c r="G16" s="67"/>
      <c r="H16" s="137"/>
      <c r="I16" s="140"/>
      <c r="J16" s="315"/>
      <c r="K16" s="135"/>
      <c r="L16" s="153" t="s">
        <v>94</v>
      </c>
      <c r="M16" s="147"/>
      <c r="N16" s="153" t="s">
        <v>95</v>
      </c>
      <c r="O16" s="320">
        <f t="shared" si="0"/>
        <v>0</v>
      </c>
      <c r="P16" s="137"/>
      <c r="Q16" s="137"/>
      <c r="R16" s="132"/>
    </row>
    <row r="17" spans="1:18" s="130" customFormat="1" ht="14.45" customHeight="1">
      <c r="A17" s="129"/>
      <c r="B17" s="129"/>
      <c r="C17" s="133" t="s">
        <v>585</v>
      </c>
      <c r="D17" s="131" t="s">
        <v>586</v>
      </c>
      <c r="E17" s="132" t="s">
        <v>587</v>
      </c>
      <c r="F17" s="128" t="s">
        <v>593</v>
      </c>
      <c r="G17" s="67"/>
      <c r="H17" s="137"/>
      <c r="I17" s="140"/>
      <c r="J17" s="315"/>
      <c r="K17" s="135"/>
      <c r="L17" s="153" t="s">
        <v>94</v>
      </c>
      <c r="M17" s="147"/>
      <c r="N17" s="153" t="s">
        <v>95</v>
      </c>
      <c r="O17" s="320">
        <f t="shared" si="0"/>
        <v>0</v>
      </c>
      <c r="P17" s="137"/>
      <c r="Q17" s="137"/>
      <c r="R17" s="132"/>
    </row>
    <row r="18" spans="1:18" s="130" customFormat="1" ht="14.45" customHeight="1">
      <c r="A18" s="129"/>
      <c r="B18" s="129"/>
      <c r="C18" s="133" t="s">
        <v>594</v>
      </c>
      <c r="D18" s="131" t="s">
        <v>595</v>
      </c>
      <c r="E18" s="132" t="s">
        <v>596</v>
      </c>
      <c r="F18" s="128" t="s">
        <v>597</v>
      </c>
      <c r="G18" s="67"/>
      <c r="H18" s="137"/>
      <c r="I18" s="140"/>
      <c r="J18" s="315"/>
      <c r="K18" s="135"/>
      <c r="L18" s="153" t="s">
        <v>94</v>
      </c>
      <c r="M18" s="147"/>
      <c r="N18" s="153" t="s">
        <v>95</v>
      </c>
      <c r="O18" s="320">
        <f t="shared" si="0"/>
        <v>0</v>
      </c>
      <c r="P18" s="137"/>
      <c r="Q18" s="137"/>
      <c r="R18" s="132"/>
    </row>
    <row r="19" spans="1:18" s="130" customFormat="1" ht="14.45" customHeight="1">
      <c r="A19" s="129"/>
      <c r="B19" s="129"/>
      <c r="C19" s="133" t="s">
        <v>580</v>
      </c>
      <c r="D19" s="131" t="s">
        <v>581</v>
      </c>
      <c r="E19" s="132" t="s">
        <v>582</v>
      </c>
      <c r="F19" s="128" t="s">
        <v>116</v>
      </c>
      <c r="G19" s="67"/>
      <c r="H19" s="137"/>
      <c r="I19" s="140"/>
      <c r="J19" s="315"/>
      <c r="K19" s="135"/>
      <c r="L19" s="153" t="s">
        <v>94</v>
      </c>
      <c r="M19" s="147"/>
      <c r="N19" s="153" t="s">
        <v>95</v>
      </c>
      <c r="O19" s="320">
        <f t="shared" si="0"/>
        <v>0</v>
      </c>
      <c r="P19" s="137"/>
      <c r="Q19" s="137"/>
      <c r="R19" s="132"/>
    </row>
    <row r="20" spans="1:18" s="130" customFormat="1" ht="14.45" customHeight="1">
      <c r="A20" s="129"/>
      <c r="B20" s="129"/>
      <c r="C20" s="133" t="s">
        <v>113</v>
      </c>
      <c r="D20" s="131" t="s">
        <v>114</v>
      </c>
      <c r="E20" s="132" t="s">
        <v>577</v>
      </c>
      <c r="F20" s="128" t="s">
        <v>598</v>
      </c>
      <c r="G20" s="67"/>
      <c r="H20" s="137"/>
      <c r="I20" s="140"/>
      <c r="J20" s="315"/>
      <c r="K20" s="135"/>
      <c r="L20" s="153" t="s">
        <v>94</v>
      </c>
      <c r="M20" s="147"/>
      <c r="N20" s="153" t="s">
        <v>95</v>
      </c>
      <c r="O20" s="320">
        <f t="shared" si="0"/>
        <v>0</v>
      </c>
      <c r="P20" s="137"/>
      <c r="Q20" s="137"/>
      <c r="R20" s="132"/>
    </row>
    <row r="21" spans="1:18" s="130" customFormat="1" ht="14.45" customHeight="1">
      <c r="A21" s="129"/>
      <c r="B21" s="129"/>
      <c r="C21" s="133" t="s">
        <v>594</v>
      </c>
      <c r="D21" s="131" t="s">
        <v>595</v>
      </c>
      <c r="E21" s="132" t="s">
        <v>596</v>
      </c>
      <c r="F21" s="128" t="s">
        <v>599</v>
      </c>
      <c r="G21" s="67"/>
      <c r="H21" s="137"/>
      <c r="I21" s="140"/>
      <c r="J21" s="315"/>
      <c r="K21" s="135"/>
      <c r="L21" s="153" t="s">
        <v>94</v>
      </c>
      <c r="M21" s="147"/>
      <c r="N21" s="153" t="s">
        <v>95</v>
      </c>
      <c r="O21" s="320">
        <f t="shared" si="0"/>
        <v>0</v>
      </c>
      <c r="P21" s="137"/>
      <c r="Q21" s="137"/>
      <c r="R21" s="132"/>
    </row>
    <row r="22" spans="1:18" s="130" customFormat="1" ht="14.45" customHeight="1">
      <c r="A22" s="129"/>
      <c r="B22" s="129"/>
      <c r="C22" s="133" t="s">
        <v>594</v>
      </c>
      <c r="D22" s="131" t="s">
        <v>595</v>
      </c>
      <c r="E22" s="132" t="s">
        <v>596</v>
      </c>
      <c r="F22" s="128" t="s">
        <v>600</v>
      </c>
      <c r="G22" s="67"/>
      <c r="H22" s="137"/>
      <c r="I22" s="140"/>
      <c r="J22" s="315"/>
      <c r="K22" s="135"/>
      <c r="L22" s="153" t="s">
        <v>94</v>
      </c>
      <c r="M22" s="147"/>
      <c r="N22" s="153" t="s">
        <v>95</v>
      </c>
      <c r="O22" s="320">
        <f t="shared" si="0"/>
        <v>0</v>
      </c>
      <c r="P22" s="137"/>
      <c r="Q22" s="137"/>
      <c r="R22" s="132"/>
    </row>
    <row r="23" spans="1:18" s="130" customFormat="1" ht="14.45" customHeight="1">
      <c r="A23" s="129"/>
      <c r="B23" s="129"/>
      <c r="C23" s="133" t="s">
        <v>594</v>
      </c>
      <c r="D23" s="131" t="s">
        <v>595</v>
      </c>
      <c r="E23" s="132" t="s">
        <v>596</v>
      </c>
      <c r="F23" s="128" t="s">
        <v>601</v>
      </c>
      <c r="G23" s="67"/>
      <c r="H23" s="137"/>
      <c r="I23" s="140"/>
      <c r="J23" s="315"/>
      <c r="K23" s="135"/>
      <c r="L23" s="153" t="s">
        <v>94</v>
      </c>
      <c r="M23" s="147"/>
      <c r="N23" s="153" t="s">
        <v>95</v>
      </c>
      <c r="O23" s="320">
        <f t="shared" si="0"/>
        <v>0</v>
      </c>
      <c r="P23" s="137"/>
      <c r="Q23" s="137"/>
      <c r="R23" s="132"/>
    </row>
    <row r="24" spans="1:18" s="130" customFormat="1" ht="14.45" customHeight="1">
      <c r="A24" s="129"/>
      <c r="B24" s="129"/>
      <c r="C24" s="133" t="s">
        <v>594</v>
      </c>
      <c r="D24" s="131" t="s">
        <v>595</v>
      </c>
      <c r="E24" s="132" t="s">
        <v>596</v>
      </c>
      <c r="F24" s="128" t="s">
        <v>602</v>
      </c>
      <c r="G24" s="67"/>
      <c r="H24" s="137"/>
      <c r="I24" s="140"/>
      <c r="J24" s="315"/>
      <c r="K24" s="135"/>
      <c r="L24" s="153" t="s">
        <v>94</v>
      </c>
      <c r="M24" s="147"/>
      <c r="N24" s="153" t="s">
        <v>95</v>
      </c>
      <c r="O24" s="320">
        <f t="shared" si="0"/>
        <v>0</v>
      </c>
      <c r="P24" s="137"/>
      <c r="Q24" s="137"/>
      <c r="R24" s="132"/>
    </row>
    <row r="25" spans="1:18" s="130" customFormat="1" ht="14.45" customHeight="1">
      <c r="A25" s="129"/>
      <c r="B25" s="129"/>
      <c r="C25" s="133" t="s">
        <v>594</v>
      </c>
      <c r="D25" s="131" t="s">
        <v>595</v>
      </c>
      <c r="E25" s="132" t="s">
        <v>596</v>
      </c>
      <c r="F25" s="128" t="s">
        <v>603</v>
      </c>
      <c r="G25" s="67"/>
      <c r="H25" s="137"/>
      <c r="I25" s="140"/>
      <c r="J25" s="315"/>
      <c r="K25" s="135"/>
      <c r="L25" s="153" t="s">
        <v>94</v>
      </c>
      <c r="M25" s="147"/>
      <c r="N25" s="153" t="s">
        <v>95</v>
      </c>
      <c r="O25" s="320">
        <f t="shared" si="0"/>
        <v>0</v>
      </c>
      <c r="P25" s="137"/>
      <c r="Q25" s="137"/>
      <c r="R25" s="132"/>
    </row>
    <row r="26" spans="1:18" s="130" customFormat="1" ht="14.45" customHeight="1">
      <c r="A26" s="129"/>
      <c r="B26" s="129"/>
      <c r="C26" s="133" t="s">
        <v>594</v>
      </c>
      <c r="D26" s="131" t="s">
        <v>595</v>
      </c>
      <c r="E26" s="132" t="s">
        <v>596</v>
      </c>
      <c r="F26" s="128" t="s">
        <v>604</v>
      </c>
      <c r="G26" s="67"/>
      <c r="H26" s="137"/>
      <c r="I26" s="140"/>
      <c r="J26" s="315"/>
      <c r="K26" s="135"/>
      <c r="L26" s="153" t="s">
        <v>94</v>
      </c>
      <c r="M26" s="147"/>
      <c r="N26" s="153" t="s">
        <v>95</v>
      </c>
      <c r="O26" s="320">
        <f t="shared" si="0"/>
        <v>0</v>
      </c>
      <c r="P26" s="137"/>
      <c r="Q26" s="137"/>
      <c r="R26" s="132"/>
    </row>
    <row r="27" spans="1:18" s="130" customFormat="1" ht="14.45" customHeight="1">
      <c r="A27" s="129"/>
      <c r="B27" s="129"/>
      <c r="C27" s="133" t="s">
        <v>585</v>
      </c>
      <c r="D27" s="131" t="s">
        <v>586</v>
      </c>
      <c r="E27" s="132" t="s">
        <v>587</v>
      </c>
      <c r="F27" s="128" t="s">
        <v>605</v>
      </c>
      <c r="G27" s="67"/>
      <c r="H27" s="137"/>
      <c r="I27" s="140"/>
      <c r="J27" s="315"/>
      <c r="K27" s="135"/>
      <c r="L27" s="153" t="s">
        <v>94</v>
      </c>
      <c r="M27" s="147"/>
      <c r="N27" s="153" t="s">
        <v>95</v>
      </c>
      <c r="O27" s="320">
        <f t="shared" si="0"/>
        <v>0</v>
      </c>
      <c r="P27" s="137"/>
      <c r="Q27" s="137"/>
      <c r="R27" s="132"/>
    </row>
    <row r="28" spans="1:18" s="130" customFormat="1" ht="14.45" customHeight="1">
      <c r="A28" s="129"/>
      <c r="B28" s="129"/>
      <c r="C28" s="133" t="s">
        <v>585</v>
      </c>
      <c r="D28" s="131" t="s">
        <v>586</v>
      </c>
      <c r="E28" s="132" t="s">
        <v>587</v>
      </c>
      <c r="F28" s="128" t="s">
        <v>606</v>
      </c>
      <c r="G28" s="67"/>
      <c r="H28" s="137"/>
      <c r="I28" s="140"/>
      <c r="J28" s="315"/>
      <c r="K28" s="135"/>
      <c r="L28" s="153" t="s">
        <v>94</v>
      </c>
      <c r="M28" s="147"/>
      <c r="N28" s="153" t="s">
        <v>95</v>
      </c>
      <c r="O28" s="320">
        <f t="shared" si="0"/>
        <v>0</v>
      </c>
      <c r="P28" s="137"/>
      <c r="Q28" s="137"/>
      <c r="R28" s="132"/>
    </row>
    <row r="29" spans="1:18" s="130" customFormat="1" ht="14.45" customHeight="1">
      <c r="A29" s="129"/>
      <c r="B29" s="129"/>
      <c r="C29" s="133" t="s">
        <v>585</v>
      </c>
      <c r="D29" s="131" t="s">
        <v>586</v>
      </c>
      <c r="E29" s="132" t="s">
        <v>587</v>
      </c>
      <c r="F29" s="128" t="s">
        <v>607</v>
      </c>
      <c r="G29" s="67"/>
      <c r="H29" s="137"/>
      <c r="I29" s="140"/>
      <c r="J29" s="315"/>
      <c r="K29" s="135"/>
      <c r="L29" s="153" t="s">
        <v>94</v>
      </c>
      <c r="M29" s="147"/>
      <c r="N29" s="153" t="s">
        <v>95</v>
      </c>
      <c r="O29" s="320">
        <f t="shared" si="0"/>
        <v>0</v>
      </c>
      <c r="P29" s="137"/>
      <c r="Q29" s="137"/>
      <c r="R29" s="132"/>
    </row>
    <row r="30" spans="1:18" s="130" customFormat="1" ht="14.45" customHeight="1">
      <c r="A30" s="129"/>
      <c r="B30" s="129"/>
      <c r="C30" s="133" t="s">
        <v>585</v>
      </c>
      <c r="D30" s="131" t="s">
        <v>586</v>
      </c>
      <c r="E30" s="132" t="s">
        <v>587</v>
      </c>
      <c r="F30" s="128" t="s">
        <v>608</v>
      </c>
      <c r="G30" s="67"/>
      <c r="H30" s="137"/>
      <c r="I30" s="140"/>
      <c r="J30" s="315"/>
      <c r="K30" s="135"/>
      <c r="L30" s="153" t="s">
        <v>94</v>
      </c>
      <c r="M30" s="147"/>
      <c r="N30" s="153" t="s">
        <v>95</v>
      </c>
      <c r="O30" s="320">
        <f t="shared" si="0"/>
        <v>0</v>
      </c>
      <c r="P30" s="137"/>
      <c r="Q30" s="137"/>
      <c r="R30" s="132"/>
    </row>
    <row r="31" spans="1:18" s="130" customFormat="1" ht="14.45" customHeight="1">
      <c r="A31" s="129"/>
      <c r="B31" s="129"/>
      <c r="C31" s="133" t="s">
        <v>585</v>
      </c>
      <c r="D31" s="131" t="s">
        <v>586</v>
      </c>
      <c r="E31" s="132" t="s">
        <v>587</v>
      </c>
      <c r="F31" s="128" t="s">
        <v>609</v>
      </c>
      <c r="G31" s="67"/>
      <c r="H31" s="137"/>
      <c r="I31" s="140"/>
      <c r="J31" s="315"/>
      <c r="K31" s="135"/>
      <c r="L31" s="153" t="s">
        <v>94</v>
      </c>
      <c r="M31" s="147"/>
      <c r="N31" s="153" t="s">
        <v>95</v>
      </c>
      <c r="O31" s="320">
        <f t="shared" si="0"/>
        <v>0</v>
      </c>
      <c r="P31" s="137"/>
      <c r="Q31" s="137"/>
      <c r="R31" s="132"/>
    </row>
    <row r="32" spans="1:18" s="130" customFormat="1" ht="14.45" customHeight="1">
      <c r="A32" s="129"/>
      <c r="B32" s="129"/>
      <c r="C32" s="133" t="s">
        <v>585</v>
      </c>
      <c r="D32" s="131" t="s">
        <v>586</v>
      </c>
      <c r="E32" s="132" t="s">
        <v>587</v>
      </c>
      <c r="F32" s="128" t="s">
        <v>610</v>
      </c>
      <c r="G32" s="67"/>
      <c r="H32" s="137"/>
      <c r="I32" s="140"/>
      <c r="J32" s="315"/>
      <c r="K32" s="135"/>
      <c r="L32" s="153" t="s">
        <v>94</v>
      </c>
      <c r="M32" s="147"/>
      <c r="N32" s="153" t="s">
        <v>95</v>
      </c>
      <c r="O32" s="320">
        <f t="shared" si="0"/>
        <v>0</v>
      </c>
      <c r="P32" s="137"/>
      <c r="Q32" s="137"/>
      <c r="R32" s="132"/>
    </row>
    <row r="33" spans="1:18" s="130" customFormat="1" ht="14.45" customHeight="1">
      <c r="A33" s="129"/>
      <c r="B33" s="129"/>
      <c r="C33" s="133" t="s">
        <v>585</v>
      </c>
      <c r="D33" s="131" t="s">
        <v>586</v>
      </c>
      <c r="E33" s="132" t="s">
        <v>587</v>
      </c>
      <c r="F33" s="128" t="s">
        <v>611</v>
      </c>
      <c r="G33" s="67"/>
      <c r="H33" s="137"/>
      <c r="I33" s="140"/>
      <c r="J33" s="315"/>
      <c r="K33" s="135"/>
      <c r="L33" s="153" t="s">
        <v>94</v>
      </c>
      <c r="M33" s="147"/>
      <c r="N33" s="153" t="s">
        <v>95</v>
      </c>
      <c r="O33" s="320">
        <f t="shared" si="0"/>
        <v>0</v>
      </c>
      <c r="P33" s="137"/>
      <c r="Q33" s="137"/>
      <c r="R33" s="132"/>
    </row>
    <row r="34" spans="1:18" s="130" customFormat="1" ht="14.45" customHeight="1">
      <c r="A34" s="129"/>
      <c r="B34" s="129"/>
      <c r="C34" s="133" t="s">
        <v>585</v>
      </c>
      <c r="D34" s="131" t="s">
        <v>586</v>
      </c>
      <c r="E34" s="132" t="s">
        <v>587</v>
      </c>
      <c r="F34" s="128" t="s">
        <v>612</v>
      </c>
      <c r="G34" s="67"/>
      <c r="H34" s="137"/>
      <c r="I34" s="140"/>
      <c r="J34" s="315"/>
      <c r="K34" s="135"/>
      <c r="L34" s="153" t="s">
        <v>94</v>
      </c>
      <c r="M34" s="147"/>
      <c r="N34" s="153" t="s">
        <v>95</v>
      </c>
      <c r="O34" s="320">
        <f t="shared" si="0"/>
        <v>0</v>
      </c>
      <c r="P34" s="137"/>
      <c r="Q34" s="137"/>
      <c r="R34" s="132"/>
    </row>
    <row r="35" spans="1:18" s="130" customFormat="1" ht="14.45" customHeight="1">
      <c r="A35" s="129"/>
      <c r="B35" s="129"/>
      <c r="C35" s="133" t="s">
        <v>585</v>
      </c>
      <c r="D35" s="131" t="s">
        <v>586</v>
      </c>
      <c r="E35" s="132" t="s">
        <v>587</v>
      </c>
      <c r="F35" s="128" t="s">
        <v>613</v>
      </c>
      <c r="G35" s="67"/>
      <c r="H35" s="137"/>
      <c r="I35" s="140"/>
      <c r="J35" s="315"/>
      <c r="K35" s="135"/>
      <c r="L35" s="153" t="s">
        <v>94</v>
      </c>
      <c r="M35" s="147"/>
      <c r="N35" s="153" t="s">
        <v>95</v>
      </c>
      <c r="O35" s="320">
        <f t="shared" si="0"/>
        <v>0</v>
      </c>
      <c r="P35" s="137"/>
      <c r="Q35" s="137"/>
      <c r="R35" s="132"/>
    </row>
    <row r="36" spans="1:18" s="130" customFormat="1" ht="14.45" customHeight="1">
      <c r="A36" s="129"/>
      <c r="B36" s="129"/>
      <c r="C36" s="133" t="s">
        <v>585</v>
      </c>
      <c r="D36" s="131" t="s">
        <v>586</v>
      </c>
      <c r="E36" s="132" t="s">
        <v>587</v>
      </c>
      <c r="F36" s="128" t="s">
        <v>614</v>
      </c>
      <c r="G36" s="67"/>
      <c r="H36" s="137"/>
      <c r="I36" s="140"/>
      <c r="J36" s="315"/>
      <c r="K36" s="135"/>
      <c r="L36" s="153" t="s">
        <v>94</v>
      </c>
      <c r="M36" s="147"/>
      <c r="N36" s="153" t="s">
        <v>95</v>
      </c>
      <c r="O36" s="320">
        <f t="shared" si="0"/>
        <v>0</v>
      </c>
      <c r="P36" s="137"/>
      <c r="Q36" s="137"/>
      <c r="R36" s="132"/>
    </row>
    <row r="37" spans="1:18" s="130" customFormat="1" ht="14.45" customHeight="1">
      <c r="A37" s="129"/>
      <c r="B37" s="129"/>
      <c r="C37" s="133" t="s">
        <v>585</v>
      </c>
      <c r="D37" s="131" t="s">
        <v>586</v>
      </c>
      <c r="E37" s="132" t="s">
        <v>587</v>
      </c>
      <c r="F37" s="128" t="s">
        <v>615</v>
      </c>
      <c r="G37" s="67"/>
      <c r="H37" s="137"/>
      <c r="I37" s="140"/>
      <c r="J37" s="315"/>
      <c r="K37" s="135"/>
      <c r="L37" s="153" t="s">
        <v>94</v>
      </c>
      <c r="M37" s="147"/>
      <c r="N37" s="153" t="s">
        <v>95</v>
      </c>
      <c r="O37" s="320">
        <f t="shared" si="0"/>
        <v>0</v>
      </c>
      <c r="P37" s="137"/>
      <c r="Q37" s="137"/>
      <c r="R37" s="132"/>
    </row>
    <row r="38" spans="1:18" s="130" customFormat="1" ht="14.45" customHeight="1">
      <c r="A38" s="129"/>
      <c r="B38" s="129"/>
      <c r="C38" s="133" t="s">
        <v>585</v>
      </c>
      <c r="D38" s="131" t="s">
        <v>586</v>
      </c>
      <c r="E38" s="132" t="s">
        <v>587</v>
      </c>
      <c r="F38" s="128" t="s">
        <v>616</v>
      </c>
      <c r="G38" s="67"/>
      <c r="H38" s="137"/>
      <c r="I38" s="140"/>
      <c r="J38" s="315"/>
      <c r="K38" s="135"/>
      <c r="L38" s="153" t="s">
        <v>94</v>
      </c>
      <c r="M38" s="147"/>
      <c r="N38" s="153" t="s">
        <v>95</v>
      </c>
      <c r="O38" s="320">
        <f t="shared" si="0"/>
        <v>0</v>
      </c>
      <c r="P38" s="137"/>
      <c r="Q38" s="137"/>
      <c r="R38" s="132"/>
    </row>
    <row r="39" spans="1:18" s="130" customFormat="1" ht="14.45" customHeight="1">
      <c r="A39" s="129"/>
      <c r="B39" s="129"/>
      <c r="C39" s="133" t="s">
        <v>585</v>
      </c>
      <c r="D39" s="131" t="s">
        <v>586</v>
      </c>
      <c r="E39" s="132" t="s">
        <v>2382</v>
      </c>
      <c r="F39" s="128" t="s">
        <v>617</v>
      </c>
      <c r="G39" s="67"/>
      <c r="H39" s="137"/>
      <c r="I39" s="140"/>
      <c r="J39" s="315"/>
      <c r="K39" s="135"/>
      <c r="L39" s="153" t="s">
        <v>94</v>
      </c>
      <c r="M39" s="147"/>
      <c r="N39" s="153" t="s">
        <v>95</v>
      </c>
      <c r="O39" s="320">
        <f t="shared" si="0"/>
        <v>0</v>
      </c>
      <c r="P39" s="137"/>
      <c r="Q39" s="137"/>
      <c r="R39" s="132"/>
    </row>
    <row r="40" spans="1:18" s="130" customFormat="1" ht="14.45" customHeight="1">
      <c r="A40" s="129"/>
      <c r="B40" s="129"/>
      <c r="C40" s="133" t="s">
        <v>618</v>
      </c>
      <c r="D40" s="131" t="s">
        <v>619</v>
      </c>
      <c r="E40" s="132" t="s">
        <v>620</v>
      </c>
      <c r="F40" s="128" t="s">
        <v>621</v>
      </c>
      <c r="G40" s="67"/>
      <c r="H40" s="137"/>
      <c r="I40" s="140"/>
      <c r="J40" s="315"/>
      <c r="K40" s="135"/>
      <c r="L40" s="153" t="s">
        <v>94</v>
      </c>
      <c r="M40" s="147"/>
      <c r="N40" s="153" t="s">
        <v>95</v>
      </c>
      <c r="O40" s="320">
        <f t="shared" si="0"/>
        <v>0</v>
      </c>
      <c r="P40" s="137"/>
      <c r="Q40" s="137"/>
      <c r="R40" s="132"/>
    </row>
    <row r="41" spans="1:18" s="130" customFormat="1" ht="14.45" customHeight="1">
      <c r="A41" s="129"/>
      <c r="B41" s="129"/>
      <c r="C41" s="133" t="s">
        <v>594</v>
      </c>
      <c r="D41" s="131" t="s">
        <v>595</v>
      </c>
      <c r="E41" s="132" t="s">
        <v>596</v>
      </c>
      <c r="F41" s="128" t="s">
        <v>622</v>
      </c>
      <c r="G41" s="67"/>
      <c r="H41" s="137"/>
      <c r="I41" s="140"/>
      <c r="J41" s="315"/>
      <c r="K41" s="135"/>
      <c r="L41" s="153" t="s">
        <v>94</v>
      </c>
      <c r="M41" s="147"/>
      <c r="N41" s="153" t="s">
        <v>95</v>
      </c>
      <c r="O41" s="320">
        <f t="shared" si="0"/>
        <v>0</v>
      </c>
      <c r="P41" s="137"/>
      <c r="Q41" s="137"/>
      <c r="R41" s="132"/>
    </row>
    <row r="42" spans="1:18" s="130" customFormat="1" ht="14.45" customHeight="1">
      <c r="A42" s="129"/>
      <c r="B42" s="129"/>
      <c r="C42" s="133" t="s">
        <v>0</v>
      </c>
      <c r="D42" s="131" t="s">
        <v>114</v>
      </c>
      <c r="E42" s="132" t="s">
        <v>574</v>
      </c>
      <c r="F42" s="128" t="s">
        <v>1694</v>
      </c>
      <c r="G42" s="67"/>
      <c r="H42" s="137"/>
      <c r="I42" s="140"/>
      <c r="J42" s="315"/>
      <c r="K42" s="135"/>
      <c r="L42" s="177" t="s">
        <v>1697</v>
      </c>
      <c r="M42" s="147"/>
      <c r="N42" s="153" t="s">
        <v>95</v>
      </c>
      <c r="O42" s="320">
        <f t="shared" si="0"/>
        <v>0</v>
      </c>
      <c r="P42" s="137"/>
      <c r="Q42" s="137"/>
      <c r="R42" s="132"/>
    </row>
    <row r="43" spans="1:18" s="130" customFormat="1" ht="14.45" customHeight="1">
      <c r="A43" s="129"/>
      <c r="B43" s="129"/>
      <c r="C43" s="133" t="s">
        <v>0</v>
      </c>
      <c r="D43" s="131" t="s">
        <v>114</v>
      </c>
      <c r="E43" s="132" t="s">
        <v>574</v>
      </c>
      <c r="F43" s="178" t="s">
        <v>1695</v>
      </c>
      <c r="G43" s="67"/>
      <c r="H43" s="137"/>
      <c r="I43" s="140"/>
      <c r="J43" s="315"/>
      <c r="K43" s="135"/>
      <c r="L43" s="177" t="s">
        <v>1697</v>
      </c>
      <c r="M43" s="147"/>
      <c r="N43" s="153" t="s">
        <v>95</v>
      </c>
      <c r="O43" s="320">
        <f t="shared" si="0"/>
        <v>0</v>
      </c>
      <c r="P43" s="137"/>
      <c r="Q43" s="137"/>
      <c r="R43" s="132"/>
    </row>
    <row r="44" spans="1:18" s="130" customFormat="1" ht="14.45" customHeight="1">
      <c r="A44" s="129"/>
      <c r="B44" s="129"/>
      <c r="C44" s="133" t="s">
        <v>0</v>
      </c>
      <c r="D44" s="131" t="s">
        <v>114</v>
      </c>
      <c r="E44" s="132" t="s">
        <v>574</v>
      </c>
      <c r="F44" s="178" t="s">
        <v>1696</v>
      </c>
      <c r="G44" s="67"/>
      <c r="H44" s="137"/>
      <c r="I44" s="140"/>
      <c r="J44" s="315"/>
      <c r="K44" s="135"/>
      <c r="L44" s="177" t="s">
        <v>1697</v>
      </c>
      <c r="M44" s="147"/>
      <c r="N44" s="153" t="s">
        <v>95</v>
      </c>
      <c r="O44" s="320">
        <f t="shared" si="0"/>
        <v>0</v>
      </c>
      <c r="P44" s="137"/>
      <c r="Q44" s="137"/>
      <c r="R44" s="132"/>
    </row>
    <row r="45" spans="1:18" s="130" customFormat="1" ht="14.45" customHeight="1">
      <c r="A45" s="129"/>
      <c r="B45" s="129"/>
      <c r="C45" s="133" t="s">
        <v>594</v>
      </c>
      <c r="D45" s="131" t="s">
        <v>595</v>
      </c>
      <c r="E45" s="132" t="s">
        <v>623</v>
      </c>
      <c r="F45" s="128" t="s">
        <v>624</v>
      </c>
      <c r="G45" s="67"/>
      <c r="H45" s="137"/>
      <c r="I45" s="140"/>
      <c r="J45" s="315"/>
      <c r="K45" s="135"/>
      <c r="L45" s="153" t="s">
        <v>98</v>
      </c>
      <c r="M45" s="147"/>
      <c r="N45" s="153" t="s">
        <v>95</v>
      </c>
      <c r="O45" s="320">
        <f t="shared" si="0"/>
        <v>0</v>
      </c>
      <c r="P45" s="137"/>
      <c r="Q45" s="137"/>
      <c r="R45" s="132"/>
    </row>
    <row r="46" spans="1:18" s="130" customFormat="1" ht="14.45" customHeight="1">
      <c r="A46" s="129"/>
      <c r="B46" s="129"/>
      <c r="C46" s="133" t="s">
        <v>585</v>
      </c>
      <c r="D46" s="131" t="s">
        <v>586</v>
      </c>
      <c r="E46" s="132" t="s">
        <v>623</v>
      </c>
      <c r="F46" s="128" t="s">
        <v>625</v>
      </c>
      <c r="G46" s="67"/>
      <c r="H46" s="137"/>
      <c r="I46" s="140"/>
      <c r="J46" s="315"/>
      <c r="K46" s="135"/>
      <c r="L46" s="153" t="s">
        <v>98</v>
      </c>
      <c r="M46" s="147"/>
      <c r="N46" s="153" t="s">
        <v>95</v>
      </c>
      <c r="O46" s="320">
        <f t="shared" si="0"/>
        <v>0</v>
      </c>
      <c r="P46" s="137"/>
      <c r="Q46" s="137"/>
      <c r="R46" s="132"/>
    </row>
    <row r="47" spans="1:18" s="130" customFormat="1" ht="14.45" customHeight="1">
      <c r="A47" s="129"/>
      <c r="B47" s="129"/>
      <c r="C47" s="133" t="s">
        <v>585</v>
      </c>
      <c r="D47" s="131" t="s">
        <v>586</v>
      </c>
      <c r="E47" s="132" t="s">
        <v>623</v>
      </c>
      <c r="F47" s="128" t="s">
        <v>626</v>
      </c>
      <c r="G47" s="67"/>
      <c r="H47" s="137"/>
      <c r="I47" s="140"/>
      <c r="J47" s="315"/>
      <c r="K47" s="135"/>
      <c r="L47" s="153" t="s">
        <v>98</v>
      </c>
      <c r="M47" s="147"/>
      <c r="N47" s="153" t="s">
        <v>95</v>
      </c>
      <c r="O47" s="320">
        <f t="shared" si="0"/>
        <v>0</v>
      </c>
      <c r="P47" s="137"/>
      <c r="Q47" s="137"/>
      <c r="R47" s="132"/>
    </row>
    <row r="48" spans="1:18" s="130" customFormat="1" ht="14.45" customHeight="1">
      <c r="A48" s="129"/>
      <c r="B48" s="129"/>
      <c r="C48" s="133" t="s">
        <v>585</v>
      </c>
      <c r="D48" s="131" t="s">
        <v>586</v>
      </c>
      <c r="E48" s="132" t="s">
        <v>623</v>
      </c>
      <c r="F48" s="128" t="s">
        <v>627</v>
      </c>
      <c r="G48" s="67"/>
      <c r="H48" s="137"/>
      <c r="I48" s="140"/>
      <c r="J48" s="315"/>
      <c r="K48" s="135"/>
      <c r="L48" s="153" t="s">
        <v>98</v>
      </c>
      <c r="M48" s="147"/>
      <c r="N48" s="153" t="s">
        <v>95</v>
      </c>
      <c r="O48" s="320">
        <f t="shared" si="0"/>
        <v>0</v>
      </c>
      <c r="P48" s="137"/>
      <c r="Q48" s="137"/>
      <c r="R48" s="132"/>
    </row>
    <row r="49" spans="1:18" s="130" customFormat="1" ht="14.45" customHeight="1">
      <c r="A49" s="129"/>
      <c r="B49" s="129"/>
      <c r="C49" s="133" t="s">
        <v>585</v>
      </c>
      <c r="D49" s="131" t="s">
        <v>586</v>
      </c>
      <c r="E49" s="132" t="s">
        <v>623</v>
      </c>
      <c r="F49" s="128" t="s">
        <v>628</v>
      </c>
      <c r="G49" s="67"/>
      <c r="H49" s="137"/>
      <c r="I49" s="140"/>
      <c r="J49" s="315"/>
      <c r="K49" s="135"/>
      <c r="L49" s="153" t="s">
        <v>98</v>
      </c>
      <c r="M49" s="147"/>
      <c r="N49" s="153" t="s">
        <v>95</v>
      </c>
      <c r="O49" s="320">
        <f t="shared" si="0"/>
        <v>0</v>
      </c>
      <c r="P49" s="137"/>
      <c r="Q49" s="137"/>
      <c r="R49" s="132"/>
    </row>
    <row r="50" spans="1:18" s="130" customFormat="1" ht="14.45" customHeight="1">
      <c r="A50" s="129"/>
      <c r="B50" s="129"/>
      <c r="C50" s="133" t="s">
        <v>594</v>
      </c>
      <c r="D50" s="131" t="s">
        <v>595</v>
      </c>
      <c r="E50" s="132" t="s">
        <v>629</v>
      </c>
      <c r="F50" s="128" t="s">
        <v>630</v>
      </c>
      <c r="G50" s="67"/>
      <c r="H50" s="137"/>
      <c r="I50" s="140"/>
      <c r="J50" s="315"/>
      <c r="K50" s="135"/>
      <c r="L50" s="153" t="s">
        <v>98</v>
      </c>
      <c r="M50" s="147"/>
      <c r="N50" s="153" t="s">
        <v>95</v>
      </c>
      <c r="O50" s="320">
        <f t="shared" si="0"/>
        <v>0</v>
      </c>
      <c r="P50" s="137"/>
      <c r="Q50" s="137"/>
      <c r="R50" s="132"/>
    </row>
    <row r="51" spans="1:18" s="130" customFormat="1" ht="14.45" customHeight="1">
      <c r="A51" s="129"/>
      <c r="B51" s="129"/>
      <c r="C51" s="133" t="s">
        <v>594</v>
      </c>
      <c r="D51" s="131" t="s">
        <v>595</v>
      </c>
      <c r="E51" s="132" t="s">
        <v>629</v>
      </c>
      <c r="F51" s="128" t="s">
        <v>631</v>
      </c>
      <c r="G51" s="67"/>
      <c r="H51" s="137"/>
      <c r="I51" s="140"/>
      <c r="J51" s="315"/>
      <c r="K51" s="135"/>
      <c r="L51" s="153" t="s">
        <v>98</v>
      </c>
      <c r="M51" s="147"/>
      <c r="N51" s="153" t="s">
        <v>95</v>
      </c>
      <c r="O51" s="320">
        <f t="shared" si="0"/>
        <v>0</v>
      </c>
      <c r="P51" s="137"/>
      <c r="Q51" s="137"/>
      <c r="R51" s="132"/>
    </row>
    <row r="52" spans="1:18" s="130" customFormat="1" ht="14.45" customHeight="1">
      <c r="A52" s="129"/>
      <c r="B52" s="129"/>
      <c r="C52" s="133" t="s">
        <v>594</v>
      </c>
      <c r="D52" s="131" t="s">
        <v>595</v>
      </c>
      <c r="E52" s="132" t="s">
        <v>629</v>
      </c>
      <c r="F52" s="128" t="s">
        <v>632</v>
      </c>
      <c r="G52" s="67"/>
      <c r="H52" s="137"/>
      <c r="I52" s="140"/>
      <c r="J52" s="315"/>
      <c r="K52" s="135"/>
      <c r="L52" s="153" t="s">
        <v>98</v>
      </c>
      <c r="M52" s="147"/>
      <c r="N52" s="153" t="s">
        <v>95</v>
      </c>
      <c r="O52" s="320">
        <f t="shared" si="0"/>
        <v>0</v>
      </c>
      <c r="P52" s="137"/>
      <c r="Q52" s="137"/>
      <c r="R52" s="132"/>
    </row>
    <row r="53" spans="1:18" s="130" customFormat="1" ht="14.45" customHeight="1">
      <c r="A53" s="129"/>
      <c r="B53" s="129"/>
      <c r="C53" s="133" t="s">
        <v>594</v>
      </c>
      <c r="D53" s="131" t="s">
        <v>595</v>
      </c>
      <c r="E53" s="132" t="s">
        <v>629</v>
      </c>
      <c r="F53" s="128" t="s">
        <v>633</v>
      </c>
      <c r="G53" s="67"/>
      <c r="H53" s="137"/>
      <c r="I53" s="140"/>
      <c r="J53" s="315"/>
      <c r="K53" s="135"/>
      <c r="L53" s="153" t="s">
        <v>98</v>
      </c>
      <c r="M53" s="147"/>
      <c r="N53" s="153" t="s">
        <v>95</v>
      </c>
      <c r="O53" s="320">
        <f t="shared" si="0"/>
        <v>0</v>
      </c>
      <c r="P53" s="137"/>
      <c r="Q53" s="137"/>
      <c r="R53" s="132"/>
    </row>
    <row r="54" spans="1:18" s="130" customFormat="1" ht="14.45" customHeight="1">
      <c r="A54" s="129"/>
      <c r="B54" s="129"/>
      <c r="C54" s="133" t="s">
        <v>594</v>
      </c>
      <c r="D54" s="131" t="s">
        <v>595</v>
      </c>
      <c r="E54" s="132" t="s">
        <v>629</v>
      </c>
      <c r="F54" s="128" t="s">
        <v>634</v>
      </c>
      <c r="G54" s="67"/>
      <c r="H54" s="137"/>
      <c r="I54" s="140"/>
      <c r="J54" s="315"/>
      <c r="K54" s="135"/>
      <c r="L54" s="153" t="s">
        <v>98</v>
      </c>
      <c r="M54" s="147"/>
      <c r="N54" s="153" t="s">
        <v>95</v>
      </c>
      <c r="O54" s="320">
        <f t="shared" si="0"/>
        <v>0</v>
      </c>
      <c r="P54" s="137"/>
      <c r="Q54" s="137"/>
      <c r="R54" s="132"/>
    </row>
    <row r="55" spans="1:18" s="130" customFormat="1" ht="14.45" customHeight="1">
      <c r="A55" s="129"/>
      <c r="B55" s="129"/>
      <c r="C55" s="133" t="s">
        <v>594</v>
      </c>
      <c r="D55" s="131" t="s">
        <v>595</v>
      </c>
      <c r="E55" s="132" t="s">
        <v>629</v>
      </c>
      <c r="F55" s="128" t="s">
        <v>635</v>
      </c>
      <c r="G55" s="67"/>
      <c r="H55" s="137"/>
      <c r="I55" s="140"/>
      <c r="J55" s="315"/>
      <c r="K55" s="135"/>
      <c r="L55" s="153" t="s">
        <v>98</v>
      </c>
      <c r="M55" s="147"/>
      <c r="N55" s="153" t="s">
        <v>95</v>
      </c>
      <c r="O55" s="320">
        <f t="shared" si="0"/>
        <v>0</v>
      </c>
      <c r="P55" s="137"/>
      <c r="Q55" s="137"/>
      <c r="R55" s="132"/>
    </row>
    <row r="56" spans="1:18" s="130" customFormat="1" ht="14.45" customHeight="1">
      <c r="A56" s="129"/>
      <c r="B56" s="129"/>
      <c r="C56" s="133" t="s">
        <v>585</v>
      </c>
      <c r="D56" s="131" t="s">
        <v>586</v>
      </c>
      <c r="E56" s="132" t="s">
        <v>623</v>
      </c>
      <c r="F56" s="128" t="s">
        <v>636</v>
      </c>
      <c r="G56" s="67"/>
      <c r="H56" s="137"/>
      <c r="I56" s="140"/>
      <c r="J56" s="315"/>
      <c r="K56" s="135"/>
      <c r="L56" s="153" t="s">
        <v>98</v>
      </c>
      <c r="M56" s="147"/>
      <c r="N56" s="153" t="s">
        <v>95</v>
      </c>
      <c r="O56" s="320">
        <f t="shared" si="0"/>
        <v>0</v>
      </c>
      <c r="P56" s="137"/>
      <c r="Q56" s="137"/>
      <c r="R56" s="132"/>
    </row>
    <row r="57" spans="1:18" s="130" customFormat="1" ht="14.45" customHeight="1">
      <c r="A57" s="129"/>
      <c r="B57" s="129"/>
      <c r="C57" s="133" t="s">
        <v>585</v>
      </c>
      <c r="D57" s="131" t="s">
        <v>586</v>
      </c>
      <c r="E57" s="132" t="s">
        <v>623</v>
      </c>
      <c r="F57" s="128" t="s">
        <v>637</v>
      </c>
      <c r="G57" s="67"/>
      <c r="H57" s="137"/>
      <c r="I57" s="140"/>
      <c r="J57" s="315"/>
      <c r="K57" s="135"/>
      <c r="L57" s="153" t="s">
        <v>98</v>
      </c>
      <c r="M57" s="147"/>
      <c r="N57" s="153" t="s">
        <v>95</v>
      </c>
      <c r="O57" s="320">
        <f t="shared" si="0"/>
        <v>0</v>
      </c>
      <c r="P57" s="137"/>
      <c r="Q57" s="137"/>
      <c r="R57" s="132"/>
    </row>
    <row r="58" spans="1:18" s="130" customFormat="1" ht="14.45" customHeight="1">
      <c r="A58" s="129"/>
      <c r="B58" s="129"/>
      <c r="C58" s="133" t="s">
        <v>585</v>
      </c>
      <c r="D58" s="131" t="s">
        <v>586</v>
      </c>
      <c r="E58" s="132" t="s">
        <v>623</v>
      </c>
      <c r="F58" s="128" t="s">
        <v>638</v>
      </c>
      <c r="G58" s="67"/>
      <c r="H58" s="137"/>
      <c r="I58" s="140"/>
      <c r="J58" s="315"/>
      <c r="K58" s="135"/>
      <c r="L58" s="153" t="s">
        <v>98</v>
      </c>
      <c r="M58" s="147"/>
      <c r="N58" s="153" t="s">
        <v>95</v>
      </c>
      <c r="O58" s="320">
        <f t="shared" si="0"/>
        <v>0</v>
      </c>
      <c r="P58" s="137"/>
      <c r="Q58" s="137"/>
      <c r="R58" s="132"/>
    </row>
    <row r="59" spans="1:18" s="130" customFormat="1" ht="14.45" customHeight="1">
      <c r="A59" s="129"/>
      <c r="B59" s="129"/>
      <c r="C59" s="133" t="s">
        <v>580</v>
      </c>
      <c r="D59" s="131" t="s">
        <v>581</v>
      </c>
      <c r="E59" s="132" t="s">
        <v>639</v>
      </c>
      <c r="F59" s="128" t="s">
        <v>640</v>
      </c>
      <c r="G59" s="67"/>
      <c r="H59" s="137"/>
      <c r="I59" s="140"/>
      <c r="J59" s="315"/>
      <c r="K59" s="135"/>
      <c r="L59" s="153" t="s">
        <v>641</v>
      </c>
      <c r="M59" s="147"/>
      <c r="N59" s="153" t="s">
        <v>642</v>
      </c>
      <c r="O59" s="320">
        <f t="shared" si="0"/>
        <v>0</v>
      </c>
      <c r="P59" s="137"/>
      <c r="Q59" s="137"/>
      <c r="R59" s="132"/>
    </row>
    <row r="60" spans="1:18" s="130" customFormat="1" ht="14.45" customHeight="1">
      <c r="A60" s="129"/>
      <c r="B60" s="129"/>
      <c r="C60" s="133" t="s">
        <v>643</v>
      </c>
      <c r="D60" s="131" t="s">
        <v>644</v>
      </c>
      <c r="E60" s="132" t="s">
        <v>645</v>
      </c>
      <c r="F60" s="128" t="s">
        <v>646</v>
      </c>
      <c r="G60" s="67"/>
      <c r="H60" s="137"/>
      <c r="I60" s="140"/>
      <c r="J60" s="315"/>
      <c r="K60" s="135"/>
      <c r="L60" s="153" t="s">
        <v>98</v>
      </c>
      <c r="M60" s="147"/>
      <c r="N60" s="153" t="s">
        <v>95</v>
      </c>
      <c r="O60" s="320">
        <f t="shared" si="0"/>
        <v>0</v>
      </c>
      <c r="P60" s="137"/>
      <c r="Q60" s="137"/>
      <c r="R60" s="132"/>
    </row>
    <row r="61" spans="1:18" s="130" customFormat="1" ht="14.45" customHeight="1">
      <c r="A61" s="129"/>
      <c r="B61" s="129"/>
      <c r="C61" s="133" t="s">
        <v>643</v>
      </c>
      <c r="D61" s="131" t="s">
        <v>644</v>
      </c>
      <c r="E61" s="132" t="s">
        <v>645</v>
      </c>
      <c r="F61" s="128" t="s">
        <v>647</v>
      </c>
      <c r="G61" s="67"/>
      <c r="H61" s="137"/>
      <c r="I61" s="140"/>
      <c r="J61" s="315"/>
      <c r="K61" s="135"/>
      <c r="L61" s="153" t="s">
        <v>98</v>
      </c>
      <c r="M61" s="147"/>
      <c r="N61" s="153" t="s">
        <v>95</v>
      </c>
      <c r="O61" s="320">
        <f t="shared" si="0"/>
        <v>0</v>
      </c>
      <c r="P61" s="137"/>
      <c r="Q61" s="137"/>
      <c r="R61" s="132"/>
    </row>
    <row r="62" spans="1:18" s="130" customFormat="1" ht="14.45" customHeight="1">
      <c r="A62" s="129"/>
      <c r="B62" s="129"/>
      <c r="C62" s="133" t="s">
        <v>643</v>
      </c>
      <c r="D62" s="131" t="s">
        <v>644</v>
      </c>
      <c r="E62" s="132" t="s">
        <v>645</v>
      </c>
      <c r="F62" s="128" t="s">
        <v>648</v>
      </c>
      <c r="G62" s="67"/>
      <c r="H62" s="137"/>
      <c r="I62" s="140"/>
      <c r="J62" s="315"/>
      <c r="K62" s="135"/>
      <c r="L62" s="153" t="s">
        <v>641</v>
      </c>
      <c r="M62" s="147"/>
      <c r="N62" s="153" t="s">
        <v>642</v>
      </c>
      <c r="O62" s="320">
        <f t="shared" si="0"/>
        <v>0</v>
      </c>
      <c r="P62" s="137"/>
      <c r="Q62" s="137"/>
      <c r="R62" s="132"/>
    </row>
    <row r="63" spans="1:18" s="130" customFormat="1" ht="14.45" customHeight="1">
      <c r="A63" s="129"/>
      <c r="B63" s="129"/>
      <c r="C63" s="133" t="s">
        <v>643</v>
      </c>
      <c r="D63" s="131" t="s">
        <v>644</v>
      </c>
      <c r="E63" s="132" t="s">
        <v>645</v>
      </c>
      <c r="F63" s="128" t="s">
        <v>649</v>
      </c>
      <c r="G63" s="67"/>
      <c r="H63" s="137"/>
      <c r="I63" s="140"/>
      <c r="J63" s="315"/>
      <c r="K63" s="135"/>
      <c r="L63" s="153" t="s">
        <v>641</v>
      </c>
      <c r="M63" s="147"/>
      <c r="N63" s="153" t="s">
        <v>642</v>
      </c>
      <c r="O63" s="320">
        <f t="shared" si="0"/>
        <v>0</v>
      </c>
      <c r="P63" s="137"/>
      <c r="Q63" s="137"/>
      <c r="R63" s="132"/>
    </row>
    <row r="64" spans="1:18" s="130" customFormat="1" ht="14.45" customHeight="1">
      <c r="A64" s="129"/>
      <c r="B64" s="129"/>
      <c r="C64" s="133" t="s">
        <v>643</v>
      </c>
      <c r="D64" s="131" t="s">
        <v>644</v>
      </c>
      <c r="E64" s="132" t="s">
        <v>645</v>
      </c>
      <c r="F64" s="128" t="s">
        <v>650</v>
      </c>
      <c r="G64" s="67"/>
      <c r="H64" s="137"/>
      <c r="I64" s="140"/>
      <c r="J64" s="315"/>
      <c r="K64" s="135"/>
      <c r="L64" s="153" t="s">
        <v>641</v>
      </c>
      <c r="M64" s="147"/>
      <c r="N64" s="153" t="s">
        <v>642</v>
      </c>
      <c r="O64" s="320">
        <f t="shared" si="0"/>
        <v>0</v>
      </c>
      <c r="P64" s="137"/>
      <c r="Q64" s="137"/>
      <c r="R64" s="132"/>
    </row>
    <row r="65" spans="1:18" s="130" customFormat="1" ht="14.45" customHeight="1">
      <c r="A65" s="129"/>
      <c r="B65" s="129"/>
      <c r="C65" s="133" t="s">
        <v>113</v>
      </c>
      <c r="D65" s="131" t="s">
        <v>114</v>
      </c>
      <c r="E65" s="132" t="s">
        <v>117</v>
      </c>
      <c r="F65" s="128" t="s">
        <v>118</v>
      </c>
      <c r="G65" s="67"/>
      <c r="H65" s="137"/>
      <c r="I65" s="140"/>
      <c r="J65" s="315"/>
      <c r="K65" s="135"/>
      <c r="L65" s="153" t="s">
        <v>651</v>
      </c>
      <c r="M65" s="147"/>
      <c r="N65" s="153" t="s">
        <v>652</v>
      </c>
      <c r="O65" s="320">
        <f t="shared" si="0"/>
        <v>0</v>
      </c>
      <c r="P65" s="137"/>
      <c r="Q65" s="137"/>
      <c r="R65" s="132"/>
    </row>
    <row r="66" spans="1:18" s="130" customFormat="1" ht="14.45" customHeight="1">
      <c r="A66" s="129"/>
      <c r="B66" s="129"/>
      <c r="C66" s="133" t="s">
        <v>643</v>
      </c>
      <c r="D66" s="131" t="s">
        <v>644</v>
      </c>
      <c r="E66" s="132" t="s">
        <v>645</v>
      </c>
      <c r="F66" s="128" t="s">
        <v>653</v>
      </c>
      <c r="G66" s="67"/>
      <c r="H66" s="137"/>
      <c r="I66" s="140"/>
      <c r="J66" s="315"/>
      <c r="K66" s="135"/>
      <c r="L66" s="153" t="s">
        <v>98</v>
      </c>
      <c r="M66" s="147"/>
      <c r="N66" s="153" t="s">
        <v>95</v>
      </c>
      <c r="O66" s="320">
        <f t="shared" si="0"/>
        <v>0</v>
      </c>
      <c r="P66" s="137"/>
      <c r="Q66" s="137"/>
      <c r="R66" s="132"/>
    </row>
    <row r="67" spans="1:18" s="130" customFormat="1" ht="14.45" customHeight="1">
      <c r="A67" s="129"/>
      <c r="B67" s="129"/>
      <c r="C67" s="133" t="s">
        <v>594</v>
      </c>
      <c r="D67" s="131" t="s">
        <v>595</v>
      </c>
      <c r="E67" s="132" t="s">
        <v>629</v>
      </c>
      <c r="F67" s="128" t="s">
        <v>654</v>
      </c>
      <c r="G67" s="67"/>
      <c r="H67" s="137"/>
      <c r="I67" s="140"/>
      <c r="J67" s="315"/>
      <c r="K67" s="135"/>
      <c r="L67" s="153" t="s">
        <v>655</v>
      </c>
      <c r="M67" s="147"/>
      <c r="N67" s="153" t="s">
        <v>185</v>
      </c>
      <c r="O67" s="320">
        <f t="shared" si="0"/>
        <v>0</v>
      </c>
      <c r="P67" s="137"/>
      <c r="Q67" s="137"/>
      <c r="R67" s="132"/>
    </row>
    <row r="68" spans="1:18" s="130" customFormat="1" ht="14.45" customHeight="1">
      <c r="A68" s="129"/>
      <c r="B68" s="129"/>
      <c r="C68" s="133" t="s">
        <v>643</v>
      </c>
      <c r="D68" s="131" t="s">
        <v>644</v>
      </c>
      <c r="E68" s="132" t="s">
        <v>645</v>
      </c>
      <c r="F68" s="128" t="s">
        <v>656</v>
      </c>
      <c r="G68" s="67"/>
      <c r="H68" s="137"/>
      <c r="I68" s="140"/>
      <c r="J68" s="315"/>
      <c r="K68" s="135"/>
      <c r="L68" s="153" t="s">
        <v>655</v>
      </c>
      <c r="M68" s="147"/>
      <c r="N68" s="153" t="s">
        <v>185</v>
      </c>
      <c r="O68" s="320">
        <f t="shared" si="0"/>
        <v>0</v>
      </c>
      <c r="P68" s="137"/>
      <c r="Q68" s="137"/>
      <c r="R68" s="132"/>
    </row>
    <row r="69" spans="1:18" s="130" customFormat="1" ht="14.45" customHeight="1">
      <c r="A69" s="129"/>
      <c r="B69" s="129"/>
      <c r="C69" s="133" t="s">
        <v>643</v>
      </c>
      <c r="D69" s="131" t="s">
        <v>644</v>
      </c>
      <c r="E69" s="132" t="s">
        <v>645</v>
      </c>
      <c r="F69" s="128" t="s">
        <v>657</v>
      </c>
      <c r="G69" s="67"/>
      <c r="H69" s="137"/>
      <c r="I69" s="140"/>
      <c r="J69" s="315"/>
      <c r="K69" s="135"/>
      <c r="L69" s="153" t="s">
        <v>655</v>
      </c>
      <c r="M69" s="147"/>
      <c r="N69" s="153" t="s">
        <v>185</v>
      </c>
      <c r="O69" s="320">
        <f t="shared" si="0"/>
        <v>0</v>
      </c>
      <c r="P69" s="137"/>
      <c r="Q69" s="137"/>
      <c r="R69" s="132"/>
    </row>
    <row r="70" spans="1:18" s="130" customFormat="1" ht="14.45" customHeight="1">
      <c r="A70" s="129"/>
      <c r="B70" s="129"/>
      <c r="C70" s="133" t="s">
        <v>0</v>
      </c>
      <c r="D70" s="131" t="s">
        <v>114</v>
      </c>
      <c r="E70" s="132" t="s">
        <v>117</v>
      </c>
      <c r="F70" s="128" t="s">
        <v>1687</v>
      </c>
      <c r="G70" s="67"/>
      <c r="H70" s="137"/>
      <c r="I70" s="140"/>
      <c r="J70" s="315"/>
      <c r="K70" s="135"/>
      <c r="L70" s="153" t="s">
        <v>641</v>
      </c>
      <c r="M70" s="147"/>
      <c r="N70" s="153" t="s">
        <v>93</v>
      </c>
      <c r="O70" s="320">
        <f t="shared" si="0"/>
        <v>0</v>
      </c>
      <c r="P70" s="137"/>
      <c r="Q70" s="137"/>
      <c r="R70" s="132"/>
    </row>
    <row r="71" spans="1:18" s="130" customFormat="1" ht="14.45" customHeight="1">
      <c r="A71" s="129"/>
      <c r="B71" s="129"/>
      <c r="C71" s="133" t="s">
        <v>643</v>
      </c>
      <c r="D71" s="131" t="s">
        <v>644</v>
      </c>
      <c r="E71" s="132" t="s">
        <v>645</v>
      </c>
      <c r="F71" s="128" t="s">
        <v>658</v>
      </c>
      <c r="G71" s="67"/>
      <c r="H71" s="137"/>
      <c r="I71" s="140"/>
      <c r="J71" s="315"/>
      <c r="K71" s="135"/>
      <c r="L71" s="153" t="s">
        <v>98</v>
      </c>
      <c r="M71" s="147"/>
      <c r="N71" s="153" t="s">
        <v>95</v>
      </c>
      <c r="O71" s="320">
        <f t="shared" si="0"/>
        <v>0</v>
      </c>
      <c r="P71" s="137"/>
      <c r="Q71" s="137"/>
      <c r="R71" s="132"/>
    </row>
    <row r="72" spans="1:18" s="130" customFormat="1" ht="14.45" customHeight="1">
      <c r="A72" s="129"/>
      <c r="B72" s="129"/>
      <c r="C72" s="133" t="s">
        <v>0</v>
      </c>
      <c r="D72" s="131" t="s">
        <v>114</v>
      </c>
      <c r="E72" s="132" t="s">
        <v>117</v>
      </c>
      <c r="F72" s="176" t="s">
        <v>1693</v>
      </c>
      <c r="G72" s="67"/>
      <c r="H72" s="137"/>
      <c r="I72" s="140"/>
      <c r="J72" s="315"/>
      <c r="K72" s="135"/>
      <c r="L72" s="153" t="s">
        <v>98</v>
      </c>
      <c r="M72" s="147"/>
      <c r="N72" s="153" t="s">
        <v>95</v>
      </c>
      <c r="O72" s="320">
        <f t="shared" si="0"/>
        <v>0</v>
      </c>
      <c r="P72" s="137"/>
      <c r="Q72" s="137"/>
      <c r="R72" s="132"/>
    </row>
    <row r="73" spans="1:18" s="130" customFormat="1" ht="14.45" customHeight="1">
      <c r="A73" s="129"/>
      <c r="B73" s="129"/>
      <c r="C73" s="133" t="s">
        <v>0</v>
      </c>
      <c r="D73" s="131" t="s">
        <v>114</v>
      </c>
      <c r="E73" s="132" t="s">
        <v>117</v>
      </c>
      <c r="F73" s="176" t="s">
        <v>1691</v>
      </c>
      <c r="G73" s="67"/>
      <c r="H73" s="137"/>
      <c r="I73" s="140"/>
      <c r="J73" s="315"/>
      <c r="K73" s="135"/>
      <c r="L73" s="153" t="s">
        <v>98</v>
      </c>
      <c r="M73" s="147"/>
      <c r="N73" s="153" t="s">
        <v>95</v>
      </c>
      <c r="O73" s="320">
        <f t="shared" si="0"/>
        <v>0</v>
      </c>
      <c r="P73" s="137"/>
      <c r="Q73" s="137"/>
      <c r="R73" s="132"/>
    </row>
    <row r="74" spans="1:18" s="130" customFormat="1" ht="14.45" customHeight="1">
      <c r="A74" s="129"/>
      <c r="B74" s="129"/>
      <c r="C74" s="133" t="s">
        <v>0</v>
      </c>
      <c r="D74" s="131" t="s">
        <v>114</v>
      </c>
      <c r="E74" s="132" t="s">
        <v>117</v>
      </c>
      <c r="F74" s="176" t="s">
        <v>1692</v>
      </c>
      <c r="G74" s="67"/>
      <c r="H74" s="137"/>
      <c r="I74" s="140"/>
      <c r="J74" s="315"/>
      <c r="K74" s="135"/>
      <c r="L74" s="153" t="s">
        <v>98</v>
      </c>
      <c r="M74" s="147"/>
      <c r="N74" s="153" t="s">
        <v>95</v>
      </c>
      <c r="O74" s="320">
        <f t="shared" si="0"/>
        <v>0</v>
      </c>
      <c r="P74" s="137"/>
      <c r="Q74" s="137"/>
      <c r="R74" s="132"/>
    </row>
    <row r="75" spans="1:18" s="130" customFormat="1" ht="14.45" customHeight="1">
      <c r="A75" s="129"/>
      <c r="B75" s="129"/>
      <c r="C75" s="133" t="s">
        <v>0</v>
      </c>
      <c r="D75" s="131" t="s">
        <v>114</v>
      </c>
      <c r="E75" s="132" t="s">
        <v>117</v>
      </c>
      <c r="F75" s="176" t="s">
        <v>1690</v>
      </c>
      <c r="G75" s="67"/>
      <c r="H75" s="137"/>
      <c r="I75" s="140"/>
      <c r="J75" s="315"/>
      <c r="K75" s="135"/>
      <c r="L75" s="153" t="s">
        <v>98</v>
      </c>
      <c r="M75" s="147"/>
      <c r="N75" s="153" t="s">
        <v>95</v>
      </c>
      <c r="O75" s="320">
        <f t="shared" si="0"/>
        <v>0</v>
      </c>
      <c r="P75" s="137"/>
      <c r="Q75" s="137"/>
      <c r="R75" s="132"/>
    </row>
    <row r="76" spans="1:18" s="130" customFormat="1" ht="14.45" customHeight="1">
      <c r="A76" s="129"/>
      <c r="B76" s="129"/>
      <c r="C76" s="133" t="s">
        <v>0</v>
      </c>
      <c r="D76" s="131" t="s">
        <v>114</v>
      </c>
      <c r="E76" s="132" t="s">
        <v>117</v>
      </c>
      <c r="F76" s="176" t="s">
        <v>1689</v>
      </c>
      <c r="G76" s="67"/>
      <c r="H76" s="137"/>
      <c r="I76" s="140"/>
      <c r="J76" s="315"/>
      <c r="K76" s="135"/>
      <c r="L76" s="153" t="s">
        <v>98</v>
      </c>
      <c r="M76" s="147"/>
      <c r="N76" s="153" t="s">
        <v>95</v>
      </c>
      <c r="O76" s="320">
        <f t="shared" si="0"/>
        <v>0</v>
      </c>
      <c r="P76" s="137"/>
      <c r="Q76" s="137"/>
      <c r="R76" s="132"/>
    </row>
    <row r="77" spans="1:18" s="130" customFormat="1" ht="14.45" customHeight="1">
      <c r="A77" s="129"/>
      <c r="B77" s="129"/>
      <c r="C77" s="133" t="s">
        <v>0</v>
      </c>
      <c r="D77" s="131" t="s">
        <v>114</v>
      </c>
      <c r="E77" s="132" t="s">
        <v>117</v>
      </c>
      <c r="F77" s="176" t="s">
        <v>1688</v>
      </c>
      <c r="G77" s="67"/>
      <c r="H77" s="137"/>
      <c r="I77" s="140"/>
      <c r="J77" s="315"/>
      <c r="K77" s="135"/>
      <c r="L77" s="153" t="s">
        <v>98</v>
      </c>
      <c r="M77" s="147"/>
      <c r="N77" s="153" t="s">
        <v>95</v>
      </c>
      <c r="O77" s="320">
        <f t="shared" si="0"/>
        <v>0</v>
      </c>
      <c r="P77" s="137"/>
      <c r="Q77" s="137"/>
      <c r="R77" s="132"/>
    </row>
    <row r="78" spans="1:18" s="130" customFormat="1" ht="14.45" customHeight="1">
      <c r="A78" s="129"/>
      <c r="B78" s="129"/>
      <c r="C78" s="133" t="s">
        <v>643</v>
      </c>
      <c r="D78" s="131" t="s">
        <v>644</v>
      </c>
      <c r="E78" s="132" t="s">
        <v>645</v>
      </c>
      <c r="F78" s="128" t="s">
        <v>659</v>
      </c>
      <c r="G78" s="67"/>
      <c r="H78" s="137"/>
      <c r="I78" s="140"/>
      <c r="J78" s="315"/>
      <c r="K78" s="135"/>
      <c r="L78" s="153" t="s">
        <v>98</v>
      </c>
      <c r="M78" s="147"/>
      <c r="N78" s="153" t="s">
        <v>95</v>
      </c>
      <c r="O78" s="320">
        <f t="shared" si="0"/>
        <v>0</v>
      </c>
      <c r="P78" s="137"/>
      <c r="Q78" s="137"/>
      <c r="R78" s="132"/>
    </row>
    <row r="79" spans="1:18" s="130" customFormat="1" ht="14.45" customHeight="1">
      <c r="A79" s="129"/>
      <c r="B79" s="129"/>
      <c r="C79" s="133" t="s">
        <v>643</v>
      </c>
      <c r="D79" s="131" t="s">
        <v>644</v>
      </c>
      <c r="E79" s="132" t="s">
        <v>645</v>
      </c>
      <c r="F79" s="128" t="s">
        <v>660</v>
      </c>
      <c r="G79" s="67"/>
      <c r="H79" s="137"/>
      <c r="I79" s="140"/>
      <c r="J79" s="315"/>
      <c r="K79" s="135"/>
      <c r="L79" s="153" t="s">
        <v>98</v>
      </c>
      <c r="M79" s="147"/>
      <c r="N79" s="153" t="s">
        <v>95</v>
      </c>
      <c r="O79" s="320">
        <f t="shared" ref="O79:O150" si="1">IF(M79=0,K79*J79,M79*K79*J79)</f>
        <v>0</v>
      </c>
      <c r="P79" s="137"/>
      <c r="Q79" s="137"/>
      <c r="R79" s="132"/>
    </row>
    <row r="80" spans="1:18" s="130" customFormat="1" ht="14.45" customHeight="1">
      <c r="A80" s="129"/>
      <c r="B80" s="129"/>
      <c r="C80" s="133" t="s">
        <v>643</v>
      </c>
      <c r="D80" s="131" t="s">
        <v>644</v>
      </c>
      <c r="E80" s="132" t="s">
        <v>645</v>
      </c>
      <c r="F80" s="128" t="s">
        <v>661</v>
      </c>
      <c r="G80" s="67"/>
      <c r="H80" s="137"/>
      <c r="I80" s="140"/>
      <c r="J80" s="315"/>
      <c r="K80" s="135"/>
      <c r="L80" s="153" t="s">
        <v>98</v>
      </c>
      <c r="M80" s="147"/>
      <c r="N80" s="153" t="s">
        <v>95</v>
      </c>
      <c r="O80" s="320">
        <f t="shared" si="1"/>
        <v>0</v>
      </c>
      <c r="P80" s="137"/>
      <c r="Q80" s="137"/>
      <c r="R80" s="132"/>
    </row>
    <row r="81" spans="1:18" s="130" customFormat="1" ht="14.45" customHeight="1">
      <c r="A81" s="129"/>
      <c r="B81" s="129"/>
      <c r="C81" s="133" t="s">
        <v>643</v>
      </c>
      <c r="D81" s="131" t="s">
        <v>644</v>
      </c>
      <c r="E81" s="132" t="s">
        <v>645</v>
      </c>
      <c r="F81" s="128" t="s">
        <v>662</v>
      </c>
      <c r="G81" s="67"/>
      <c r="H81" s="137"/>
      <c r="I81" s="140"/>
      <c r="J81" s="315"/>
      <c r="K81" s="135"/>
      <c r="L81" s="153" t="s">
        <v>98</v>
      </c>
      <c r="M81" s="147"/>
      <c r="N81" s="153" t="s">
        <v>95</v>
      </c>
      <c r="O81" s="320">
        <f t="shared" si="1"/>
        <v>0</v>
      </c>
      <c r="P81" s="137"/>
      <c r="Q81" s="137"/>
      <c r="R81" s="132"/>
    </row>
    <row r="82" spans="1:18" s="130" customFormat="1" ht="14.45" customHeight="1">
      <c r="A82" s="129"/>
      <c r="B82" s="129"/>
      <c r="C82" s="133" t="s">
        <v>643</v>
      </c>
      <c r="D82" s="131" t="s">
        <v>644</v>
      </c>
      <c r="E82" s="132" t="s">
        <v>645</v>
      </c>
      <c r="F82" s="128" t="s">
        <v>663</v>
      </c>
      <c r="G82" s="67"/>
      <c r="H82" s="137"/>
      <c r="I82" s="140"/>
      <c r="J82" s="315"/>
      <c r="K82" s="135"/>
      <c r="L82" s="153" t="s">
        <v>98</v>
      </c>
      <c r="M82" s="147"/>
      <c r="N82" s="153" t="s">
        <v>95</v>
      </c>
      <c r="O82" s="320">
        <f t="shared" si="1"/>
        <v>0</v>
      </c>
      <c r="P82" s="137"/>
      <c r="Q82" s="137"/>
      <c r="R82" s="132"/>
    </row>
    <row r="83" spans="1:18" s="130" customFormat="1" ht="14.45" customHeight="1">
      <c r="A83" s="129"/>
      <c r="B83" s="129"/>
      <c r="C83" s="133" t="s">
        <v>643</v>
      </c>
      <c r="D83" s="131" t="s">
        <v>644</v>
      </c>
      <c r="E83" s="132" t="s">
        <v>645</v>
      </c>
      <c r="F83" s="128" t="s">
        <v>664</v>
      </c>
      <c r="G83" s="67"/>
      <c r="H83" s="137"/>
      <c r="I83" s="140"/>
      <c r="J83" s="315"/>
      <c r="K83" s="135"/>
      <c r="L83" s="153" t="s">
        <v>98</v>
      </c>
      <c r="M83" s="147"/>
      <c r="N83" s="153" t="s">
        <v>95</v>
      </c>
      <c r="O83" s="320">
        <f t="shared" si="1"/>
        <v>0</v>
      </c>
      <c r="P83" s="137"/>
      <c r="Q83" s="137"/>
      <c r="R83" s="132"/>
    </row>
    <row r="84" spans="1:18" s="130" customFormat="1" ht="14.45" customHeight="1">
      <c r="A84" s="129"/>
      <c r="B84" s="129"/>
      <c r="C84" s="133" t="s">
        <v>643</v>
      </c>
      <c r="D84" s="131" t="s">
        <v>644</v>
      </c>
      <c r="E84" s="132" t="s">
        <v>645</v>
      </c>
      <c r="F84" s="128" t="s">
        <v>665</v>
      </c>
      <c r="G84" s="67"/>
      <c r="H84" s="137"/>
      <c r="I84" s="140"/>
      <c r="J84" s="315"/>
      <c r="K84" s="135"/>
      <c r="L84" s="153" t="s">
        <v>98</v>
      </c>
      <c r="M84" s="147"/>
      <c r="N84" s="153" t="s">
        <v>95</v>
      </c>
      <c r="O84" s="320">
        <f t="shared" si="1"/>
        <v>0</v>
      </c>
      <c r="P84" s="137"/>
      <c r="Q84" s="137"/>
      <c r="R84" s="132"/>
    </row>
    <row r="85" spans="1:18" s="130" customFormat="1" ht="14.45" customHeight="1">
      <c r="A85" s="129"/>
      <c r="B85" s="129"/>
      <c r="C85" s="133" t="s">
        <v>643</v>
      </c>
      <c r="D85" s="131" t="s">
        <v>644</v>
      </c>
      <c r="E85" s="132" t="s">
        <v>666</v>
      </c>
      <c r="F85" s="128" t="s">
        <v>667</v>
      </c>
      <c r="G85" s="67"/>
      <c r="H85" s="137"/>
      <c r="I85" s="140"/>
      <c r="J85" s="315"/>
      <c r="K85" s="135"/>
      <c r="L85" s="153" t="s">
        <v>98</v>
      </c>
      <c r="M85" s="147"/>
      <c r="N85" s="153" t="s">
        <v>95</v>
      </c>
      <c r="O85" s="320">
        <f t="shared" si="1"/>
        <v>0</v>
      </c>
      <c r="P85" s="137"/>
      <c r="Q85" s="137"/>
      <c r="R85" s="132"/>
    </row>
    <row r="86" spans="1:18" s="130" customFormat="1" ht="14.45" customHeight="1">
      <c r="A86" s="129"/>
      <c r="B86" s="129"/>
      <c r="C86" s="133" t="s">
        <v>643</v>
      </c>
      <c r="D86" s="131" t="s">
        <v>644</v>
      </c>
      <c r="E86" s="132" t="s">
        <v>666</v>
      </c>
      <c r="F86" s="128" t="s">
        <v>668</v>
      </c>
      <c r="G86" s="67"/>
      <c r="H86" s="137"/>
      <c r="I86" s="140"/>
      <c r="J86" s="315"/>
      <c r="K86" s="135"/>
      <c r="L86" s="153" t="s">
        <v>98</v>
      </c>
      <c r="M86" s="147"/>
      <c r="N86" s="153" t="s">
        <v>95</v>
      </c>
      <c r="O86" s="320">
        <f t="shared" si="1"/>
        <v>0</v>
      </c>
      <c r="P86" s="137"/>
      <c r="Q86" s="137"/>
      <c r="R86" s="132"/>
    </row>
    <row r="87" spans="1:18" s="130" customFormat="1" ht="14.45" customHeight="1">
      <c r="A87" s="129"/>
      <c r="B87" s="129"/>
      <c r="C87" s="133" t="s">
        <v>643</v>
      </c>
      <c r="D87" s="131" t="s">
        <v>644</v>
      </c>
      <c r="E87" s="132" t="s">
        <v>666</v>
      </c>
      <c r="F87" s="128" t="s">
        <v>669</v>
      </c>
      <c r="G87" s="67"/>
      <c r="H87" s="137"/>
      <c r="I87" s="140"/>
      <c r="J87" s="315"/>
      <c r="K87" s="135"/>
      <c r="L87" s="153" t="s">
        <v>98</v>
      </c>
      <c r="M87" s="147"/>
      <c r="N87" s="153" t="s">
        <v>95</v>
      </c>
      <c r="O87" s="320">
        <f t="shared" si="1"/>
        <v>0</v>
      </c>
      <c r="P87" s="137"/>
      <c r="Q87" s="137"/>
      <c r="R87" s="132"/>
    </row>
    <row r="88" spans="1:18" s="130" customFormat="1" ht="14.45" customHeight="1">
      <c r="A88" s="129"/>
      <c r="B88" s="129"/>
      <c r="C88" s="133" t="s">
        <v>580</v>
      </c>
      <c r="D88" s="131" t="s">
        <v>581</v>
      </c>
      <c r="E88" s="132" t="s">
        <v>670</v>
      </c>
      <c r="F88" s="128" t="s">
        <v>671</v>
      </c>
      <c r="G88" s="67"/>
      <c r="H88" s="137"/>
      <c r="I88" s="140"/>
      <c r="J88" s="315"/>
      <c r="K88" s="135"/>
      <c r="L88" s="153" t="s">
        <v>98</v>
      </c>
      <c r="M88" s="147"/>
      <c r="N88" s="153" t="s">
        <v>95</v>
      </c>
      <c r="O88" s="320">
        <f t="shared" si="1"/>
        <v>0</v>
      </c>
      <c r="P88" s="137"/>
      <c r="Q88" s="137"/>
      <c r="R88" s="132"/>
    </row>
    <row r="89" spans="1:18" s="130" customFormat="1" ht="14.45" customHeight="1">
      <c r="A89" s="129"/>
      <c r="B89" s="129"/>
      <c r="C89" s="133" t="s">
        <v>580</v>
      </c>
      <c r="D89" s="131" t="s">
        <v>581</v>
      </c>
      <c r="E89" s="132" t="s">
        <v>670</v>
      </c>
      <c r="F89" s="128" t="s">
        <v>672</v>
      </c>
      <c r="G89" s="67"/>
      <c r="H89" s="137"/>
      <c r="I89" s="140"/>
      <c r="J89" s="315"/>
      <c r="K89" s="135"/>
      <c r="L89" s="153" t="s">
        <v>98</v>
      </c>
      <c r="M89" s="147"/>
      <c r="N89" s="153" t="s">
        <v>95</v>
      </c>
      <c r="O89" s="320">
        <f t="shared" si="1"/>
        <v>0</v>
      </c>
      <c r="P89" s="137"/>
      <c r="Q89" s="137"/>
      <c r="R89" s="132"/>
    </row>
    <row r="90" spans="1:18" s="130" customFormat="1" ht="14.45" customHeight="1">
      <c r="A90" s="129"/>
      <c r="B90" s="129"/>
      <c r="C90" s="133" t="s">
        <v>580</v>
      </c>
      <c r="D90" s="131" t="s">
        <v>581</v>
      </c>
      <c r="E90" s="132" t="s">
        <v>670</v>
      </c>
      <c r="F90" s="128" t="s">
        <v>673</v>
      </c>
      <c r="G90" s="67"/>
      <c r="H90" s="137"/>
      <c r="I90" s="140"/>
      <c r="J90" s="315"/>
      <c r="K90" s="135"/>
      <c r="L90" s="153" t="s">
        <v>98</v>
      </c>
      <c r="M90" s="147"/>
      <c r="N90" s="153" t="s">
        <v>95</v>
      </c>
      <c r="O90" s="320">
        <f t="shared" si="1"/>
        <v>0</v>
      </c>
      <c r="P90" s="137"/>
      <c r="Q90" s="137"/>
      <c r="R90" s="132"/>
    </row>
    <row r="91" spans="1:18" s="130" customFormat="1" ht="14.45" customHeight="1">
      <c r="A91" s="129"/>
      <c r="B91" s="129"/>
      <c r="C91" s="133" t="s">
        <v>580</v>
      </c>
      <c r="D91" s="131" t="s">
        <v>581</v>
      </c>
      <c r="E91" s="132" t="s">
        <v>670</v>
      </c>
      <c r="F91" s="128" t="s">
        <v>674</v>
      </c>
      <c r="G91" s="67"/>
      <c r="H91" s="137"/>
      <c r="I91" s="140"/>
      <c r="J91" s="315"/>
      <c r="K91" s="135"/>
      <c r="L91" s="153" t="s">
        <v>98</v>
      </c>
      <c r="M91" s="147"/>
      <c r="N91" s="153" t="s">
        <v>95</v>
      </c>
      <c r="O91" s="320">
        <f t="shared" si="1"/>
        <v>0</v>
      </c>
      <c r="P91" s="137"/>
      <c r="Q91" s="137"/>
      <c r="R91" s="132"/>
    </row>
    <row r="92" spans="1:18" s="130" customFormat="1" ht="14.45" customHeight="1">
      <c r="A92" s="129"/>
      <c r="B92" s="129"/>
      <c r="C92" s="133" t="s">
        <v>580</v>
      </c>
      <c r="D92" s="131" t="s">
        <v>581</v>
      </c>
      <c r="E92" s="132" t="s">
        <v>670</v>
      </c>
      <c r="F92" s="128" t="s">
        <v>675</v>
      </c>
      <c r="G92" s="67"/>
      <c r="H92" s="137"/>
      <c r="I92" s="140"/>
      <c r="J92" s="315"/>
      <c r="K92" s="135"/>
      <c r="L92" s="153" t="s">
        <v>98</v>
      </c>
      <c r="M92" s="147"/>
      <c r="N92" s="153" t="s">
        <v>95</v>
      </c>
      <c r="O92" s="320">
        <f t="shared" si="1"/>
        <v>0</v>
      </c>
      <c r="P92" s="137"/>
      <c r="Q92" s="137"/>
      <c r="R92" s="132"/>
    </row>
    <row r="93" spans="1:18" s="130" customFormat="1" ht="14.45" customHeight="1">
      <c r="A93" s="129"/>
      <c r="B93" s="129"/>
      <c r="C93" s="133" t="s">
        <v>643</v>
      </c>
      <c r="D93" s="131" t="s">
        <v>644</v>
      </c>
      <c r="E93" s="132" t="s">
        <v>666</v>
      </c>
      <c r="F93" s="128" t="s">
        <v>676</v>
      </c>
      <c r="G93" s="67"/>
      <c r="H93" s="137"/>
      <c r="I93" s="140"/>
      <c r="J93" s="315"/>
      <c r="K93" s="135"/>
      <c r="L93" s="153" t="s">
        <v>98</v>
      </c>
      <c r="M93" s="147"/>
      <c r="N93" s="153" t="s">
        <v>95</v>
      </c>
      <c r="O93" s="320">
        <f t="shared" si="1"/>
        <v>0</v>
      </c>
      <c r="P93" s="137"/>
      <c r="Q93" s="137"/>
      <c r="R93" s="132"/>
    </row>
    <row r="94" spans="1:18" s="130" customFormat="1" ht="14.45" customHeight="1">
      <c r="A94" s="129"/>
      <c r="B94" s="129"/>
      <c r="C94" s="133" t="s">
        <v>643</v>
      </c>
      <c r="D94" s="131" t="s">
        <v>644</v>
      </c>
      <c r="E94" s="132" t="s">
        <v>666</v>
      </c>
      <c r="F94" s="128" t="s">
        <v>677</v>
      </c>
      <c r="G94" s="67"/>
      <c r="H94" s="137"/>
      <c r="I94" s="140"/>
      <c r="J94" s="315"/>
      <c r="K94" s="135"/>
      <c r="L94" s="153" t="s">
        <v>98</v>
      </c>
      <c r="M94" s="147"/>
      <c r="N94" s="153" t="s">
        <v>95</v>
      </c>
      <c r="O94" s="320">
        <f t="shared" si="1"/>
        <v>0</v>
      </c>
      <c r="P94" s="137"/>
      <c r="Q94" s="137"/>
      <c r="R94" s="132"/>
    </row>
    <row r="95" spans="1:18" s="130" customFormat="1" ht="14.45" customHeight="1">
      <c r="A95" s="129"/>
      <c r="B95" s="129"/>
      <c r="C95" s="133" t="s">
        <v>585</v>
      </c>
      <c r="D95" s="131" t="s">
        <v>586</v>
      </c>
      <c r="E95" s="132" t="s">
        <v>678</v>
      </c>
      <c r="F95" s="128" t="s">
        <v>679</v>
      </c>
      <c r="G95" s="67"/>
      <c r="H95" s="137"/>
      <c r="I95" s="140"/>
      <c r="J95" s="315"/>
      <c r="K95" s="135"/>
      <c r="L95" s="153" t="s">
        <v>98</v>
      </c>
      <c r="M95" s="147"/>
      <c r="N95" s="153" t="s">
        <v>95</v>
      </c>
      <c r="O95" s="320">
        <f t="shared" si="1"/>
        <v>0</v>
      </c>
      <c r="P95" s="137"/>
      <c r="Q95" s="137"/>
      <c r="R95" s="132"/>
    </row>
    <row r="96" spans="1:18" s="130" customFormat="1" ht="14.45" customHeight="1">
      <c r="A96" s="129"/>
      <c r="B96" s="129"/>
      <c r="C96" s="133" t="s">
        <v>585</v>
      </c>
      <c r="D96" s="131" t="s">
        <v>586</v>
      </c>
      <c r="E96" s="132" t="s">
        <v>678</v>
      </c>
      <c r="F96" s="128" t="s">
        <v>680</v>
      </c>
      <c r="G96" s="67"/>
      <c r="H96" s="137"/>
      <c r="I96" s="140"/>
      <c r="J96" s="315"/>
      <c r="K96" s="135"/>
      <c r="L96" s="153" t="s">
        <v>98</v>
      </c>
      <c r="M96" s="147"/>
      <c r="N96" s="153" t="s">
        <v>95</v>
      </c>
      <c r="O96" s="320">
        <f t="shared" si="1"/>
        <v>0</v>
      </c>
      <c r="P96" s="137"/>
      <c r="Q96" s="137"/>
      <c r="R96" s="132"/>
    </row>
    <row r="97" spans="1:18" s="130" customFormat="1" ht="14.45" customHeight="1">
      <c r="A97" s="129"/>
      <c r="B97" s="129"/>
      <c r="C97" s="133" t="s">
        <v>585</v>
      </c>
      <c r="D97" s="131" t="s">
        <v>586</v>
      </c>
      <c r="E97" s="132" t="s">
        <v>678</v>
      </c>
      <c r="F97" s="128" t="s">
        <v>681</v>
      </c>
      <c r="G97" s="67"/>
      <c r="H97" s="137"/>
      <c r="I97" s="140"/>
      <c r="J97" s="315"/>
      <c r="K97" s="135"/>
      <c r="L97" s="153" t="s">
        <v>98</v>
      </c>
      <c r="M97" s="147"/>
      <c r="N97" s="153" t="s">
        <v>95</v>
      </c>
      <c r="O97" s="320">
        <f t="shared" si="1"/>
        <v>0</v>
      </c>
      <c r="P97" s="137"/>
      <c r="Q97" s="137"/>
      <c r="R97" s="132"/>
    </row>
    <row r="98" spans="1:18" s="130" customFormat="1" ht="14.45" customHeight="1">
      <c r="A98" s="129"/>
      <c r="B98" s="129"/>
      <c r="C98" s="133" t="s">
        <v>585</v>
      </c>
      <c r="D98" s="131" t="s">
        <v>586</v>
      </c>
      <c r="E98" s="132" t="s">
        <v>678</v>
      </c>
      <c r="F98" s="128" t="s">
        <v>682</v>
      </c>
      <c r="G98" s="67"/>
      <c r="H98" s="137"/>
      <c r="I98" s="140"/>
      <c r="J98" s="315"/>
      <c r="K98" s="135"/>
      <c r="L98" s="153" t="s">
        <v>98</v>
      </c>
      <c r="M98" s="147"/>
      <c r="N98" s="153" t="s">
        <v>95</v>
      </c>
      <c r="O98" s="320">
        <f t="shared" si="1"/>
        <v>0</v>
      </c>
      <c r="P98" s="137"/>
      <c r="Q98" s="137"/>
      <c r="R98" s="132"/>
    </row>
    <row r="99" spans="1:18" s="130" customFormat="1" ht="14.45" customHeight="1">
      <c r="A99" s="129"/>
      <c r="B99" s="129"/>
      <c r="C99" s="133" t="s">
        <v>585</v>
      </c>
      <c r="D99" s="131" t="s">
        <v>586</v>
      </c>
      <c r="E99" s="132" t="s">
        <v>678</v>
      </c>
      <c r="F99" s="128" t="s">
        <v>683</v>
      </c>
      <c r="G99" s="67"/>
      <c r="H99" s="137"/>
      <c r="I99" s="140"/>
      <c r="J99" s="315"/>
      <c r="K99" s="135"/>
      <c r="L99" s="153" t="s">
        <v>98</v>
      </c>
      <c r="M99" s="147"/>
      <c r="N99" s="153" t="s">
        <v>95</v>
      </c>
      <c r="O99" s="320">
        <f t="shared" si="1"/>
        <v>0</v>
      </c>
      <c r="P99" s="137"/>
      <c r="Q99" s="137"/>
      <c r="R99" s="132"/>
    </row>
    <row r="100" spans="1:18" s="130" customFormat="1" ht="14.45" customHeight="1">
      <c r="A100" s="129"/>
      <c r="B100" s="129"/>
      <c r="C100" s="133" t="s">
        <v>585</v>
      </c>
      <c r="D100" s="131" t="s">
        <v>586</v>
      </c>
      <c r="E100" s="132" t="s">
        <v>678</v>
      </c>
      <c r="F100" s="128" t="s">
        <v>684</v>
      </c>
      <c r="G100" s="67"/>
      <c r="H100" s="137"/>
      <c r="I100" s="140"/>
      <c r="J100" s="315"/>
      <c r="K100" s="135"/>
      <c r="L100" s="153" t="s">
        <v>98</v>
      </c>
      <c r="M100" s="147"/>
      <c r="N100" s="153" t="s">
        <v>95</v>
      </c>
      <c r="O100" s="320">
        <f t="shared" si="1"/>
        <v>0</v>
      </c>
      <c r="P100" s="137"/>
      <c r="Q100" s="137"/>
      <c r="R100" s="132"/>
    </row>
    <row r="101" spans="1:18" s="130" customFormat="1" ht="14.45" customHeight="1">
      <c r="A101" s="129"/>
      <c r="B101" s="129"/>
      <c r="C101" s="133" t="s">
        <v>580</v>
      </c>
      <c r="D101" s="131" t="s">
        <v>581</v>
      </c>
      <c r="E101" s="132" t="s">
        <v>670</v>
      </c>
      <c r="F101" s="128" t="s">
        <v>1739</v>
      </c>
      <c r="G101" s="67"/>
      <c r="H101" s="137"/>
      <c r="I101" s="140"/>
      <c r="J101" s="315"/>
      <c r="K101" s="135"/>
      <c r="L101" s="153" t="s">
        <v>685</v>
      </c>
      <c r="M101" s="147"/>
      <c r="N101" s="153" t="s">
        <v>189</v>
      </c>
      <c r="O101" s="320">
        <f t="shared" si="1"/>
        <v>0</v>
      </c>
      <c r="P101" s="137"/>
      <c r="Q101" s="137"/>
      <c r="R101" s="132"/>
    </row>
    <row r="102" spans="1:18" s="130" customFormat="1" ht="14.45" customHeight="1">
      <c r="A102" s="129"/>
      <c r="B102" s="129"/>
      <c r="C102" s="133" t="s">
        <v>0</v>
      </c>
      <c r="D102" s="131" t="s">
        <v>114</v>
      </c>
      <c r="E102" s="132" t="s">
        <v>666</v>
      </c>
      <c r="F102" s="128" t="s">
        <v>1740</v>
      </c>
      <c r="G102" s="67"/>
      <c r="H102" s="137"/>
      <c r="I102" s="140"/>
      <c r="J102" s="315"/>
      <c r="K102" s="135"/>
      <c r="L102" s="153" t="s">
        <v>685</v>
      </c>
      <c r="M102" s="147"/>
      <c r="N102" s="153" t="s">
        <v>93</v>
      </c>
      <c r="O102" s="320">
        <f t="shared" si="1"/>
        <v>0</v>
      </c>
      <c r="P102" s="137"/>
      <c r="Q102" s="137"/>
      <c r="R102" s="132"/>
    </row>
    <row r="103" spans="1:18" s="130" customFormat="1" ht="14.45" customHeight="1">
      <c r="A103" s="129"/>
      <c r="B103" s="129"/>
      <c r="C103" s="133" t="s">
        <v>580</v>
      </c>
      <c r="D103" s="131" t="s">
        <v>581</v>
      </c>
      <c r="E103" s="132" t="s">
        <v>686</v>
      </c>
      <c r="F103" s="128" t="s">
        <v>687</v>
      </c>
      <c r="G103" s="67"/>
      <c r="H103" s="137"/>
      <c r="I103" s="140"/>
      <c r="J103" s="315"/>
      <c r="K103" s="135"/>
      <c r="L103" s="153" t="s">
        <v>98</v>
      </c>
      <c r="M103" s="147"/>
      <c r="N103" s="153" t="s">
        <v>95</v>
      </c>
      <c r="O103" s="320">
        <f t="shared" si="1"/>
        <v>0</v>
      </c>
      <c r="P103" s="137"/>
      <c r="Q103" s="137"/>
      <c r="R103" s="132"/>
    </row>
    <row r="104" spans="1:18" s="130" customFormat="1" ht="14.45" customHeight="1">
      <c r="A104" s="129"/>
      <c r="B104" s="129"/>
      <c r="C104" s="133" t="s">
        <v>580</v>
      </c>
      <c r="D104" s="131" t="s">
        <v>581</v>
      </c>
      <c r="E104" s="132" t="s">
        <v>686</v>
      </c>
      <c r="F104" s="128" t="s">
        <v>688</v>
      </c>
      <c r="G104" s="67"/>
      <c r="H104" s="137"/>
      <c r="I104" s="140"/>
      <c r="J104" s="315"/>
      <c r="K104" s="135"/>
      <c r="L104" s="153" t="s">
        <v>98</v>
      </c>
      <c r="M104" s="147"/>
      <c r="N104" s="153" t="s">
        <v>95</v>
      </c>
      <c r="O104" s="320">
        <f t="shared" si="1"/>
        <v>0</v>
      </c>
      <c r="P104" s="137"/>
      <c r="Q104" s="137"/>
      <c r="R104" s="132"/>
    </row>
    <row r="105" spans="1:18" s="130" customFormat="1" ht="14.45" customHeight="1">
      <c r="A105" s="129"/>
      <c r="B105" s="129"/>
      <c r="C105" s="133" t="s">
        <v>580</v>
      </c>
      <c r="D105" s="131" t="s">
        <v>581</v>
      </c>
      <c r="E105" s="132" t="s">
        <v>686</v>
      </c>
      <c r="F105" s="128" t="s">
        <v>689</v>
      </c>
      <c r="G105" s="67"/>
      <c r="H105" s="137"/>
      <c r="I105" s="140"/>
      <c r="J105" s="315"/>
      <c r="K105" s="135"/>
      <c r="L105" s="153" t="s">
        <v>98</v>
      </c>
      <c r="M105" s="147"/>
      <c r="N105" s="153" t="s">
        <v>95</v>
      </c>
      <c r="O105" s="320">
        <f t="shared" si="1"/>
        <v>0</v>
      </c>
      <c r="P105" s="137"/>
      <c r="Q105" s="137"/>
      <c r="R105" s="132"/>
    </row>
    <row r="106" spans="1:18" s="130" customFormat="1" ht="14.45" customHeight="1">
      <c r="A106" s="129"/>
      <c r="B106" s="129"/>
      <c r="C106" s="133" t="s">
        <v>580</v>
      </c>
      <c r="D106" s="131" t="s">
        <v>581</v>
      </c>
      <c r="E106" s="132" t="s">
        <v>686</v>
      </c>
      <c r="F106" s="128" t="s">
        <v>690</v>
      </c>
      <c r="G106" s="67"/>
      <c r="H106" s="137"/>
      <c r="I106" s="140"/>
      <c r="J106" s="315"/>
      <c r="K106" s="135"/>
      <c r="L106" s="153" t="s">
        <v>98</v>
      </c>
      <c r="M106" s="147"/>
      <c r="N106" s="153" t="s">
        <v>95</v>
      </c>
      <c r="O106" s="320">
        <f t="shared" si="1"/>
        <v>0</v>
      </c>
      <c r="P106" s="137"/>
      <c r="Q106" s="137"/>
      <c r="R106" s="132"/>
    </row>
    <row r="107" spans="1:18" s="130" customFormat="1" ht="14.45" customHeight="1">
      <c r="A107" s="129"/>
      <c r="B107" s="129"/>
      <c r="C107" s="133" t="s">
        <v>580</v>
      </c>
      <c r="D107" s="131" t="s">
        <v>581</v>
      </c>
      <c r="E107" s="132" t="s">
        <v>686</v>
      </c>
      <c r="F107" s="128" t="s">
        <v>691</v>
      </c>
      <c r="G107" s="67"/>
      <c r="H107" s="137"/>
      <c r="I107" s="140"/>
      <c r="J107" s="315"/>
      <c r="K107" s="135"/>
      <c r="L107" s="153" t="s">
        <v>98</v>
      </c>
      <c r="M107" s="147"/>
      <c r="N107" s="153" t="s">
        <v>95</v>
      </c>
      <c r="O107" s="320">
        <f t="shared" si="1"/>
        <v>0</v>
      </c>
      <c r="P107" s="137"/>
      <c r="Q107" s="137"/>
      <c r="R107" s="132"/>
    </row>
    <row r="108" spans="1:18" s="130" customFormat="1" ht="14.45" customHeight="1">
      <c r="A108" s="129"/>
      <c r="B108" s="129"/>
      <c r="C108" s="133" t="s">
        <v>580</v>
      </c>
      <c r="D108" s="131" t="s">
        <v>581</v>
      </c>
      <c r="E108" s="132" t="s">
        <v>686</v>
      </c>
      <c r="F108" s="128" t="s">
        <v>692</v>
      </c>
      <c r="G108" s="67"/>
      <c r="H108" s="137"/>
      <c r="I108" s="140"/>
      <c r="J108" s="315"/>
      <c r="K108" s="135"/>
      <c r="L108" s="153" t="s">
        <v>98</v>
      </c>
      <c r="M108" s="147"/>
      <c r="N108" s="153" t="s">
        <v>95</v>
      </c>
      <c r="O108" s="320">
        <f t="shared" si="1"/>
        <v>0</v>
      </c>
      <c r="P108" s="137"/>
      <c r="Q108" s="137"/>
      <c r="R108" s="132"/>
    </row>
    <row r="109" spans="1:18" s="130" customFormat="1" ht="14.45" customHeight="1">
      <c r="A109" s="129"/>
      <c r="B109" s="129"/>
      <c r="C109" s="133" t="s">
        <v>580</v>
      </c>
      <c r="D109" s="131" t="s">
        <v>581</v>
      </c>
      <c r="E109" s="132" t="s">
        <v>686</v>
      </c>
      <c r="F109" s="128" t="s">
        <v>693</v>
      </c>
      <c r="G109" s="67"/>
      <c r="H109" s="137"/>
      <c r="I109" s="140"/>
      <c r="J109" s="315"/>
      <c r="K109" s="135"/>
      <c r="L109" s="153" t="s">
        <v>98</v>
      </c>
      <c r="M109" s="147"/>
      <c r="N109" s="153" t="s">
        <v>95</v>
      </c>
      <c r="O109" s="320">
        <f t="shared" si="1"/>
        <v>0</v>
      </c>
      <c r="P109" s="137"/>
      <c r="Q109" s="137"/>
      <c r="R109" s="132"/>
    </row>
    <row r="110" spans="1:18" s="130" customFormat="1" ht="14.45" customHeight="1">
      <c r="A110" s="129"/>
      <c r="B110" s="129"/>
      <c r="C110" s="133" t="s">
        <v>643</v>
      </c>
      <c r="D110" s="131" t="s">
        <v>644</v>
      </c>
      <c r="E110" s="132" t="s">
        <v>694</v>
      </c>
      <c r="F110" s="128" t="s">
        <v>695</v>
      </c>
      <c r="G110" s="67"/>
      <c r="H110" s="137"/>
      <c r="I110" s="140"/>
      <c r="J110" s="315"/>
      <c r="K110" s="135"/>
      <c r="L110" s="153" t="s">
        <v>98</v>
      </c>
      <c r="M110" s="147"/>
      <c r="N110" s="153" t="s">
        <v>95</v>
      </c>
      <c r="O110" s="320">
        <f t="shared" si="1"/>
        <v>0</v>
      </c>
      <c r="P110" s="137"/>
      <c r="Q110" s="137"/>
      <c r="R110" s="132"/>
    </row>
    <row r="111" spans="1:18" s="130" customFormat="1" ht="14.45" customHeight="1">
      <c r="A111" s="129"/>
      <c r="B111" s="129"/>
      <c r="C111" s="133" t="s">
        <v>585</v>
      </c>
      <c r="D111" s="131" t="s">
        <v>586</v>
      </c>
      <c r="E111" s="132" t="s">
        <v>696</v>
      </c>
      <c r="F111" s="128" t="s">
        <v>697</v>
      </c>
      <c r="G111" s="67"/>
      <c r="H111" s="137"/>
      <c r="I111" s="140"/>
      <c r="J111" s="315"/>
      <c r="K111" s="135"/>
      <c r="L111" s="153" t="s">
        <v>98</v>
      </c>
      <c r="M111" s="147"/>
      <c r="N111" s="153" t="s">
        <v>95</v>
      </c>
      <c r="O111" s="320">
        <f t="shared" si="1"/>
        <v>0</v>
      </c>
      <c r="P111" s="137"/>
      <c r="Q111" s="137"/>
      <c r="R111" s="132"/>
    </row>
    <row r="112" spans="1:18" s="130" customFormat="1" ht="14.45" customHeight="1">
      <c r="A112" s="129"/>
      <c r="B112" s="129"/>
      <c r="C112" s="133" t="s">
        <v>585</v>
      </c>
      <c r="D112" s="131" t="s">
        <v>586</v>
      </c>
      <c r="E112" s="132" t="s">
        <v>696</v>
      </c>
      <c r="F112" s="128" t="s">
        <v>698</v>
      </c>
      <c r="G112" s="67"/>
      <c r="H112" s="137"/>
      <c r="I112" s="140"/>
      <c r="J112" s="315"/>
      <c r="K112" s="135"/>
      <c r="L112" s="153" t="s">
        <v>98</v>
      </c>
      <c r="M112" s="147"/>
      <c r="N112" s="153" t="s">
        <v>95</v>
      </c>
      <c r="O112" s="320">
        <f t="shared" si="1"/>
        <v>0</v>
      </c>
      <c r="P112" s="137"/>
      <c r="Q112" s="137"/>
      <c r="R112" s="132"/>
    </row>
    <row r="113" spans="1:18" s="130" customFormat="1" ht="14.45" customHeight="1">
      <c r="A113" s="129"/>
      <c r="B113" s="129"/>
      <c r="C113" s="133" t="s">
        <v>0</v>
      </c>
      <c r="D113" s="131" t="s">
        <v>114</v>
      </c>
      <c r="E113" s="132" t="s">
        <v>686</v>
      </c>
      <c r="F113" s="128" t="s">
        <v>1698</v>
      </c>
      <c r="G113" s="67"/>
      <c r="H113" s="137"/>
      <c r="I113" s="140"/>
      <c r="J113" s="315"/>
      <c r="K113" s="135"/>
      <c r="L113" s="153" t="s">
        <v>98</v>
      </c>
      <c r="M113" s="147"/>
      <c r="N113" s="153" t="s">
        <v>95</v>
      </c>
      <c r="O113" s="320">
        <f t="shared" si="1"/>
        <v>0</v>
      </c>
      <c r="P113" s="137"/>
      <c r="Q113" s="137"/>
      <c r="R113" s="132"/>
    </row>
    <row r="114" spans="1:18" s="130" customFormat="1" ht="14.45" customHeight="1">
      <c r="A114" s="129"/>
      <c r="B114" s="129"/>
      <c r="C114" s="133" t="s">
        <v>0</v>
      </c>
      <c r="D114" s="131" t="s">
        <v>114</v>
      </c>
      <c r="E114" s="132" t="s">
        <v>686</v>
      </c>
      <c r="F114" s="128" t="s">
        <v>1741</v>
      </c>
      <c r="G114" s="67"/>
      <c r="H114" s="137"/>
      <c r="I114" s="140"/>
      <c r="J114" s="315"/>
      <c r="K114" s="135"/>
      <c r="L114" s="153" t="s">
        <v>98</v>
      </c>
      <c r="M114" s="147"/>
      <c r="N114" s="153" t="s">
        <v>95</v>
      </c>
      <c r="O114" s="320">
        <f t="shared" si="1"/>
        <v>0</v>
      </c>
      <c r="P114" s="137"/>
      <c r="Q114" s="137"/>
      <c r="R114" s="132"/>
    </row>
    <row r="115" spans="1:18" s="130" customFormat="1" ht="14.45" customHeight="1">
      <c r="A115" s="129"/>
      <c r="B115" s="129"/>
      <c r="C115" s="133" t="s">
        <v>0</v>
      </c>
      <c r="D115" s="131" t="s">
        <v>114</v>
      </c>
      <c r="E115" s="132" t="s">
        <v>686</v>
      </c>
      <c r="F115" s="128" t="s">
        <v>1742</v>
      </c>
      <c r="G115" s="67"/>
      <c r="H115" s="137"/>
      <c r="I115" s="140"/>
      <c r="J115" s="315"/>
      <c r="K115" s="135"/>
      <c r="L115" s="153" t="s">
        <v>98</v>
      </c>
      <c r="M115" s="147"/>
      <c r="N115" s="153" t="s">
        <v>95</v>
      </c>
      <c r="O115" s="320">
        <f t="shared" si="1"/>
        <v>0</v>
      </c>
      <c r="P115" s="137"/>
      <c r="Q115" s="137"/>
      <c r="R115" s="132"/>
    </row>
    <row r="116" spans="1:18" s="130" customFormat="1" ht="14.45" customHeight="1">
      <c r="A116" s="129"/>
      <c r="B116" s="129"/>
      <c r="C116" s="133" t="s">
        <v>0</v>
      </c>
      <c r="D116" s="131" t="s">
        <v>114</v>
      </c>
      <c r="E116" s="132" t="s">
        <v>686</v>
      </c>
      <c r="F116" s="128" t="s">
        <v>1743</v>
      </c>
      <c r="G116" s="67"/>
      <c r="H116" s="137"/>
      <c r="I116" s="140"/>
      <c r="J116" s="315"/>
      <c r="K116" s="135"/>
      <c r="L116" s="153" t="s">
        <v>98</v>
      </c>
      <c r="M116" s="147"/>
      <c r="N116" s="153" t="s">
        <v>95</v>
      </c>
      <c r="O116" s="320">
        <f t="shared" si="1"/>
        <v>0</v>
      </c>
      <c r="P116" s="137"/>
      <c r="Q116" s="137"/>
      <c r="R116" s="132"/>
    </row>
    <row r="117" spans="1:18" s="130" customFormat="1" ht="14.45" customHeight="1">
      <c r="A117" s="129"/>
      <c r="B117" s="129"/>
      <c r="C117" s="133" t="s">
        <v>0</v>
      </c>
      <c r="D117" s="131" t="s">
        <v>114</v>
      </c>
      <c r="E117" s="132" t="s">
        <v>686</v>
      </c>
      <c r="F117" s="128" t="s">
        <v>1744</v>
      </c>
      <c r="G117" s="67"/>
      <c r="H117" s="137"/>
      <c r="I117" s="140"/>
      <c r="J117" s="315"/>
      <c r="K117" s="135"/>
      <c r="L117" s="153" t="s">
        <v>98</v>
      </c>
      <c r="M117" s="147"/>
      <c r="N117" s="153" t="s">
        <v>95</v>
      </c>
      <c r="O117" s="320">
        <f t="shared" si="1"/>
        <v>0</v>
      </c>
      <c r="P117" s="137"/>
      <c r="Q117" s="137"/>
      <c r="R117" s="132"/>
    </row>
    <row r="118" spans="1:18" s="130" customFormat="1" ht="14.45" customHeight="1">
      <c r="A118" s="129"/>
      <c r="B118" s="129"/>
      <c r="C118" s="133" t="s">
        <v>0</v>
      </c>
      <c r="D118" s="131" t="s">
        <v>114</v>
      </c>
      <c r="E118" s="132" t="s">
        <v>686</v>
      </c>
      <c r="F118" s="128" t="s">
        <v>1745</v>
      </c>
      <c r="G118" s="67"/>
      <c r="H118" s="137"/>
      <c r="I118" s="140"/>
      <c r="J118" s="315"/>
      <c r="K118" s="135"/>
      <c r="L118" s="153" t="s">
        <v>98</v>
      </c>
      <c r="M118" s="147"/>
      <c r="N118" s="153" t="s">
        <v>95</v>
      </c>
      <c r="O118" s="320">
        <f t="shared" si="1"/>
        <v>0</v>
      </c>
      <c r="P118" s="137"/>
      <c r="Q118" s="137"/>
      <c r="R118" s="132"/>
    </row>
    <row r="119" spans="1:18" s="130" customFormat="1" ht="14.45" customHeight="1">
      <c r="A119" s="129"/>
      <c r="B119" s="129"/>
      <c r="C119" s="133" t="s">
        <v>0</v>
      </c>
      <c r="D119" s="131" t="s">
        <v>114</v>
      </c>
      <c r="E119" s="132" t="s">
        <v>686</v>
      </c>
      <c r="F119" s="128" t="s">
        <v>1746</v>
      </c>
      <c r="G119" s="67"/>
      <c r="H119" s="137"/>
      <c r="I119" s="140"/>
      <c r="J119" s="315"/>
      <c r="K119" s="135"/>
      <c r="L119" s="153" t="s">
        <v>98</v>
      </c>
      <c r="M119" s="147"/>
      <c r="N119" s="153" t="s">
        <v>95</v>
      </c>
      <c r="O119" s="320">
        <f t="shared" si="1"/>
        <v>0</v>
      </c>
      <c r="P119" s="137"/>
      <c r="Q119" s="137"/>
      <c r="R119" s="132"/>
    </row>
    <row r="120" spans="1:18" s="130" customFormat="1" ht="14.45" customHeight="1">
      <c r="A120" s="129"/>
      <c r="B120" s="129"/>
      <c r="C120" s="133" t="s">
        <v>0</v>
      </c>
      <c r="D120" s="131" t="s">
        <v>114</v>
      </c>
      <c r="E120" s="132" t="s">
        <v>686</v>
      </c>
      <c r="F120" s="128" t="s">
        <v>1747</v>
      </c>
      <c r="G120" s="67"/>
      <c r="H120" s="137"/>
      <c r="I120" s="140"/>
      <c r="J120" s="315"/>
      <c r="K120" s="135"/>
      <c r="L120" s="153" t="s">
        <v>98</v>
      </c>
      <c r="M120" s="147"/>
      <c r="N120" s="153" t="s">
        <v>95</v>
      </c>
      <c r="O120" s="320">
        <f t="shared" si="1"/>
        <v>0</v>
      </c>
      <c r="P120" s="137"/>
      <c r="Q120" s="137"/>
      <c r="R120" s="132"/>
    </row>
    <row r="121" spans="1:18" s="130" customFormat="1" ht="14.45" customHeight="1">
      <c r="A121" s="129"/>
      <c r="B121" s="129"/>
      <c r="C121" s="133" t="s">
        <v>0</v>
      </c>
      <c r="D121" s="131" t="s">
        <v>114</v>
      </c>
      <c r="E121" s="132" t="s">
        <v>686</v>
      </c>
      <c r="F121" s="128" t="s">
        <v>1748</v>
      </c>
      <c r="G121" s="67"/>
      <c r="H121" s="137"/>
      <c r="I121" s="140"/>
      <c r="J121" s="315"/>
      <c r="K121" s="135"/>
      <c r="L121" s="153" t="s">
        <v>98</v>
      </c>
      <c r="M121" s="147"/>
      <c r="N121" s="153" t="s">
        <v>95</v>
      </c>
      <c r="O121" s="320">
        <f t="shared" ref="O121:O127" si="2">IF(M121=0,K121*J121,M121*K121*J121)</f>
        <v>0</v>
      </c>
      <c r="P121" s="137"/>
      <c r="Q121" s="137"/>
      <c r="R121" s="132"/>
    </row>
    <row r="122" spans="1:18" s="130" customFormat="1" ht="14.45" customHeight="1">
      <c r="A122" s="129"/>
      <c r="B122" s="129"/>
      <c r="C122" s="133" t="s">
        <v>0</v>
      </c>
      <c r="D122" s="131" t="s">
        <v>114</v>
      </c>
      <c r="E122" s="132" t="s">
        <v>686</v>
      </c>
      <c r="F122" s="128" t="s">
        <v>1749</v>
      </c>
      <c r="G122" s="67"/>
      <c r="H122" s="137"/>
      <c r="I122" s="140"/>
      <c r="J122" s="315"/>
      <c r="K122" s="135"/>
      <c r="L122" s="153" t="s">
        <v>98</v>
      </c>
      <c r="M122" s="147"/>
      <c r="N122" s="153" t="s">
        <v>95</v>
      </c>
      <c r="O122" s="320">
        <f t="shared" si="2"/>
        <v>0</v>
      </c>
      <c r="P122" s="137"/>
      <c r="Q122" s="137"/>
      <c r="R122" s="132"/>
    </row>
    <row r="123" spans="1:18" s="130" customFormat="1" ht="14.45" customHeight="1">
      <c r="A123" s="129"/>
      <c r="B123" s="129"/>
      <c r="C123" s="133" t="s">
        <v>0</v>
      </c>
      <c r="D123" s="131" t="s">
        <v>114</v>
      </c>
      <c r="E123" s="132" t="s">
        <v>686</v>
      </c>
      <c r="F123" s="128" t="s">
        <v>1750</v>
      </c>
      <c r="G123" s="67"/>
      <c r="H123" s="137"/>
      <c r="I123" s="140"/>
      <c r="J123" s="315"/>
      <c r="K123" s="135"/>
      <c r="L123" s="153" t="s">
        <v>98</v>
      </c>
      <c r="M123" s="147"/>
      <c r="N123" s="153" t="s">
        <v>95</v>
      </c>
      <c r="O123" s="320">
        <f t="shared" si="2"/>
        <v>0</v>
      </c>
      <c r="P123" s="137"/>
      <c r="Q123" s="137"/>
      <c r="R123" s="132"/>
    </row>
    <row r="124" spans="1:18" s="130" customFormat="1" ht="14.45" customHeight="1">
      <c r="A124" s="129"/>
      <c r="B124" s="129"/>
      <c r="C124" s="133" t="s">
        <v>0</v>
      </c>
      <c r="D124" s="131" t="s">
        <v>114</v>
      </c>
      <c r="E124" s="132" t="s">
        <v>686</v>
      </c>
      <c r="F124" s="128" t="s">
        <v>1751</v>
      </c>
      <c r="G124" s="67"/>
      <c r="H124" s="137"/>
      <c r="I124" s="140"/>
      <c r="J124" s="315"/>
      <c r="K124" s="135"/>
      <c r="L124" s="153" t="s">
        <v>98</v>
      </c>
      <c r="M124" s="147"/>
      <c r="N124" s="153" t="s">
        <v>95</v>
      </c>
      <c r="O124" s="320">
        <f t="shared" si="2"/>
        <v>0</v>
      </c>
      <c r="P124" s="137"/>
      <c r="Q124" s="137"/>
      <c r="R124" s="132"/>
    </row>
    <row r="125" spans="1:18" s="130" customFormat="1" ht="14.45" customHeight="1">
      <c r="A125" s="129"/>
      <c r="B125" s="129"/>
      <c r="C125" s="133" t="s">
        <v>0</v>
      </c>
      <c r="D125" s="131" t="s">
        <v>114</v>
      </c>
      <c r="E125" s="132" t="s">
        <v>686</v>
      </c>
      <c r="F125" s="128" t="s">
        <v>1752</v>
      </c>
      <c r="G125" s="67"/>
      <c r="H125" s="137"/>
      <c r="I125" s="140"/>
      <c r="J125" s="315"/>
      <c r="K125" s="135"/>
      <c r="L125" s="153" t="s">
        <v>98</v>
      </c>
      <c r="M125" s="147"/>
      <c r="N125" s="153" t="s">
        <v>95</v>
      </c>
      <c r="O125" s="320">
        <f t="shared" si="2"/>
        <v>0</v>
      </c>
      <c r="P125" s="137"/>
      <c r="Q125" s="137"/>
      <c r="R125" s="132"/>
    </row>
    <row r="126" spans="1:18" s="130" customFormat="1" ht="14.45" customHeight="1">
      <c r="A126" s="129"/>
      <c r="B126" s="129"/>
      <c r="C126" s="133" t="s">
        <v>0</v>
      </c>
      <c r="D126" s="131" t="s">
        <v>114</v>
      </c>
      <c r="E126" s="132" t="s">
        <v>686</v>
      </c>
      <c r="F126" s="128" t="s">
        <v>1753</v>
      </c>
      <c r="G126" s="67"/>
      <c r="H126" s="137"/>
      <c r="I126" s="140"/>
      <c r="J126" s="315"/>
      <c r="K126" s="135"/>
      <c r="L126" s="153" t="s">
        <v>98</v>
      </c>
      <c r="M126" s="147"/>
      <c r="N126" s="153" t="s">
        <v>95</v>
      </c>
      <c r="O126" s="320">
        <f t="shared" si="2"/>
        <v>0</v>
      </c>
      <c r="P126" s="137"/>
      <c r="Q126" s="137"/>
      <c r="R126" s="132"/>
    </row>
    <row r="127" spans="1:18" s="130" customFormat="1" ht="14.45" customHeight="1">
      <c r="A127" s="129"/>
      <c r="B127" s="129"/>
      <c r="C127" s="133" t="s">
        <v>0</v>
      </c>
      <c r="D127" s="131" t="s">
        <v>114</v>
      </c>
      <c r="E127" s="132" t="s">
        <v>686</v>
      </c>
      <c r="F127" s="128" t="s">
        <v>1754</v>
      </c>
      <c r="G127" s="67"/>
      <c r="H127" s="137"/>
      <c r="I127" s="140"/>
      <c r="J127" s="315"/>
      <c r="K127" s="135"/>
      <c r="L127" s="153" t="s">
        <v>98</v>
      </c>
      <c r="M127" s="147"/>
      <c r="N127" s="153" t="s">
        <v>95</v>
      </c>
      <c r="O127" s="320">
        <f t="shared" si="2"/>
        <v>0</v>
      </c>
      <c r="P127" s="137"/>
      <c r="Q127" s="137"/>
      <c r="R127" s="132"/>
    </row>
    <row r="128" spans="1:18" s="130" customFormat="1" ht="14.45" customHeight="1">
      <c r="A128" s="129"/>
      <c r="B128" s="129"/>
      <c r="C128" s="133" t="s">
        <v>0</v>
      </c>
      <c r="D128" s="131" t="s">
        <v>114</v>
      </c>
      <c r="E128" s="132" t="s">
        <v>686</v>
      </c>
      <c r="F128" s="128" t="s">
        <v>1755</v>
      </c>
      <c r="G128" s="67"/>
      <c r="H128" s="137"/>
      <c r="I128" s="140"/>
      <c r="J128" s="315"/>
      <c r="K128" s="135"/>
      <c r="L128" s="153" t="s">
        <v>98</v>
      </c>
      <c r="M128" s="147"/>
      <c r="N128" s="153" t="s">
        <v>95</v>
      </c>
      <c r="O128" s="320">
        <f t="shared" ref="O128:O133" si="3">IF(M128=0,K128*J128,M128*K128*J128)</f>
        <v>0</v>
      </c>
      <c r="P128" s="137"/>
      <c r="Q128" s="137"/>
      <c r="R128" s="132"/>
    </row>
    <row r="129" spans="1:18" s="130" customFormat="1" ht="14.45" customHeight="1">
      <c r="A129" s="129"/>
      <c r="B129" s="129"/>
      <c r="C129" s="133" t="s">
        <v>0</v>
      </c>
      <c r="D129" s="131" t="s">
        <v>114</v>
      </c>
      <c r="E129" s="132" t="s">
        <v>686</v>
      </c>
      <c r="F129" s="128" t="s">
        <v>1756</v>
      </c>
      <c r="G129" s="67"/>
      <c r="H129" s="137"/>
      <c r="I129" s="140"/>
      <c r="J129" s="315"/>
      <c r="K129" s="135"/>
      <c r="L129" s="153" t="s">
        <v>98</v>
      </c>
      <c r="M129" s="147"/>
      <c r="N129" s="153" t="s">
        <v>95</v>
      </c>
      <c r="O129" s="320">
        <f t="shared" si="3"/>
        <v>0</v>
      </c>
      <c r="P129" s="137"/>
      <c r="Q129" s="137"/>
      <c r="R129" s="132"/>
    </row>
    <row r="130" spans="1:18" s="130" customFormat="1" ht="14.45" customHeight="1">
      <c r="A130" s="129"/>
      <c r="B130" s="129"/>
      <c r="C130" s="133" t="s">
        <v>0</v>
      </c>
      <c r="D130" s="131" t="s">
        <v>114</v>
      </c>
      <c r="E130" s="132" t="s">
        <v>686</v>
      </c>
      <c r="F130" s="128" t="s">
        <v>1757</v>
      </c>
      <c r="G130" s="67"/>
      <c r="H130" s="137"/>
      <c r="I130" s="140"/>
      <c r="J130" s="315"/>
      <c r="K130" s="135"/>
      <c r="L130" s="153" t="s">
        <v>98</v>
      </c>
      <c r="M130" s="147"/>
      <c r="N130" s="153" t="s">
        <v>95</v>
      </c>
      <c r="O130" s="320">
        <f t="shared" si="3"/>
        <v>0</v>
      </c>
      <c r="P130" s="137"/>
      <c r="Q130" s="137"/>
      <c r="R130" s="132"/>
    </row>
    <row r="131" spans="1:18" s="130" customFormat="1" ht="14.45" customHeight="1">
      <c r="A131" s="129"/>
      <c r="B131" s="129"/>
      <c r="C131" s="133" t="s">
        <v>0</v>
      </c>
      <c r="D131" s="131" t="s">
        <v>114</v>
      </c>
      <c r="E131" s="132" t="s">
        <v>686</v>
      </c>
      <c r="F131" s="128" t="s">
        <v>1758</v>
      </c>
      <c r="G131" s="67"/>
      <c r="H131" s="137"/>
      <c r="I131" s="140"/>
      <c r="J131" s="315"/>
      <c r="K131" s="135"/>
      <c r="L131" s="153" t="s">
        <v>98</v>
      </c>
      <c r="M131" s="147"/>
      <c r="N131" s="153" t="s">
        <v>95</v>
      </c>
      <c r="O131" s="320">
        <f t="shared" si="3"/>
        <v>0</v>
      </c>
      <c r="P131" s="137"/>
      <c r="Q131" s="137"/>
      <c r="R131" s="132"/>
    </row>
    <row r="132" spans="1:18" s="130" customFormat="1" ht="14.45" customHeight="1">
      <c r="A132" s="129"/>
      <c r="B132" s="129"/>
      <c r="C132" s="133" t="s">
        <v>0</v>
      </c>
      <c r="D132" s="131" t="s">
        <v>114</v>
      </c>
      <c r="E132" s="132" t="s">
        <v>686</v>
      </c>
      <c r="F132" s="128" t="s">
        <v>1759</v>
      </c>
      <c r="G132" s="67"/>
      <c r="H132" s="137"/>
      <c r="I132" s="140"/>
      <c r="J132" s="315"/>
      <c r="K132" s="135"/>
      <c r="L132" s="153" t="s">
        <v>98</v>
      </c>
      <c r="M132" s="147"/>
      <c r="N132" s="153" t="s">
        <v>95</v>
      </c>
      <c r="O132" s="320">
        <f t="shared" si="3"/>
        <v>0</v>
      </c>
      <c r="P132" s="137"/>
      <c r="Q132" s="137"/>
      <c r="R132" s="132"/>
    </row>
    <row r="133" spans="1:18" s="130" customFormat="1" ht="14.45" customHeight="1">
      <c r="A133" s="129"/>
      <c r="B133" s="129"/>
      <c r="C133" s="133" t="s">
        <v>0</v>
      </c>
      <c r="D133" s="131" t="s">
        <v>114</v>
      </c>
      <c r="E133" s="132" t="s">
        <v>686</v>
      </c>
      <c r="F133" s="128" t="s">
        <v>1760</v>
      </c>
      <c r="G133" s="67"/>
      <c r="H133" s="137"/>
      <c r="I133" s="140"/>
      <c r="J133" s="315"/>
      <c r="K133" s="135"/>
      <c r="L133" s="153" t="s">
        <v>98</v>
      </c>
      <c r="M133" s="147"/>
      <c r="N133" s="153" t="s">
        <v>95</v>
      </c>
      <c r="O133" s="320">
        <f t="shared" si="3"/>
        <v>0</v>
      </c>
      <c r="P133" s="137"/>
      <c r="Q133" s="137"/>
      <c r="R133" s="132"/>
    </row>
    <row r="134" spans="1:18" s="130" customFormat="1" ht="14.45" customHeight="1">
      <c r="A134" s="129"/>
      <c r="B134" s="129"/>
      <c r="C134" s="133" t="s">
        <v>594</v>
      </c>
      <c r="D134" s="131" t="s">
        <v>595</v>
      </c>
      <c r="E134" s="132" t="s">
        <v>699</v>
      </c>
      <c r="F134" s="128" t="s">
        <v>700</v>
      </c>
      <c r="G134" s="67"/>
      <c r="H134" s="137"/>
      <c r="I134" s="140"/>
      <c r="J134" s="315"/>
      <c r="K134" s="135"/>
      <c r="L134" s="153" t="s">
        <v>98</v>
      </c>
      <c r="M134" s="147"/>
      <c r="N134" s="153" t="s">
        <v>95</v>
      </c>
      <c r="O134" s="320">
        <f t="shared" si="1"/>
        <v>0</v>
      </c>
      <c r="P134" s="137"/>
      <c r="Q134" s="137"/>
      <c r="R134" s="132"/>
    </row>
    <row r="135" spans="1:18" s="130" customFormat="1" ht="14.45" customHeight="1">
      <c r="A135" s="129"/>
      <c r="B135" s="129"/>
      <c r="C135" s="133" t="s">
        <v>594</v>
      </c>
      <c r="D135" s="131" t="s">
        <v>595</v>
      </c>
      <c r="E135" s="132" t="s">
        <v>699</v>
      </c>
      <c r="F135" s="128" t="s">
        <v>701</v>
      </c>
      <c r="G135" s="67"/>
      <c r="H135" s="137"/>
      <c r="I135" s="140"/>
      <c r="J135" s="315"/>
      <c r="K135" s="135"/>
      <c r="L135" s="153" t="s">
        <v>98</v>
      </c>
      <c r="M135" s="147"/>
      <c r="N135" s="153" t="s">
        <v>95</v>
      </c>
      <c r="O135" s="320">
        <f t="shared" si="1"/>
        <v>0</v>
      </c>
      <c r="P135" s="137"/>
      <c r="Q135" s="137"/>
      <c r="R135" s="132"/>
    </row>
    <row r="136" spans="1:18" s="130" customFormat="1" ht="14.45" customHeight="1">
      <c r="A136" s="129"/>
      <c r="B136" s="129"/>
      <c r="C136" s="133" t="s">
        <v>594</v>
      </c>
      <c r="D136" s="131" t="s">
        <v>595</v>
      </c>
      <c r="E136" s="132" t="s">
        <v>699</v>
      </c>
      <c r="F136" s="128" t="s">
        <v>702</v>
      </c>
      <c r="G136" s="67"/>
      <c r="H136" s="137"/>
      <c r="I136" s="140"/>
      <c r="J136" s="315"/>
      <c r="K136" s="135"/>
      <c r="L136" s="153" t="s">
        <v>98</v>
      </c>
      <c r="M136" s="147"/>
      <c r="N136" s="153" t="s">
        <v>95</v>
      </c>
      <c r="O136" s="320">
        <f t="shared" si="1"/>
        <v>0</v>
      </c>
      <c r="P136" s="137"/>
      <c r="Q136" s="137"/>
      <c r="R136" s="132"/>
    </row>
    <row r="137" spans="1:18" s="130" customFormat="1" ht="14.45" customHeight="1">
      <c r="A137" s="129"/>
      <c r="B137" s="129"/>
      <c r="C137" s="133" t="s">
        <v>594</v>
      </c>
      <c r="D137" s="131" t="s">
        <v>595</v>
      </c>
      <c r="E137" s="132" t="s">
        <v>703</v>
      </c>
      <c r="F137" s="128" t="s">
        <v>704</v>
      </c>
      <c r="G137" s="128"/>
      <c r="H137" s="137"/>
      <c r="I137" s="140"/>
      <c r="J137" s="315"/>
      <c r="K137" s="135"/>
      <c r="L137" s="153" t="s">
        <v>98</v>
      </c>
      <c r="M137" s="147"/>
      <c r="N137" s="153" t="s">
        <v>95</v>
      </c>
      <c r="O137" s="320">
        <f t="shared" si="1"/>
        <v>0</v>
      </c>
      <c r="P137" s="137"/>
      <c r="Q137" s="137"/>
      <c r="R137" s="132"/>
    </row>
    <row r="138" spans="1:18" s="130" customFormat="1" ht="14.45" customHeight="1">
      <c r="A138" s="129"/>
      <c r="B138" s="129"/>
      <c r="C138" s="133" t="s">
        <v>594</v>
      </c>
      <c r="D138" s="131" t="s">
        <v>595</v>
      </c>
      <c r="E138" s="132" t="s">
        <v>703</v>
      </c>
      <c r="F138" s="128" t="s">
        <v>705</v>
      </c>
      <c r="G138" s="128"/>
      <c r="H138" s="137"/>
      <c r="I138" s="140"/>
      <c r="J138" s="315"/>
      <c r="K138" s="135"/>
      <c r="L138" s="153" t="s">
        <v>98</v>
      </c>
      <c r="M138" s="147"/>
      <c r="N138" s="153" t="s">
        <v>95</v>
      </c>
      <c r="O138" s="320">
        <f t="shared" si="1"/>
        <v>0</v>
      </c>
      <c r="P138" s="137"/>
      <c r="Q138" s="137"/>
      <c r="R138" s="132"/>
    </row>
    <row r="139" spans="1:18" s="130" customFormat="1" ht="14.45" customHeight="1">
      <c r="A139" s="129"/>
      <c r="B139" s="129"/>
      <c r="C139" s="133" t="s">
        <v>594</v>
      </c>
      <c r="D139" s="131" t="s">
        <v>595</v>
      </c>
      <c r="E139" s="132" t="s">
        <v>703</v>
      </c>
      <c r="F139" s="128" t="s">
        <v>706</v>
      </c>
      <c r="G139" s="128"/>
      <c r="H139" s="137"/>
      <c r="I139" s="140"/>
      <c r="J139" s="315"/>
      <c r="K139" s="135"/>
      <c r="L139" s="153" t="s">
        <v>98</v>
      </c>
      <c r="M139" s="147"/>
      <c r="N139" s="153" t="s">
        <v>95</v>
      </c>
      <c r="O139" s="320">
        <f t="shared" si="1"/>
        <v>0</v>
      </c>
      <c r="P139" s="137"/>
      <c r="Q139" s="137"/>
      <c r="R139" s="132"/>
    </row>
    <row r="140" spans="1:18" s="130" customFormat="1" ht="14.45" customHeight="1">
      <c r="A140" s="129"/>
      <c r="B140" s="129"/>
      <c r="C140" s="133" t="s">
        <v>594</v>
      </c>
      <c r="D140" s="131" t="s">
        <v>595</v>
      </c>
      <c r="E140" s="132" t="s">
        <v>703</v>
      </c>
      <c r="F140" s="128" t="s">
        <v>707</v>
      </c>
      <c r="G140" s="128"/>
      <c r="H140" s="137"/>
      <c r="I140" s="140"/>
      <c r="J140" s="315"/>
      <c r="K140" s="135"/>
      <c r="L140" s="153" t="s">
        <v>641</v>
      </c>
      <c r="M140" s="147"/>
      <c r="N140" s="153" t="s">
        <v>642</v>
      </c>
      <c r="O140" s="320">
        <f t="shared" si="1"/>
        <v>0</v>
      </c>
      <c r="P140" s="137"/>
      <c r="Q140" s="137"/>
      <c r="R140" s="132"/>
    </row>
    <row r="141" spans="1:18" s="130" customFormat="1" ht="14.45" customHeight="1">
      <c r="A141" s="129"/>
      <c r="B141" s="129"/>
      <c r="C141" s="133" t="s">
        <v>643</v>
      </c>
      <c r="D141" s="131" t="s">
        <v>644</v>
      </c>
      <c r="E141" s="132" t="s">
        <v>708</v>
      </c>
      <c r="F141" s="128" t="s">
        <v>709</v>
      </c>
      <c r="G141" s="67"/>
      <c r="H141" s="137"/>
      <c r="I141" s="140"/>
      <c r="J141" s="315"/>
      <c r="K141" s="135"/>
      <c r="L141" s="153" t="s">
        <v>641</v>
      </c>
      <c r="M141" s="147"/>
      <c r="N141" s="153" t="s">
        <v>642</v>
      </c>
      <c r="O141" s="320">
        <f t="shared" si="1"/>
        <v>0</v>
      </c>
      <c r="P141" s="137"/>
      <c r="Q141" s="137"/>
      <c r="R141" s="132"/>
    </row>
    <row r="142" spans="1:18" s="130" customFormat="1" ht="14.45" customHeight="1">
      <c r="A142" s="129"/>
      <c r="B142" s="129"/>
      <c r="C142" s="133" t="s">
        <v>643</v>
      </c>
      <c r="D142" s="131" t="s">
        <v>644</v>
      </c>
      <c r="E142" s="132" t="s">
        <v>708</v>
      </c>
      <c r="F142" s="128" t="s">
        <v>710</v>
      </c>
      <c r="G142" s="67"/>
      <c r="H142" s="137"/>
      <c r="I142" s="140"/>
      <c r="J142" s="315"/>
      <c r="K142" s="135"/>
      <c r="L142" s="153" t="s">
        <v>641</v>
      </c>
      <c r="M142" s="147"/>
      <c r="N142" s="153" t="s">
        <v>642</v>
      </c>
      <c r="O142" s="320">
        <f t="shared" si="1"/>
        <v>0</v>
      </c>
      <c r="P142" s="137"/>
      <c r="Q142" s="137"/>
      <c r="R142" s="132"/>
    </row>
    <row r="143" spans="1:18" s="130" customFormat="1" ht="14.45" customHeight="1">
      <c r="A143" s="129"/>
      <c r="B143" s="129"/>
      <c r="C143" s="133" t="s">
        <v>643</v>
      </c>
      <c r="D143" s="131" t="s">
        <v>644</v>
      </c>
      <c r="E143" s="132" t="s">
        <v>708</v>
      </c>
      <c r="F143" s="128" t="s">
        <v>711</v>
      </c>
      <c r="G143" s="67"/>
      <c r="H143" s="137"/>
      <c r="I143" s="140"/>
      <c r="J143" s="315"/>
      <c r="K143" s="135"/>
      <c r="L143" s="153" t="s">
        <v>641</v>
      </c>
      <c r="M143" s="147"/>
      <c r="N143" s="153" t="s">
        <v>642</v>
      </c>
      <c r="O143" s="320">
        <f t="shared" si="1"/>
        <v>0</v>
      </c>
      <c r="P143" s="137"/>
      <c r="Q143" s="137"/>
      <c r="R143" s="132"/>
    </row>
    <row r="144" spans="1:18" s="130" customFormat="1" ht="14.45" customHeight="1">
      <c r="A144" s="129"/>
      <c r="B144" s="129"/>
      <c r="C144" s="133" t="s">
        <v>643</v>
      </c>
      <c r="D144" s="131" t="s">
        <v>644</v>
      </c>
      <c r="E144" s="132" t="s">
        <v>708</v>
      </c>
      <c r="F144" s="128" t="s">
        <v>712</v>
      </c>
      <c r="G144" s="67"/>
      <c r="H144" s="137"/>
      <c r="I144" s="140"/>
      <c r="J144" s="315"/>
      <c r="K144" s="135"/>
      <c r="L144" s="153" t="s">
        <v>641</v>
      </c>
      <c r="M144" s="147"/>
      <c r="N144" s="153" t="s">
        <v>642</v>
      </c>
      <c r="O144" s="320">
        <f t="shared" si="1"/>
        <v>0</v>
      </c>
      <c r="P144" s="137"/>
      <c r="Q144" s="137"/>
      <c r="R144" s="132"/>
    </row>
    <row r="145" spans="1:18" s="130" customFormat="1" ht="14.45" customHeight="1">
      <c r="A145" s="129"/>
      <c r="B145" s="129"/>
      <c r="C145" s="133" t="s">
        <v>643</v>
      </c>
      <c r="D145" s="131" t="s">
        <v>644</v>
      </c>
      <c r="E145" s="132" t="s">
        <v>708</v>
      </c>
      <c r="F145" s="128" t="s">
        <v>713</v>
      </c>
      <c r="G145" s="67"/>
      <c r="H145" s="137"/>
      <c r="I145" s="140"/>
      <c r="J145" s="315"/>
      <c r="K145" s="135"/>
      <c r="L145" s="153" t="s">
        <v>641</v>
      </c>
      <c r="M145" s="147"/>
      <c r="N145" s="153" t="s">
        <v>642</v>
      </c>
      <c r="O145" s="320">
        <f t="shared" si="1"/>
        <v>0</v>
      </c>
      <c r="P145" s="137"/>
      <c r="Q145" s="137"/>
      <c r="R145" s="132"/>
    </row>
    <row r="146" spans="1:18" s="130" customFormat="1" ht="14.45" customHeight="1">
      <c r="A146" s="129"/>
      <c r="B146" s="129"/>
      <c r="C146" s="133" t="s">
        <v>643</v>
      </c>
      <c r="D146" s="131" t="s">
        <v>644</v>
      </c>
      <c r="E146" s="132" t="s">
        <v>708</v>
      </c>
      <c r="F146" s="128" t="s">
        <v>714</v>
      </c>
      <c r="G146" s="67"/>
      <c r="H146" s="137"/>
      <c r="I146" s="140"/>
      <c r="J146" s="315"/>
      <c r="K146" s="135"/>
      <c r="L146" s="153" t="s">
        <v>641</v>
      </c>
      <c r="M146" s="147"/>
      <c r="N146" s="153" t="s">
        <v>642</v>
      </c>
      <c r="O146" s="320">
        <f t="shared" si="1"/>
        <v>0</v>
      </c>
      <c r="P146" s="137"/>
      <c r="Q146" s="137"/>
      <c r="R146" s="132"/>
    </row>
    <row r="147" spans="1:18" s="130" customFormat="1" ht="14.45" customHeight="1">
      <c r="A147" s="129"/>
      <c r="B147" s="129"/>
      <c r="C147" s="133" t="s">
        <v>643</v>
      </c>
      <c r="D147" s="131" t="s">
        <v>644</v>
      </c>
      <c r="E147" s="132" t="s">
        <v>708</v>
      </c>
      <c r="F147" s="128" t="s">
        <v>715</v>
      </c>
      <c r="G147" s="67"/>
      <c r="H147" s="137"/>
      <c r="I147" s="140"/>
      <c r="J147" s="315"/>
      <c r="K147" s="135"/>
      <c r="L147" s="153" t="s">
        <v>641</v>
      </c>
      <c r="M147" s="147"/>
      <c r="N147" s="153" t="s">
        <v>642</v>
      </c>
      <c r="O147" s="320">
        <f t="shared" si="1"/>
        <v>0</v>
      </c>
      <c r="P147" s="137"/>
      <c r="Q147" s="137"/>
      <c r="R147" s="132"/>
    </row>
    <row r="148" spans="1:18" s="130" customFormat="1" ht="14.45" customHeight="1">
      <c r="A148" s="129"/>
      <c r="B148" s="129"/>
      <c r="C148" s="133" t="s">
        <v>643</v>
      </c>
      <c r="D148" s="131" t="s">
        <v>644</v>
      </c>
      <c r="E148" s="132" t="s">
        <v>708</v>
      </c>
      <c r="F148" s="128" t="s">
        <v>716</v>
      </c>
      <c r="G148" s="128"/>
      <c r="H148" s="137"/>
      <c r="I148" s="140"/>
      <c r="J148" s="315"/>
      <c r="K148" s="135"/>
      <c r="L148" s="153" t="s">
        <v>641</v>
      </c>
      <c r="M148" s="147"/>
      <c r="N148" s="153" t="s">
        <v>642</v>
      </c>
      <c r="O148" s="320">
        <f t="shared" si="1"/>
        <v>0</v>
      </c>
      <c r="P148" s="137"/>
      <c r="Q148" s="137"/>
      <c r="R148" s="132"/>
    </row>
    <row r="149" spans="1:18" s="130" customFormat="1" ht="14.45" customHeight="1">
      <c r="A149" s="129"/>
      <c r="B149" s="129"/>
      <c r="C149" s="133" t="s">
        <v>643</v>
      </c>
      <c r="D149" s="131" t="s">
        <v>644</v>
      </c>
      <c r="E149" s="132" t="s">
        <v>708</v>
      </c>
      <c r="F149" s="128" t="s">
        <v>717</v>
      </c>
      <c r="G149" s="128"/>
      <c r="H149" s="137"/>
      <c r="I149" s="140"/>
      <c r="J149" s="315"/>
      <c r="K149" s="135"/>
      <c r="L149" s="153" t="s">
        <v>718</v>
      </c>
      <c r="M149" s="147"/>
      <c r="N149" s="153" t="s">
        <v>189</v>
      </c>
      <c r="O149" s="320">
        <f t="shared" si="1"/>
        <v>0</v>
      </c>
      <c r="P149" s="137"/>
      <c r="Q149" s="137"/>
      <c r="R149" s="132"/>
    </row>
    <row r="150" spans="1:18" s="130" customFormat="1" ht="14.45" customHeight="1">
      <c r="A150" s="129"/>
      <c r="B150" s="129"/>
      <c r="C150" s="133" t="s">
        <v>643</v>
      </c>
      <c r="D150" s="131" t="s">
        <v>644</v>
      </c>
      <c r="E150" s="132" t="s">
        <v>708</v>
      </c>
      <c r="F150" s="128" t="s">
        <v>719</v>
      </c>
      <c r="G150" s="128"/>
      <c r="H150" s="137"/>
      <c r="I150" s="140"/>
      <c r="J150" s="315"/>
      <c r="K150" s="135"/>
      <c r="L150" s="153" t="s">
        <v>718</v>
      </c>
      <c r="M150" s="147"/>
      <c r="N150" s="153" t="s">
        <v>189</v>
      </c>
      <c r="O150" s="320">
        <f t="shared" si="1"/>
        <v>0</v>
      </c>
      <c r="P150" s="137"/>
      <c r="Q150" s="137"/>
      <c r="R150" s="132"/>
    </row>
    <row r="151" spans="1:18" s="130" customFormat="1" ht="14.45" customHeight="1">
      <c r="A151" s="129"/>
      <c r="B151" s="129"/>
      <c r="C151" s="133" t="s">
        <v>643</v>
      </c>
      <c r="D151" s="131" t="s">
        <v>644</v>
      </c>
      <c r="E151" s="132" t="s">
        <v>708</v>
      </c>
      <c r="F151" s="128" t="s">
        <v>720</v>
      </c>
      <c r="G151" s="128"/>
      <c r="H151" s="137"/>
      <c r="I151" s="140"/>
      <c r="J151" s="315"/>
      <c r="K151" s="135"/>
      <c r="L151" s="153" t="s">
        <v>718</v>
      </c>
      <c r="M151" s="147"/>
      <c r="N151" s="153" t="s">
        <v>189</v>
      </c>
      <c r="O151" s="320">
        <f t="shared" ref="O151:O220" si="4">IF(M151=0,K151*J151,M151*K151*J151)</f>
        <v>0</v>
      </c>
      <c r="P151" s="137"/>
      <c r="Q151" s="137"/>
      <c r="R151" s="132"/>
    </row>
    <row r="152" spans="1:18" s="200" customFormat="1" ht="14.45" customHeight="1">
      <c r="A152" s="196"/>
      <c r="B152" s="196"/>
      <c r="C152" s="214" t="s">
        <v>2224</v>
      </c>
      <c r="D152" s="204" t="s">
        <v>2225</v>
      </c>
      <c r="E152" s="197" t="s">
        <v>2226</v>
      </c>
      <c r="F152" s="201" t="s">
        <v>2227</v>
      </c>
      <c r="G152" s="216"/>
      <c r="H152" s="195"/>
      <c r="I152" s="202"/>
      <c r="J152" s="316"/>
      <c r="K152" s="199"/>
      <c r="L152" s="215" t="s">
        <v>2229</v>
      </c>
      <c r="M152" s="199"/>
      <c r="N152" s="215" t="s">
        <v>2230</v>
      </c>
      <c r="O152" s="321">
        <f t="shared" si="4"/>
        <v>0</v>
      </c>
      <c r="P152" s="195"/>
      <c r="Q152" s="195"/>
      <c r="R152" s="197"/>
    </row>
    <row r="153" spans="1:18" s="130" customFormat="1" ht="14.45" customHeight="1">
      <c r="A153" s="129"/>
      <c r="B153" s="129"/>
      <c r="C153" s="133" t="s">
        <v>643</v>
      </c>
      <c r="D153" s="131" t="s">
        <v>644</v>
      </c>
      <c r="E153" s="132" t="s">
        <v>708</v>
      </c>
      <c r="F153" s="128" t="s">
        <v>1761</v>
      </c>
      <c r="G153" s="179"/>
      <c r="H153" s="137"/>
      <c r="I153" s="140"/>
      <c r="J153" s="315"/>
      <c r="K153" s="135"/>
      <c r="L153" s="153" t="s">
        <v>721</v>
      </c>
      <c r="M153" s="150"/>
      <c r="N153" s="153" t="s">
        <v>93</v>
      </c>
      <c r="O153" s="320">
        <f t="shared" si="4"/>
        <v>0</v>
      </c>
      <c r="P153" s="137"/>
      <c r="Q153" s="137"/>
      <c r="R153" s="132"/>
    </row>
    <row r="154" spans="1:18" s="130" customFormat="1" ht="14.45" customHeight="1">
      <c r="A154" s="129"/>
      <c r="B154" s="129"/>
      <c r="C154" s="133" t="s">
        <v>0</v>
      </c>
      <c r="D154" s="131" t="s">
        <v>114</v>
      </c>
      <c r="E154" s="132" t="s">
        <v>703</v>
      </c>
      <c r="F154" s="128" t="s">
        <v>1762</v>
      </c>
      <c r="G154" s="179"/>
      <c r="H154" s="137"/>
      <c r="I154" s="140"/>
      <c r="J154" s="315"/>
      <c r="K154" s="135"/>
      <c r="L154" s="153" t="s">
        <v>721</v>
      </c>
      <c r="M154" s="150"/>
      <c r="N154" s="153" t="s">
        <v>93</v>
      </c>
      <c r="O154" s="320">
        <f t="shared" si="4"/>
        <v>0</v>
      </c>
      <c r="P154" s="137"/>
      <c r="Q154" s="137"/>
      <c r="R154" s="132"/>
    </row>
    <row r="155" spans="1:18" s="130" customFormat="1" ht="14.45" customHeight="1">
      <c r="A155" s="129"/>
      <c r="B155" s="129"/>
      <c r="C155" s="133" t="s">
        <v>0</v>
      </c>
      <c r="D155" s="131" t="s">
        <v>114</v>
      </c>
      <c r="E155" s="132" t="s">
        <v>703</v>
      </c>
      <c r="F155" s="128" t="s">
        <v>1763</v>
      </c>
      <c r="G155" s="179"/>
      <c r="H155" s="137"/>
      <c r="I155" s="140"/>
      <c r="J155" s="315"/>
      <c r="K155" s="135"/>
      <c r="L155" s="153" t="s">
        <v>721</v>
      </c>
      <c r="M155" s="150"/>
      <c r="N155" s="153" t="s">
        <v>93</v>
      </c>
      <c r="O155" s="320">
        <f t="shared" si="4"/>
        <v>0</v>
      </c>
      <c r="P155" s="137"/>
      <c r="Q155" s="137"/>
      <c r="R155" s="132"/>
    </row>
    <row r="156" spans="1:18" s="200" customFormat="1" ht="14.45" customHeight="1">
      <c r="A156" s="196"/>
      <c r="B156" s="196"/>
      <c r="C156" s="214" t="s">
        <v>0</v>
      </c>
      <c r="D156" s="204" t="s">
        <v>2231</v>
      </c>
      <c r="E156" s="197" t="s">
        <v>2232</v>
      </c>
      <c r="F156" s="201" t="s">
        <v>2233</v>
      </c>
      <c r="G156" s="216"/>
      <c r="H156" s="195"/>
      <c r="I156" s="202"/>
      <c r="J156" s="316"/>
      <c r="K156" s="199"/>
      <c r="L156" s="215" t="s">
        <v>721</v>
      </c>
      <c r="M156" s="150"/>
      <c r="N156" s="215" t="s">
        <v>93</v>
      </c>
      <c r="O156" s="321">
        <f t="shared" si="4"/>
        <v>0</v>
      </c>
      <c r="P156" s="195"/>
      <c r="Q156" s="195"/>
      <c r="R156" s="197"/>
    </row>
    <row r="157" spans="1:18" s="130" customFormat="1" ht="14.45" customHeight="1">
      <c r="A157" s="129"/>
      <c r="B157" s="129"/>
      <c r="C157" s="133" t="s">
        <v>643</v>
      </c>
      <c r="D157" s="131" t="s">
        <v>644</v>
      </c>
      <c r="E157" s="132" t="s">
        <v>708</v>
      </c>
      <c r="F157" s="128" t="s">
        <v>722</v>
      </c>
      <c r="G157" s="128"/>
      <c r="H157" s="137"/>
      <c r="I157" s="140"/>
      <c r="J157" s="315"/>
      <c r="K157" s="135"/>
      <c r="L157" s="153" t="s">
        <v>98</v>
      </c>
      <c r="M157" s="147"/>
      <c r="N157" s="153" t="s">
        <v>95</v>
      </c>
      <c r="O157" s="320">
        <f t="shared" si="4"/>
        <v>0</v>
      </c>
      <c r="P157" s="137"/>
      <c r="Q157" s="137"/>
      <c r="R157" s="132"/>
    </row>
    <row r="158" spans="1:18" s="130" customFormat="1" ht="14.45" customHeight="1">
      <c r="A158" s="129"/>
      <c r="B158" s="129"/>
      <c r="C158" s="133" t="s">
        <v>643</v>
      </c>
      <c r="D158" s="131" t="s">
        <v>644</v>
      </c>
      <c r="E158" s="132" t="s">
        <v>708</v>
      </c>
      <c r="F158" s="128" t="s">
        <v>2362</v>
      </c>
      <c r="G158" s="128"/>
      <c r="H158" s="137"/>
      <c r="I158" s="140"/>
      <c r="J158" s="315"/>
      <c r="K158" s="135"/>
      <c r="L158" s="153" t="s">
        <v>98</v>
      </c>
      <c r="M158" s="147"/>
      <c r="N158" s="153" t="s">
        <v>95</v>
      </c>
      <c r="O158" s="320">
        <f t="shared" si="4"/>
        <v>0</v>
      </c>
      <c r="P158" s="137"/>
      <c r="Q158" s="137"/>
      <c r="R158" s="132"/>
    </row>
    <row r="159" spans="1:18" s="130" customFormat="1" ht="14.45" customHeight="1">
      <c r="A159" s="129"/>
      <c r="B159" s="129"/>
      <c r="C159" s="133" t="s">
        <v>0</v>
      </c>
      <c r="D159" s="131" t="s">
        <v>114</v>
      </c>
      <c r="E159" s="132" t="s">
        <v>703</v>
      </c>
      <c r="F159" s="67" t="s">
        <v>1764</v>
      </c>
      <c r="G159" s="128"/>
      <c r="H159" s="137"/>
      <c r="I159" s="140"/>
      <c r="J159" s="315"/>
      <c r="K159" s="135"/>
      <c r="L159" s="180" t="s">
        <v>1700</v>
      </c>
      <c r="M159" s="147"/>
      <c r="N159" s="153" t="s">
        <v>95</v>
      </c>
      <c r="O159" s="320">
        <f t="shared" si="4"/>
        <v>0</v>
      </c>
      <c r="P159" s="137"/>
      <c r="Q159" s="137"/>
      <c r="R159" s="132"/>
    </row>
    <row r="160" spans="1:18" s="130" customFormat="1" ht="14.45" customHeight="1">
      <c r="A160" s="129"/>
      <c r="B160" s="129"/>
      <c r="C160" s="133" t="s">
        <v>0</v>
      </c>
      <c r="D160" s="131" t="s">
        <v>114</v>
      </c>
      <c r="E160" s="132" t="s">
        <v>703</v>
      </c>
      <c r="F160" s="67" t="s">
        <v>1765</v>
      </c>
      <c r="G160" s="128"/>
      <c r="H160" s="137"/>
      <c r="I160" s="140"/>
      <c r="J160" s="315"/>
      <c r="K160" s="135"/>
      <c r="L160" s="180" t="s">
        <v>1700</v>
      </c>
      <c r="M160" s="147"/>
      <c r="N160" s="153" t="s">
        <v>95</v>
      </c>
      <c r="O160" s="320">
        <f t="shared" si="4"/>
        <v>0</v>
      </c>
      <c r="P160" s="137"/>
      <c r="Q160" s="137"/>
      <c r="R160" s="132"/>
    </row>
    <row r="161" spans="1:18" s="130" customFormat="1" ht="14.45" customHeight="1">
      <c r="A161" s="129"/>
      <c r="B161" s="129"/>
      <c r="C161" s="133" t="s">
        <v>0</v>
      </c>
      <c r="D161" s="131" t="s">
        <v>114</v>
      </c>
      <c r="E161" s="132" t="s">
        <v>703</v>
      </c>
      <c r="F161" s="67" t="s">
        <v>1766</v>
      </c>
      <c r="G161" s="128"/>
      <c r="H161" s="137"/>
      <c r="I161" s="140"/>
      <c r="J161" s="315"/>
      <c r="K161" s="135"/>
      <c r="L161" s="180" t="s">
        <v>1700</v>
      </c>
      <c r="M161" s="147"/>
      <c r="N161" s="153" t="s">
        <v>95</v>
      </c>
      <c r="O161" s="320">
        <f t="shared" si="4"/>
        <v>0</v>
      </c>
      <c r="P161" s="137"/>
      <c r="Q161" s="137"/>
      <c r="R161" s="132"/>
    </row>
    <row r="162" spans="1:18" s="130" customFormat="1" ht="14.45" customHeight="1">
      <c r="A162" s="129"/>
      <c r="B162" s="129"/>
      <c r="C162" s="133" t="s">
        <v>0</v>
      </c>
      <c r="D162" s="131" t="s">
        <v>114</v>
      </c>
      <c r="E162" s="132" t="s">
        <v>703</v>
      </c>
      <c r="F162" s="67" t="s">
        <v>1699</v>
      </c>
      <c r="G162" s="128"/>
      <c r="H162" s="137"/>
      <c r="I162" s="140"/>
      <c r="J162" s="315"/>
      <c r="K162" s="135"/>
      <c r="L162" s="180" t="s">
        <v>1700</v>
      </c>
      <c r="M162" s="147"/>
      <c r="N162" s="153" t="s">
        <v>95</v>
      </c>
      <c r="O162" s="320">
        <f t="shared" si="4"/>
        <v>0</v>
      </c>
      <c r="P162" s="137"/>
      <c r="Q162" s="137"/>
      <c r="R162" s="132"/>
    </row>
    <row r="163" spans="1:18" s="130" customFormat="1" ht="14.45" customHeight="1">
      <c r="A163" s="129"/>
      <c r="B163" s="129"/>
      <c r="C163" s="133" t="s">
        <v>643</v>
      </c>
      <c r="D163" s="131" t="s">
        <v>644</v>
      </c>
      <c r="E163" s="132" t="s">
        <v>708</v>
      </c>
      <c r="F163" s="128" t="s">
        <v>723</v>
      </c>
      <c r="G163" s="128"/>
      <c r="H163" s="137"/>
      <c r="I163" s="140"/>
      <c r="J163" s="315"/>
      <c r="K163" s="135"/>
      <c r="L163" s="153" t="s">
        <v>98</v>
      </c>
      <c r="M163" s="147"/>
      <c r="N163" s="153" t="s">
        <v>95</v>
      </c>
      <c r="O163" s="320">
        <f t="shared" si="4"/>
        <v>0</v>
      </c>
      <c r="P163" s="137"/>
      <c r="Q163" s="137"/>
      <c r="R163" s="132"/>
    </row>
    <row r="164" spans="1:18" s="130" customFormat="1" ht="14.45" customHeight="1">
      <c r="A164" s="129"/>
      <c r="B164" s="129"/>
      <c r="C164" s="133" t="s">
        <v>643</v>
      </c>
      <c r="D164" s="131" t="s">
        <v>644</v>
      </c>
      <c r="E164" s="132" t="s">
        <v>708</v>
      </c>
      <c r="F164" s="128" t="s">
        <v>724</v>
      </c>
      <c r="G164" s="128"/>
      <c r="H164" s="137"/>
      <c r="I164" s="140"/>
      <c r="J164" s="315"/>
      <c r="K164" s="135"/>
      <c r="L164" s="153" t="s">
        <v>718</v>
      </c>
      <c r="M164" s="147"/>
      <c r="N164" s="153" t="s">
        <v>189</v>
      </c>
      <c r="O164" s="320">
        <f t="shared" si="4"/>
        <v>0</v>
      </c>
      <c r="P164" s="137"/>
      <c r="Q164" s="137"/>
      <c r="R164" s="132"/>
    </row>
    <row r="165" spans="1:18" s="130" customFormat="1" ht="14.45" customHeight="1">
      <c r="A165" s="129"/>
      <c r="B165" s="129"/>
      <c r="C165" s="133" t="s">
        <v>0</v>
      </c>
      <c r="D165" s="131" t="s">
        <v>114</v>
      </c>
      <c r="E165" s="132" t="s">
        <v>703</v>
      </c>
      <c r="F165" s="128" t="s">
        <v>2359</v>
      </c>
      <c r="G165" s="128"/>
      <c r="H165" s="137"/>
      <c r="I165" s="140"/>
      <c r="J165" s="315"/>
      <c r="K165" s="135"/>
      <c r="L165" s="153" t="s">
        <v>641</v>
      </c>
      <c r="M165" s="147"/>
      <c r="N165" s="153" t="s">
        <v>93</v>
      </c>
      <c r="O165" s="320">
        <f t="shared" ref="O165:O167" si="5">IF(M165=0,K165*J165,M165*K165*J165)</f>
        <v>0</v>
      </c>
      <c r="P165" s="137"/>
      <c r="Q165" s="137"/>
      <c r="R165" s="132"/>
    </row>
    <row r="166" spans="1:18" s="130" customFormat="1" ht="14.45" customHeight="1">
      <c r="A166" s="129"/>
      <c r="B166" s="129"/>
      <c r="C166" s="133" t="s">
        <v>0</v>
      </c>
      <c r="D166" s="131" t="s">
        <v>114</v>
      </c>
      <c r="E166" s="132" t="s">
        <v>703</v>
      </c>
      <c r="F166" s="128" t="s">
        <v>2360</v>
      </c>
      <c r="G166" s="128"/>
      <c r="H166" s="137"/>
      <c r="I166" s="140"/>
      <c r="J166" s="315"/>
      <c r="K166" s="135"/>
      <c r="L166" s="153" t="s">
        <v>641</v>
      </c>
      <c r="M166" s="147"/>
      <c r="N166" s="153" t="s">
        <v>93</v>
      </c>
      <c r="O166" s="320">
        <f t="shared" si="5"/>
        <v>0</v>
      </c>
      <c r="P166" s="137"/>
      <c r="Q166" s="137"/>
      <c r="R166" s="132"/>
    </row>
    <row r="167" spans="1:18" s="130" customFormat="1" ht="14.45" customHeight="1">
      <c r="A167" s="129"/>
      <c r="B167" s="129"/>
      <c r="C167" s="133" t="s">
        <v>0</v>
      </c>
      <c r="D167" s="131" t="s">
        <v>114</v>
      </c>
      <c r="E167" s="132" t="s">
        <v>703</v>
      </c>
      <c r="F167" s="128" t="s">
        <v>2361</v>
      </c>
      <c r="G167" s="128"/>
      <c r="H167" s="137"/>
      <c r="I167" s="140"/>
      <c r="J167" s="315"/>
      <c r="K167" s="135"/>
      <c r="L167" s="153" t="s">
        <v>641</v>
      </c>
      <c r="M167" s="147"/>
      <c r="N167" s="153" t="s">
        <v>93</v>
      </c>
      <c r="O167" s="320">
        <f t="shared" si="5"/>
        <v>0</v>
      </c>
      <c r="P167" s="137"/>
      <c r="Q167" s="137"/>
      <c r="R167" s="132"/>
    </row>
    <row r="168" spans="1:18" s="130" customFormat="1" ht="14.45" customHeight="1">
      <c r="A168" s="129"/>
      <c r="B168" s="129"/>
      <c r="C168" s="133" t="s">
        <v>643</v>
      </c>
      <c r="D168" s="131" t="s">
        <v>644</v>
      </c>
      <c r="E168" s="132" t="s">
        <v>708</v>
      </c>
      <c r="F168" s="128" t="s">
        <v>1831</v>
      </c>
      <c r="G168" s="128"/>
      <c r="H168" s="137"/>
      <c r="I168" s="140"/>
      <c r="J168" s="315"/>
      <c r="K168" s="135"/>
      <c r="L168" s="153" t="s">
        <v>718</v>
      </c>
      <c r="M168" s="147"/>
      <c r="N168" s="153" t="s">
        <v>189</v>
      </c>
      <c r="O168" s="320">
        <f t="shared" si="4"/>
        <v>0</v>
      </c>
      <c r="P168" s="137"/>
      <c r="Q168" s="137"/>
      <c r="R168" s="132"/>
    </row>
    <row r="169" spans="1:18" s="130" customFormat="1" ht="14.45" customHeight="1">
      <c r="A169" s="129"/>
      <c r="B169" s="129"/>
      <c r="C169" s="133" t="s">
        <v>643</v>
      </c>
      <c r="D169" s="131" t="s">
        <v>644</v>
      </c>
      <c r="E169" s="132" t="s">
        <v>708</v>
      </c>
      <c r="F169" s="128" t="s">
        <v>1830</v>
      </c>
      <c r="G169" s="128"/>
      <c r="H169" s="137"/>
      <c r="I169" s="140"/>
      <c r="J169" s="315"/>
      <c r="K169" s="135"/>
      <c r="L169" s="153" t="s">
        <v>718</v>
      </c>
      <c r="M169" s="147"/>
      <c r="N169" s="153" t="s">
        <v>189</v>
      </c>
      <c r="O169" s="320">
        <f t="shared" si="4"/>
        <v>0</v>
      </c>
      <c r="P169" s="137"/>
      <c r="Q169" s="137"/>
      <c r="R169" s="132"/>
    </row>
    <row r="170" spans="1:18" s="130" customFormat="1" ht="14.45" customHeight="1">
      <c r="A170" s="129"/>
      <c r="B170" s="129"/>
      <c r="C170" s="133" t="s">
        <v>0</v>
      </c>
      <c r="D170" s="131" t="s">
        <v>114</v>
      </c>
      <c r="E170" s="132" t="s">
        <v>703</v>
      </c>
      <c r="F170" s="128" t="s">
        <v>1829</v>
      </c>
      <c r="G170" s="128"/>
      <c r="H170" s="137"/>
      <c r="I170" s="140"/>
      <c r="J170" s="315"/>
      <c r="K170" s="135"/>
      <c r="L170" s="153" t="s">
        <v>641</v>
      </c>
      <c r="M170" s="147"/>
      <c r="N170" s="153" t="s">
        <v>93</v>
      </c>
      <c r="O170" s="320">
        <f t="shared" si="4"/>
        <v>0</v>
      </c>
      <c r="P170" s="137"/>
      <c r="Q170" s="137"/>
      <c r="R170" s="132"/>
    </row>
    <row r="171" spans="1:18" s="130" customFormat="1" ht="14.45" customHeight="1">
      <c r="A171" s="129"/>
      <c r="B171" s="129"/>
      <c r="C171" s="133" t="s">
        <v>643</v>
      </c>
      <c r="D171" s="131" t="s">
        <v>644</v>
      </c>
      <c r="E171" s="132" t="s">
        <v>708</v>
      </c>
      <c r="F171" s="128" t="s">
        <v>1827</v>
      </c>
      <c r="G171" s="128"/>
      <c r="H171" s="137"/>
      <c r="I171" s="140"/>
      <c r="J171" s="315"/>
      <c r="K171" s="135"/>
      <c r="L171" s="153" t="s">
        <v>718</v>
      </c>
      <c r="M171" s="147"/>
      <c r="N171" s="153" t="s">
        <v>189</v>
      </c>
      <c r="O171" s="320">
        <f t="shared" si="4"/>
        <v>0</v>
      </c>
      <c r="P171" s="137"/>
      <c r="Q171" s="137"/>
      <c r="R171" s="132"/>
    </row>
    <row r="172" spans="1:18" s="130" customFormat="1" ht="14.45" customHeight="1">
      <c r="A172" s="129"/>
      <c r="B172" s="129"/>
      <c r="C172" s="133" t="s">
        <v>643</v>
      </c>
      <c r="D172" s="131" t="s">
        <v>644</v>
      </c>
      <c r="E172" s="132" t="s">
        <v>708</v>
      </c>
      <c r="F172" s="128" t="s">
        <v>1828</v>
      </c>
      <c r="G172" s="128"/>
      <c r="H172" s="137"/>
      <c r="I172" s="140"/>
      <c r="J172" s="315"/>
      <c r="K172" s="135"/>
      <c r="L172" s="153" t="s">
        <v>718</v>
      </c>
      <c r="M172" s="147"/>
      <c r="N172" s="153" t="s">
        <v>189</v>
      </c>
      <c r="O172" s="320">
        <f t="shared" si="4"/>
        <v>0</v>
      </c>
      <c r="P172" s="137"/>
      <c r="Q172" s="137"/>
      <c r="R172" s="132"/>
    </row>
    <row r="173" spans="1:18" s="130" customFormat="1" ht="14.45" customHeight="1">
      <c r="A173" s="129"/>
      <c r="B173" s="129"/>
      <c r="C173" s="133" t="s">
        <v>643</v>
      </c>
      <c r="D173" s="131" t="s">
        <v>644</v>
      </c>
      <c r="E173" s="132" t="s">
        <v>708</v>
      </c>
      <c r="F173" s="128" t="s">
        <v>725</v>
      </c>
      <c r="G173" s="128"/>
      <c r="H173" s="137"/>
      <c r="I173" s="140"/>
      <c r="J173" s="315"/>
      <c r="K173" s="135"/>
      <c r="L173" s="153" t="s">
        <v>718</v>
      </c>
      <c r="M173" s="147"/>
      <c r="N173" s="153" t="s">
        <v>189</v>
      </c>
      <c r="O173" s="320">
        <f t="shared" si="4"/>
        <v>0</v>
      </c>
      <c r="P173" s="137"/>
      <c r="Q173" s="137"/>
      <c r="R173" s="132"/>
    </row>
    <row r="174" spans="1:18" s="130" customFormat="1" ht="14.45" customHeight="1">
      <c r="A174" s="129"/>
      <c r="B174" s="129"/>
      <c r="C174" s="133" t="s">
        <v>643</v>
      </c>
      <c r="D174" s="131" t="s">
        <v>644</v>
      </c>
      <c r="E174" s="132" t="s">
        <v>708</v>
      </c>
      <c r="F174" s="128" t="s">
        <v>726</v>
      </c>
      <c r="G174" s="128"/>
      <c r="H174" s="137"/>
      <c r="I174" s="140"/>
      <c r="J174" s="315"/>
      <c r="K174" s="135"/>
      <c r="L174" s="153" t="s">
        <v>718</v>
      </c>
      <c r="M174" s="147"/>
      <c r="N174" s="153" t="s">
        <v>189</v>
      </c>
      <c r="O174" s="320">
        <f t="shared" si="4"/>
        <v>0</v>
      </c>
      <c r="P174" s="137"/>
      <c r="Q174" s="137"/>
      <c r="R174" s="132"/>
    </row>
    <row r="175" spans="1:18" s="130" customFormat="1" ht="14.45" customHeight="1">
      <c r="A175" s="129"/>
      <c r="B175" s="129"/>
      <c r="C175" s="133" t="s">
        <v>643</v>
      </c>
      <c r="D175" s="131" t="s">
        <v>644</v>
      </c>
      <c r="E175" s="132" t="s">
        <v>708</v>
      </c>
      <c r="F175" s="128" t="s">
        <v>727</v>
      </c>
      <c r="G175" s="128"/>
      <c r="H175" s="137"/>
      <c r="I175" s="140"/>
      <c r="J175" s="315"/>
      <c r="K175" s="135"/>
      <c r="L175" s="153" t="s">
        <v>718</v>
      </c>
      <c r="M175" s="147"/>
      <c r="N175" s="153" t="s">
        <v>189</v>
      </c>
      <c r="O175" s="320">
        <f t="shared" si="4"/>
        <v>0</v>
      </c>
      <c r="P175" s="137"/>
      <c r="Q175" s="137"/>
      <c r="R175" s="132"/>
    </row>
    <row r="176" spans="1:18" s="130" customFormat="1" ht="14.45" customHeight="1">
      <c r="A176" s="129"/>
      <c r="B176" s="129"/>
      <c r="C176" s="133" t="s">
        <v>643</v>
      </c>
      <c r="D176" s="131" t="s">
        <v>644</v>
      </c>
      <c r="E176" s="132" t="s">
        <v>708</v>
      </c>
      <c r="F176" s="128" t="s">
        <v>728</v>
      </c>
      <c r="G176" s="128"/>
      <c r="H176" s="137"/>
      <c r="I176" s="140"/>
      <c r="J176" s="315"/>
      <c r="K176" s="135"/>
      <c r="L176" s="153" t="s">
        <v>718</v>
      </c>
      <c r="M176" s="147"/>
      <c r="N176" s="153" t="s">
        <v>189</v>
      </c>
      <c r="O176" s="320">
        <f t="shared" si="4"/>
        <v>0</v>
      </c>
      <c r="P176" s="137"/>
      <c r="Q176" s="137"/>
      <c r="R176" s="132"/>
    </row>
    <row r="177" spans="1:18" s="130" customFormat="1" ht="14.45" customHeight="1">
      <c r="A177" s="129"/>
      <c r="B177" s="129"/>
      <c r="C177" s="133" t="s">
        <v>643</v>
      </c>
      <c r="D177" s="131" t="s">
        <v>644</v>
      </c>
      <c r="E177" s="132" t="s">
        <v>708</v>
      </c>
      <c r="F177" s="128" t="s">
        <v>729</v>
      </c>
      <c r="G177" s="128"/>
      <c r="H177" s="137"/>
      <c r="I177" s="140"/>
      <c r="J177" s="315"/>
      <c r="K177" s="135"/>
      <c r="L177" s="153" t="s">
        <v>718</v>
      </c>
      <c r="M177" s="147"/>
      <c r="N177" s="153" t="s">
        <v>189</v>
      </c>
      <c r="O177" s="320">
        <f t="shared" si="4"/>
        <v>0</v>
      </c>
      <c r="P177" s="137"/>
      <c r="Q177" s="137"/>
      <c r="R177" s="132"/>
    </row>
    <row r="178" spans="1:18" s="130" customFormat="1" ht="14.45" customHeight="1">
      <c r="A178" s="129"/>
      <c r="B178" s="129"/>
      <c r="C178" s="133" t="s">
        <v>643</v>
      </c>
      <c r="D178" s="131" t="s">
        <v>644</v>
      </c>
      <c r="E178" s="132" t="s">
        <v>708</v>
      </c>
      <c r="F178" s="128" t="s">
        <v>730</v>
      </c>
      <c r="G178" s="128"/>
      <c r="H178" s="137"/>
      <c r="I178" s="140"/>
      <c r="J178" s="315"/>
      <c r="K178" s="135"/>
      <c r="L178" s="153" t="s">
        <v>718</v>
      </c>
      <c r="M178" s="147"/>
      <c r="N178" s="153" t="s">
        <v>189</v>
      </c>
      <c r="O178" s="320">
        <f t="shared" si="4"/>
        <v>0</v>
      </c>
      <c r="P178" s="137"/>
      <c r="Q178" s="137"/>
      <c r="R178" s="132"/>
    </row>
    <row r="179" spans="1:18" s="130" customFormat="1" ht="14.45" customHeight="1">
      <c r="A179" s="129"/>
      <c r="B179" s="129"/>
      <c r="C179" s="133" t="s">
        <v>643</v>
      </c>
      <c r="D179" s="131" t="s">
        <v>644</v>
      </c>
      <c r="E179" s="132" t="s">
        <v>708</v>
      </c>
      <c r="F179" s="128" t="s">
        <v>731</v>
      </c>
      <c r="G179" s="128"/>
      <c r="H179" s="137"/>
      <c r="I179" s="140"/>
      <c r="J179" s="315"/>
      <c r="K179" s="135"/>
      <c r="L179" s="153" t="s">
        <v>718</v>
      </c>
      <c r="M179" s="147"/>
      <c r="N179" s="153" t="s">
        <v>189</v>
      </c>
      <c r="O179" s="320">
        <f t="shared" si="4"/>
        <v>0</v>
      </c>
      <c r="P179" s="137"/>
      <c r="Q179" s="137"/>
      <c r="R179" s="132"/>
    </row>
    <row r="180" spans="1:18" s="130" customFormat="1" ht="14.45" customHeight="1">
      <c r="A180" s="129"/>
      <c r="B180" s="129"/>
      <c r="C180" s="133" t="s">
        <v>643</v>
      </c>
      <c r="D180" s="131" t="s">
        <v>644</v>
      </c>
      <c r="E180" s="132" t="s">
        <v>708</v>
      </c>
      <c r="F180" s="128" t="s">
        <v>732</v>
      </c>
      <c r="G180" s="128"/>
      <c r="H180" s="137"/>
      <c r="I180" s="140"/>
      <c r="J180" s="315"/>
      <c r="K180" s="135"/>
      <c r="L180" s="153" t="s">
        <v>98</v>
      </c>
      <c r="M180" s="147"/>
      <c r="N180" s="153" t="s">
        <v>95</v>
      </c>
      <c r="O180" s="320">
        <f t="shared" si="4"/>
        <v>0</v>
      </c>
      <c r="P180" s="137"/>
      <c r="Q180" s="137"/>
      <c r="R180" s="132"/>
    </row>
    <row r="181" spans="1:18" s="130" customFormat="1" ht="14.45" customHeight="1">
      <c r="A181" s="129"/>
      <c r="B181" s="129"/>
      <c r="C181" s="133" t="s">
        <v>0</v>
      </c>
      <c r="D181" s="131" t="s">
        <v>114</v>
      </c>
      <c r="E181" s="132" t="s">
        <v>703</v>
      </c>
      <c r="F181" s="128" t="s">
        <v>1767</v>
      </c>
      <c r="G181" s="128"/>
      <c r="H181" s="137"/>
      <c r="I181" s="140"/>
      <c r="J181" s="315"/>
      <c r="K181" s="135"/>
      <c r="L181" s="181" t="s">
        <v>99</v>
      </c>
      <c r="M181" s="147"/>
      <c r="N181" s="153" t="s">
        <v>95</v>
      </c>
      <c r="O181" s="320">
        <f t="shared" si="4"/>
        <v>0</v>
      </c>
      <c r="P181" s="137"/>
      <c r="Q181" s="137"/>
      <c r="R181" s="132"/>
    </row>
    <row r="182" spans="1:18" s="130" customFormat="1" ht="14.45" customHeight="1">
      <c r="A182" s="129"/>
      <c r="B182" s="129"/>
      <c r="C182" s="133" t="s">
        <v>0</v>
      </c>
      <c r="D182" s="131" t="s">
        <v>114</v>
      </c>
      <c r="E182" s="132" t="s">
        <v>703</v>
      </c>
      <c r="F182" s="128" t="s">
        <v>1768</v>
      </c>
      <c r="G182" s="128"/>
      <c r="H182" s="137"/>
      <c r="I182" s="140"/>
      <c r="J182" s="315"/>
      <c r="K182" s="135"/>
      <c r="L182" s="181" t="s">
        <v>99</v>
      </c>
      <c r="M182" s="147"/>
      <c r="N182" s="153" t="s">
        <v>95</v>
      </c>
      <c r="O182" s="320">
        <f t="shared" si="4"/>
        <v>0</v>
      </c>
      <c r="P182" s="137"/>
      <c r="Q182" s="137"/>
      <c r="R182" s="132"/>
    </row>
    <row r="183" spans="1:18" s="130" customFormat="1" ht="14.45" customHeight="1">
      <c r="A183" s="129"/>
      <c r="B183" s="129"/>
      <c r="C183" s="133" t="s">
        <v>643</v>
      </c>
      <c r="D183" s="131" t="s">
        <v>644</v>
      </c>
      <c r="E183" s="132" t="s">
        <v>708</v>
      </c>
      <c r="F183" s="128" t="s">
        <v>733</v>
      </c>
      <c r="G183" s="128"/>
      <c r="H183" s="137"/>
      <c r="I183" s="140"/>
      <c r="J183" s="315"/>
      <c r="K183" s="135"/>
      <c r="L183" s="153" t="s">
        <v>718</v>
      </c>
      <c r="M183" s="147"/>
      <c r="N183" s="153" t="s">
        <v>189</v>
      </c>
      <c r="O183" s="320">
        <f t="shared" si="4"/>
        <v>0</v>
      </c>
      <c r="P183" s="137"/>
      <c r="Q183" s="137"/>
      <c r="R183" s="132"/>
    </row>
    <row r="184" spans="1:18" s="130" customFormat="1" ht="14.45" customHeight="1">
      <c r="A184" s="129"/>
      <c r="B184" s="129"/>
      <c r="C184" s="133" t="s">
        <v>643</v>
      </c>
      <c r="D184" s="131" t="s">
        <v>644</v>
      </c>
      <c r="E184" s="132" t="s">
        <v>708</v>
      </c>
      <c r="F184" s="128" t="s">
        <v>734</v>
      </c>
      <c r="G184" s="128"/>
      <c r="H184" s="137"/>
      <c r="I184" s="140"/>
      <c r="J184" s="315"/>
      <c r="K184" s="135"/>
      <c r="L184" s="153" t="s">
        <v>718</v>
      </c>
      <c r="M184" s="147"/>
      <c r="N184" s="153" t="s">
        <v>189</v>
      </c>
      <c r="O184" s="320">
        <f t="shared" si="4"/>
        <v>0</v>
      </c>
      <c r="P184" s="137"/>
      <c r="Q184" s="137"/>
      <c r="R184" s="132"/>
    </row>
    <row r="185" spans="1:18" s="130" customFormat="1" ht="14.45" customHeight="1">
      <c r="A185" s="129"/>
      <c r="B185" s="129"/>
      <c r="C185" s="133" t="s">
        <v>643</v>
      </c>
      <c r="D185" s="131" t="s">
        <v>644</v>
      </c>
      <c r="E185" s="132" t="s">
        <v>708</v>
      </c>
      <c r="F185" s="128" t="s">
        <v>735</v>
      </c>
      <c r="G185" s="128"/>
      <c r="H185" s="137"/>
      <c r="I185" s="140"/>
      <c r="J185" s="315"/>
      <c r="K185" s="135"/>
      <c r="L185" s="153" t="s">
        <v>718</v>
      </c>
      <c r="M185" s="147"/>
      <c r="N185" s="153" t="s">
        <v>189</v>
      </c>
      <c r="O185" s="320">
        <f t="shared" si="4"/>
        <v>0</v>
      </c>
      <c r="P185" s="137"/>
      <c r="Q185" s="137"/>
      <c r="R185" s="132"/>
    </row>
    <row r="186" spans="1:18" s="130" customFormat="1" ht="14.45" customHeight="1">
      <c r="A186" s="129"/>
      <c r="B186" s="129"/>
      <c r="C186" s="133" t="s">
        <v>643</v>
      </c>
      <c r="D186" s="131" t="s">
        <v>644</v>
      </c>
      <c r="E186" s="132" t="s">
        <v>708</v>
      </c>
      <c r="F186" s="128" t="s">
        <v>736</v>
      </c>
      <c r="G186" s="128"/>
      <c r="H186" s="137"/>
      <c r="I186" s="140"/>
      <c r="J186" s="315"/>
      <c r="K186" s="135"/>
      <c r="L186" s="153" t="s">
        <v>718</v>
      </c>
      <c r="M186" s="147"/>
      <c r="N186" s="153" t="s">
        <v>189</v>
      </c>
      <c r="O186" s="320">
        <f t="shared" si="4"/>
        <v>0</v>
      </c>
      <c r="P186" s="137"/>
      <c r="Q186" s="137"/>
      <c r="R186" s="132"/>
    </row>
    <row r="187" spans="1:18" s="130" customFormat="1" ht="14.45" customHeight="1">
      <c r="A187" s="129"/>
      <c r="B187" s="129"/>
      <c r="C187" s="133" t="s">
        <v>643</v>
      </c>
      <c r="D187" s="131" t="s">
        <v>644</v>
      </c>
      <c r="E187" s="132" t="s">
        <v>708</v>
      </c>
      <c r="F187" s="128" t="s">
        <v>737</v>
      </c>
      <c r="G187" s="128"/>
      <c r="H187" s="137"/>
      <c r="I187" s="140"/>
      <c r="J187" s="315"/>
      <c r="K187" s="135"/>
      <c r="L187" s="153" t="s">
        <v>718</v>
      </c>
      <c r="M187" s="147"/>
      <c r="N187" s="153" t="s">
        <v>189</v>
      </c>
      <c r="O187" s="320">
        <f t="shared" si="4"/>
        <v>0</v>
      </c>
      <c r="P187" s="137"/>
      <c r="Q187" s="137"/>
      <c r="R187" s="132"/>
    </row>
    <row r="188" spans="1:18" s="130" customFormat="1" ht="14.45" customHeight="1">
      <c r="A188" s="129"/>
      <c r="B188" s="129"/>
      <c r="C188" s="133" t="s">
        <v>643</v>
      </c>
      <c r="D188" s="131" t="s">
        <v>644</v>
      </c>
      <c r="E188" s="132" t="s">
        <v>708</v>
      </c>
      <c r="F188" s="128" t="s">
        <v>738</v>
      </c>
      <c r="G188" s="128"/>
      <c r="H188" s="137"/>
      <c r="I188" s="140"/>
      <c r="J188" s="315"/>
      <c r="K188" s="135"/>
      <c r="L188" s="153" t="s">
        <v>718</v>
      </c>
      <c r="M188" s="147"/>
      <c r="N188" s="153" t="s">
        <v>189</v>
      </c>
      <c r="O188" s="320">
        <f t="shared" si="4"/>
        <v>0</v>
      </c>
      <c r="P188" s="137"/>
      <c r="Q188" s="137"/>
      <c r="R188" s="132"/>
    </row>
    <row r="189" spans="1:18" s="130" customFormat="1" ht="14.45" customHeight="1">
      <c r="A189" s="129"/>
      <c r="B189" s="129"/>
      <c r="C189" s="133" t="s">
        <v>643</v>
      </c>
      <c r="D189" s="131" t="s">
        <v>644</v>
      </c>
      <c r="E189" s="132" t="s">
        <v>708</v>
      </c>
      <c r="F189" s="128" t="s">
        <v>739</v>
      </c>
      <c r="G189" s="128"/>
      <c r="H189" s="137"/>
      <c r="I189" s="140"/>
      <c r="J189" s="315"/>
      <c r="K189" s="135"/>
      <c r="L189" s="153" t="s">
        <v>718</v>
      </c>
      <c r="M189" s="147"/>
      <c r="N189" s="153" t="s">
        <v>189</v>
      </c>
      <c r="O189" s="320">
        <f t="shared" si="4"/>
        <v>0</v>
      </c>
      <c r="P189" s="137"/>
      <c r="Q189" s="137"/>
      <c r="R189" s="132"/>
    </row>
    <row r="190" spans="1:18" s="130" customFormat="1" ht="14.45" customHeight="1">
      <c r="A190" s="129"/>
      <c r="B190" s="129"/>
      <c r="C190" s="133" t="s">
        <v>643</v>
      </c>
      <c r="D190" s="131" t="s">
        <v>644</v>
      </c>
      <c r="E190" s="132" t="s">
        <v>708</v>
      </c>
      <c r="F190" s="128" t="s">
        <v>740</v>
      </c>
      <c r="G190" s="128"/>
      <c r="H190" s="137"/>
      <c r="I190" s="140"/>
      <c r="J190" s="315"/>
      <c r="K190" s="135"/>
      <c r="L190" s="153" t="s">
        <v>98</v>
      </c>
      <c r="M190" s="147"/>
      <c r="N190" s="153" t="s">
        <v>95</v>
      </c>
      <c r="O190" s="320">
        <f t="shared" si="4"/>
        <v>0</v>
      </c>
      <c r="P190" s="137"/>
      <c r="Q190" s="137"/>
      <c r="R190" s="132"/>
    </row>
    <row r="191" spans="1:18" s="130" customFormat="1" ht="14.45" customHeight="1">
      <c r="A191" s="129"/>
      <c r="B191" s="129"/>
      <c r="C191" s="133" t="s">
        <v>643</v>
      </c>
      <c r="D191" s="131" t="s">
        <v>644</v>
      </c>
      <c r="E191" s="132" t="s">
        <v>708</v>
      </c>
      <c r="F191" s="128" t="s">
        <v>741</v>
      </c>
      <c r="G191" s="128"/>
      <c r="H191" s="137"/>
      <c r="I191" s="140"/>
      <c r="J191" s="315"/>
      <c r="K191" s="135"/>
      <c r="L191" s="153" t="s">
        <v>98</v>
      </c>
      <c r="M191" s="147"/>
      <c r="N191" s="153" t="s">
        <v>95</v>
      </c>
      <c r="O191" s="320">
        <f t="shared" si="4"/>
        <v>0</v>
      </c>
      <c r="P191" s="137"/>
      <c r="Q191" s="137"/>
      <c r="R191" s="132"/>
    </row>
    <row r="192" spans="1:18" s="130" customFormat="1" ht="14.45" customHeight="1">
      <c r="A192" s="129"/>
      <c r="B192" s="129"/>
      <c r="C192" s="133" t="s">
        <v>585</v>
      </c>
      <c r="D192" s="131" t="s">
        <v>586</v>
      </c>
      <c r="E192" s="132" t="s">
        <v>742</v>
      </c>
      <c r="F192" s="128" t="s">
        <v>743</v>
      </c>
      <c r="G192" s="128"/>
      <c r="H192" s="137"/>
      <c r="I192" s="140"/>
      <c r="J192" s="315"/>
      <c r="K192" s="135"/>
      <c r="L192" s="153" t="s">
        <v>98</v>
      </c>
      <c r="M192" s="147"/>
      <c r="N192" s="153" t="s">
        <v>95</v>
      </c>
      <c r="O192" s="320">
        <f t="shared" si="4"/>
        <v>0</v>
      </c>
      <c r="P192" s="137"/>
      <c r="Q192" s="137"/>
      <c r="R192" s="132"/>
    </row>
    <row r="193" spans="1:18" s="130" customFormat="1" ht="14.45" customHeight="1">
      <c r="A193" s="129"/>
      <c r="B193" s="129"/>
      <c r="C193" s="133" t="s">
        <v>585</v>
      </c>
      <c r="D193" s="131" t="s">
        <v>586</v>
      </c>
      <c r="E193" s="132" t="s">
        <v>742</v>
      </c>
      <c r="F193" s="128" t="s">
        <v>744</v>
      </c>
      <c r="G193" s="128"/>
      <c r="H193" s="137"/>
      <c r="I193" s="140"/>
      <c r="J193" s="315"/>
      <c r="K193" s="135"/>
      <c r="L193" s="153" t="s">
        <v>98</v>
      </c>
      <c r="M193" s="147"/>
      <c r="N193" s="153" t="s">
        <v>95</v>
      </c>
      <c r="O193" s="320">
        <f t="shared" si="4"/>
        <v>0</v>
      </c>
      <c r="P193" s="137"/>
      <c r="Q193" s="137"/>
      <c r="R193" s="132"/>
    </row>
    <row r="194" spans="1:18" s="130" customFormat="1" ht="14.45" customHeight="1">
      <c r="A194" s="129"/>
      <c r="B194" s="129"/>
      <c r="C194" s="133" t="s">
        <v>0</v>
      </c>
      <c r="D194" s="131" t="s">
        <v>114</v>
      </c>
      <c r="E194" s="132" t="s">
        <v>703</v>
      </c>
      <c r="F194" s="128" t="s">
        <v>1769</v>
      </c>
      <c r="G194" s="179"/>
      <c r="H194" s="137"/>
      <c r="I194" s="140"/>
      <c r="J194" s="315"/>
      <c r="K194" s="135"/>
      <c r="L194" s="153" t="s">
        <v>98</v>
      </c>
      <c r="M194" s="147"/>
      <c r="N194" s="153" t="s">
        <v>95</v>
      </c>
      <c r="O194" s="320">
        <f t="shared" si="4"/>
        <v>0</v>
      </c>
      <c r="P194" s="137"/>
      <c r="Q194" s="137"/>
      <c r="R194" s="132"/>
    </row>
    <row r="195" spans="1:18" s="130" customFormat="1" ht="14.45" customHeight="1">
      <c r="A195" s="129"/>
      <c r="B195" s="129"/>
      <c r="C195" s="133" t="s">
        <v>0</v>
      </c>
      <c r="D195" s="131" t="s">
        <v>114</v>
      </c>
      <c r="E195" s="132" t="s">
        <v>703</v>
      </c>
      <c r="F195" s="128" t="s">
        <v>1770</v>
      </c>
      <c r="G195" s="179"/>
      <c r="H195" s="137"/>
      <c r="I195" s="140"/>
      <c r="J195" s="315"/>
      <c r="K195" s="135"/>
      <c r="L195" s="153" t="s">
        <v>98</v>
      </c>
      <c r="M195" s="147"/>
      <c r="N195" s="153" t="s">
        <v>95</v>
      </c>
      <c r="O195" s="320">
        <f t="shared" si="4"/>
        <v>0</v>
      </c>
      <c r="P195" s="137"/>
      <c r="Q195" s="137"/>
      <c r="R195" s="132"/>
    </row>
    <row r="196" spans="1:18" s="200" customFormat="1" ht="14.45" customHeight="1">
      <c r="A196" s="196"/>
      <c r="B196" s="196"/>
      <c r="C196" s="214" t="s">
        <v>0</v>
      </c>
      <c r="D196" s="204" t="s">
        <v>114</v>
      </c>
      <c r="E196" s="197" t="s">
        <v>703</v>
      </c>
      <c r="F196" s="201" t="s">
        <v>2234</v>
      </c>
      <c r="G196" s="201"/>
      <c r="H196" s="195"/>
      <c r="I196" s="202"/>
      <c r="J196" s="316"/>
      <c r="K196" s="199"/>
      <c r="L196" s="215" t="s">
        <v>2228</v>
      </c>
      <c r="M196" s="199"/>
      <c r="N196" s="215" t="s">
        <v>95</v>
      </c>
      <c r="O196" s="321">
        <f t="shared" si="4"/>
        <v>0</v>
      </c>
      <c r="P196" s="195"/>
      <c r="Q196" s="195"/>
      <c r="R196" s="197"/>
    </row>
    <row r="197" spans="1:18" s="130" customFormat="1" ht="14.45" customHeight="1">
      <c r="A197" s="129"/>
      <c r="B197" s="129"/>
      <c r="C197" s="133" t="s">
        <v>0</v>
      </c>
      <c r="D197" s="131" t="s">
        <v>586</v>
      </c>
      <c r="E197" s="132" t="s">
        <v>742</v>
      </c>
      <c r="F197" s="128" t="s">
        <v>745</v>
      </c>
      <c r="G197" s="128"/>
      <c r="H197" s="137"/>
      <c r="I197" s="140"/>
      <c r="J197" s="315"/>
      <c r="K197" s="135"/>
      <c r="L197" s="153" t="s">
        <v>98</v>
      </c>
      <c r="M197" s="147"/>
      <c r="N197" s="153" t="s">
        <v>95</v>
      </c>
      <c r="O197" s="320">
        <f t="shared" si="4"/>
        <v>0</v>
      </c>
      <c r="P197" s="137"/>
      <c r="Q197" s="137"/>
      <c r="R197" s="132"/>
    </row>
    <row r="198" spans="1:18" s="130" customFormat="1" ht="14.45" customHeight="1">
      <c r="A198" s="129"/>
      <c r="B198" s="129"/>
      <c r="C198" s="133" t="s">
        <v>594</v>
      </c>
      <c r="D198" s="131" t="s">
        <v>595</v>
      </c>
      <c r="E198" s="132" t="s">
        <v>703</v>
      </c>
      <c r="F198" s="128" t="s">
        <v>746</v>
      </c>
      <c r="G198" s="67"/>
      <c r="H198" s="137"/>
      <c r="I198" s="140"/>
      <c r="J198" s="315"/>
      <c r="K198" s="135"/>
      <c r="L198" s="153" t="s">
        <v>98</v>
      </c>
      <c r="M198" s="147"/>
      <c r="N198" s="153" t="s">
        <v>95</v>
      </c>
      <c r="O198" s="320">
        <f t="shared" si="4"/>
        <v>0</v>
      </c>
      <c r="P198" s="137"/>
      <c r="Q198" s="137"/>
      <c r="R198" s="132"/>
    </row>
    <row r="199" spans="1:18" s="130" customFormat="1" ht="14.45" customHeight="1">
      <c r="A199" s="129"/>
      <c r="B199" s="129"/>
      <c r="C199" s="133" t="s">
        <v>594</v>
      </c>
      <c r="D199" s="131" t="s">
        <v>595</v>
      </c>
      <c r="E199" s="132" t="s">
        <v>703</v>
      </c>
      <c r="F199" s="128" t="s">
        <v>747</v>
      </c>
      <c r="G199" s="67"/>
      <c r="H199" s="137"/>
      <c r="I199" s="140"/>
      <c r="J199" s="315"/>
      <c r="K199" s="135"/>
      <c r="L199" s="153" t="s">
        <v>98</v>
      </c>
      <c r="M199" s="147"/>
      <c r="N199" s="153" t="s">
        <v>95</v>
      </c>
      <c r="O199" s="320">
        <f t="shared" si="4"/>
        <v>0</v>
      </c>
      <c r="P199" s="137"/>
      <c r="Q199" s="137"/>
      <c r="R199" s="132"/>
    </row>
    <row r="200" spans="1:18" s="130" customFormat="1" ht="14.45" customHeight="1">
      <c r="A200" s="129"/>
      <c r="B200" s="129"/>
      <c r="C200" s="133" t="s">
        <v>643</v>
      </c>
      <c r="D200" s="131" t="s">
        <v>644</v>
      </c>
      <c r="E200" s="132" t="s">
        <v>708</v>
      </c>
      <c r="F200" s="128" t="s">
        <v>748</v>
      </c>
      <c r="G200" s="67"/>
      <c r="H200" s="137"/>
      <c r="I200" s="140"/>
      <c r="J200" s="315"/>
      <c r="K200" s="135"/>
      <c r="L200" s="153" t="s">
        <v>98</v>
      </c>
      <c r="M200" s="147"/>
      <c r="N200" s="153" t="s">
        <v>95</v>
      </c>
      <c r="O200" s="320">
        <f t="shared" si="4"/>
        <v>0</v>
      </c>
      <c r="P200" s="137"/>
      <c r="Q200" s="137"/>
      <c r="R200" s="132"/>
    </row>
    <row r="201" spans="1:18" s="130" customFormat="1" ht="14.45" customHeight="1">
      <c r="A201" s="129"/>
      <c r="B201" s="129"/>
      <c r="C201" s="133" t="s">
        <v>643</v>
      </c>
      <c r="D201" s="131" t="s">
        <v>644</v>
      </c>
      <c r="E201" s="132" t="s">
        <v>708</v>
      </c>
      <c r="F201" s="128" t="s">
        <v>749</v>
      </c>
      <c r="G201" s="67"/>
      <c r="H201" s="137"/>
      <c r="I201" s="140"/>
      <c r="J201" s="315"/>
      <c r="K201" s="135"/>
      <c r="L201" s="153" t="s">
        <v>98</v>
      </c>
      <c r="M201" s="147"/>
      <c r="N201" s="153" t="s">
        <v>95</v>
      </c>
      <c r="O201" s="320">
        <f t="shared" si="4"/>
        <v>0</v>
      </c>
      <c r="P201" s="137"/>
      <c r="Q201" s="137"/>
      <c r="R201" s="132"/>
    </row>
    <row r="202" spans="1:18" s="130" customFormat="1" ht="14.45" customHeight="1">
      <c r="A202" s="129"/>
      <c r="B202" s="129"/>
      <c r="C202" s="133" t="s">
        <v>643</v>
      </c>
      <c r="D202" s="131" t="s">
        <v>644</v>
      </c>
      <c r="E202" s="132" t="s">
        <v>708</v>
      </c>
      <c r="F202" s="128" t="s">
        <v>750</v>
      </c>
      <c r="G202" s="67"/>
      <c r="H202" s="137"/>
      <c r="I202" s="140"/>
      <c r="J202" s="315"/>
      <c r="K202" s="135"/>
      <c r="L202" s="153" t="s">
        <v>98</v>
      </c>
      <c r="M202" s="147"/>
      <c r="N202" s="153" t="s">
        <v>95</v>
      </c>
      <c r="O202" s="320">
        <f t="shared" si="4"/>
        <v>0</v>
      </c>
      <c r="P202" s="137"/>
      <c r="Q202" s="137"/>
      <c r="R202" s="132"/>
    </row>
    <row r="203" spans="1:18" s="130" customFormat="1" ht="14.45" customHeight="1">
      <c r="A203" s="129"/>
      <c r="B203" s="129"/>
      <c r="C203" s="133" t="s">
        <v>580</v>
      </c>
      <c r="D203" s="131" t="s">
        <v>581</v>
      </c>
      <c r="E203" s="132" t="s">
        <v>751</v>
      </c>
      <c r="F203" s="128" t="s">
        <v>752</v>
      </c>
      <c r="G203" s="67"/>
      <c r="H203" s="137"/>
      <c r="I203" s="140"/>
      <c r="J203" s="315"/>
      <c r="K203" s="135"/>
      <c r="L203" s="153" t="s">
        <v>98</v>
      </c>
      <c r="M203" s="147"/>
      <c r="N203" s="153" t="s">
        <v>95</v>
      </c>
      <c r="O203" s="320">
        <f t="shared" si="4"/>
        <v>0</v>
      </c>
      <c r="P203" s="137"/>
      <c r="Q203" s="137"/>
      <c r="R203" s="132"/>
    </row>
    <row r="204" spans="1:18" s="130" customFormat="1" ht="14.45" customHeight="1">
      <c r="A204" s="129"/>
      <c r="B204" s="129"/>
      <c r="C204" s="133" t="s">
        <v>594</v>
      </c>
      <c r="D204" s="131" t="s">
        <v>595</v>
      </c>
      <c r="E204" s="132" t="s">
        <v>703</v>
      </c>
      <c r="F204" s="128" t="s">
        <v>753</v>
      </c>
      <c r="G204" s="67"/>
      <c r="H204" s="137"/>
      <c r="I204" s="140"/>
      <c r="J204" s="315"/>
      <c r="K204" s="135"/>
      <c r="L204" s="153" t="s">
        <v>98</v>
      </c>
      <c r="M204" s="147"/>
      <c r="N204" s="153" t="s">
        <v>95</v>
      </c>
      <c r="O204" s="320">
        <f t="shared" si="4"/>
        <v>0</v>
      </c>
      <c r="P204" s="137"/>
      <c r="Q204" s="137"/>
      <c r="R204" s="132"/>
    </row>
    <row r="205" spans="1:18" s="130" customFormat="1" ht="14.45" customHeight="1">
      <c r="A205" s="129"/>
      <c r="B205" s="129"/>
      <c r="C205" s="133" t="s">
        <v>594</v>
      </c>
      <c r="D205" s="131" t="s">
        <v>595</v>
      </c>
      <c r="E205" s="132" t="s">
        <v>703</v>
      </c>
      <c r="F205" s="128" t="s">
        <v>754</v>
      </c>
      <c r="G205" s="67"/>
      <c r="H205" s="137"/>
      <c r="I205" s="140"/>
      <c r="J205" s="315"/>
      <c r="K205" s="135"/>
      <c r="L205" s="153" t="s">
        <v>98</v>
      </c>
      <c r="M205" s="147"/>
      <c r="N205" s="153" t="s">
        <v>95</v>
      </c>
      <c r="O205" s="320">
        <f t="shared" si="4"/>
        <v>0</v>
      </c>
      <c r="P205" s="137"/>
      <c r="Q205" s="137"/>
      <c r="R205" s="132"/>
    </row>
    <row r="206" spans="1:18" s="130" customFormat="1" ht="14.45" customHeight="1">
      <c r="A206" s="129"/>
      <c r="B206" s="129"/>
      <c r="C206" s="133" t="s">
        <v>594</v>
      </c>
      <c r="D206" s="131" t="s">
        <v>595</v>
      </c>
      <c r="E206" s="132" t="s">
        <v>703</v>
      </c>
      <c r="F206" s="128" t="s">
        <v>755</v>
      </c>
      <c r="G206" s="67"/>
      <c r="H206" s="137"/>
      <c r="I206" s="140"/>
      <c r="J206" s="315"/>
      <c r="K206" s="135"/>
      <c r="L206" s="153" t="s">
        <v>98</v>
      </c>
      <c r="M206" s="147"/>
      <c r="N206" s="153" t="s">
        <v>95</v>
      </c>
      <c r="O206" s="320">
        <f t="shared" si="4"/>
        <v>0</v>
      </c>
      <c r="P206" s="137"/>
      <c r="Q206" s="137"/>
      <c r="R206" s="132"/>
    </row>
    <row r="207" spans="1:18" s="130" customFormat="1" ht="14.45" customHeight="1">
      <c r="A207" s="129"/>
      <c r="B207" s="129"/>
      <c r="C207" s="133" t="s">
        <v>580</v>
      </c>
      <c r="D207" s="131" t="s">
        <v>581</v>
      </c>
      <c r="E207" s="132" t="s">
        <v>751</v>
      </c>
      <c r="F207" s="128" t="s">
        <v>756</v>
      </c>
      <c r="G207" s="67"/>
      <c r="H207" s="137"/>
      <c r="I207" s="140"/>
      <c r="J207" s="315"/>
      <c r="K207" s="135"/>
      <c r="L207" s="153" t="s">
        <v>98</v>
      </c>
      <c r="M207" s="147"/>
      <c r="N207" s="153" t="s">
        <v>95</v>
      </c>
      <c r="O207" s="320">
        <f t="shared" si="4"/>
        <v>0</v>
      </c>
      <c r="P207" s="137"/>
      <c r="Q207" s="137"/>
      <c r="R207" s="132"/>
    </row>
    <row r="208" spans="1:18" s="130" customFormat="1" ht="14.45" customHeight="1">
      <c r="A208" s="129"/>
      <c r="B208" s="129"/>
      <c r="C208" s="133" t="s">
        <v>580</v>
      </c>
      <c r="D208" s="131" t="s">
        <v>581</v>
      </c>
      <c r="E208" s="132" t="s">
        <v>751</v>
      </c>
      <c r="F208" s="128" t="s">
        <v>757</v>
      </c>
      <c r="G208" s="67"/>
      <c r="H208" s="137"/>
      <c r="I208" s="140"/>
      <c r="J208" s="315"/>
      <c r="K208" s="135"/>
      <c r="L208" s="153" t="s">
        <v>98</v>
      </c>
      <c r="M208" s="147"/>
      <c r="N208" s="153" t="s">
        <v>95</v>
      </c>
      <c r="O208" s="320">
        <f t="shared" si="4"/>
        <v>0</v>
      </c>
      <c r="P208" s="137"/>
      <c r="Q208" s="137"/>
      <c r="R208" s="132"/>
    </row>
    <row r="209" spans="1:18" s="130" customFormat="1" ht="14.45" customHeight="1">
      <c r="A209" s="129"/>
      <c r="B209" s="129"/>
      <c r="C209" s="133" t="s">
        <v>580</v>
      </c>
      <c r="D209" s="131" t="s">
        <v>581</v>
      </c>
      <c r="E209" s="132" t="s">
        <v>751</v>
      </c>
      <c r="F209" s="128" t="s">
        <v>758</v>
      </c>
      <c r="G209" s="67"/>
      <c r="H209" s="137"/>
      <c r="I209" s="140"/>
      <c r="J209" s="315"/>
      <c r="K209" s="135"/>
      <c r="L209" s="153" t="s">
        <v>98</v>
      </c>
      <c r="M209" s="147"/>
      <c r="N209" s="153" t="s">
        <v>95</v>
      </c>
      <c r="O209" s="320">
        <f t="shared" si="4"/>
        <v>0</v>
      </c>
      <c r="P209" s="137"/>
      <c r="Q209" s="137"/>
      <c r="R209" s="132"/>
    </row>
    <row r="210" spans="1:18" s="130" customFormat="1" ht="14.45" customHeight="1">
      <c r="A210" s="129"/>
      <c r="B210" s="129"/>
      <c r="C210" s="133" t="s">
        <v>580</v>
      </c>
      <c r="D210" s="131" t="s">
        <v>581</v>
      </c>
      <c r="E210" s="128" t="s">
        <v>759</v>
      </c>
      <c r="F210" s="128" t="s">
        <v>760</v>
      </c>
      <c r="G210" s="67"/>
      <c r="H210" s="137"/>
      <c r="I210" s="140"/>
      <c r="J210" s="315"/>
      <c r="K210" s="135"/>
      <c r="L210" s="153" t="s">
        <v>98</v>
      </c>
      <c r="M210" s="147"/>
      <c r="N210" s="153" t="s">
        <v>95</v>
      </c>
      <c r="O210" s="320">
        <f t="shared" si="4"/>
        <v>0</v>
      </c>
      <c r="P210" s="137"/>
      <c r="Q210" s="137"/>
      <c r="R210" s="132"/>
    </row>
    <row r="211" spans="1:18" s="130" customFormat="1" ht="14.45" customHeight="1">
      <c r="A211" s="129"/>
      <c r="B211" s="129"/>
      <c r="C211" s="133" t="s">
        <v>580</v>
      </c>
      <c r="D211" s="131" t="s">
        <v>581</v>
      </c>
      <c r="E211" s="128" t="s">
        <v>759</v>
      </c>
      <c r="F211" s="128" t="s">
        <v>761</v>
      </c>
      <c r="G211" s="67"/>
      <c r="H211" s="137"/>
      <c r="I211" s="140"/>
      <c r="J211" s="315"/>
      <c r="K211" s="135"/>
      <c r="L211" s="153" t="s">
        <v>98</v>
      </c>
      <c r="M211" s="147"/>
      <c r="N211" s="153" t="s">
        <v>95</v>
      </c>
      <c r="O211" s="320">
        <f t="shared" si="4"/>
        <v>0</v>
      </c>
      <c r="P211" s="137"/>
      <c r="Q211" s="137"/>
      <c r="R211" s="132"/>
    </row>
    <row r="212" spans="1:18" s="130" customFormat="1" ht="14.45" customHeight="1">
      <c r="A212" s="129"/>
      <c r="B212" s="129"/>
      <c r="C212" s="133" t="s">
        <v>580</v>
      </c>
      <c r="D212" s="131" t="s">
        <v>581</v>
      </c>
      <c r="E212" s="128" t="s">
        <v>759</v>
      </c>
      <c r="F212" s="128" t="s">
        <v>762</v>
      </c>
      <c r="G212" s="67"/>
      <c r="H212" s="137"/>
      <c r="I212" s="140"/>
      <c r="J212" s="315"/>
      <c r="K212" s="135"/>
      <c r="L212" s="153" t="s">
        <v>98</v>
      </c>
      <c r="M212" s="147"/>
      <c r="N212" s="153" t="s">
        <v>95</v>
      </c>
      <c r="O212" s="320">
        <f t="shared" si="4"/>
        <v>0</v>
      </c>
      <c r="P212" s="137"/>
      <c r="Q212" s="137"/>
      <c r="R212" s="132"/>
    </row>
    <row r="213" spans="1:18" s="130" customFormat="1" ht="14.45" customHeight="1">
      <c r="A213" s="129"/>
      <c r="B213" s="129"/>
      <c r="C213" s="133" t="s">
        <v>580</v>
      </c>
      <c r="D213" s="131" t="s">
        <v>581</v>
      </c>
      <c r="E213" s="128" t="s">
        <v>759</v>
      </c>
      <c r="F213" s="128" t="s">
        <v>763</v>
      </c>
      <c r="G213" s="67"/>
      <c r="H213" s="137"/>
      <c r="I213" s="140"/>
      <c r="J213" s="315"/>
      <c r="K213" s="135"/>
      <c r="L213" s="153" t="s">
        <v>98</v>
      </c>
      <c r="M213" s="147"/>
      <c r="N213" s="153" t="s">
        <v>95</v>
      </c>
      <c r="O213" s="320">
        <f t="shared" si="4"/>
        <v>0</v>
      </c>
      <c r="P213" s="137"/>
      <c r="Q213" s="137"/>
      <c r="R213" s="132"/>
    </row>
    <row r="214" spans="1:18" s="130" customFormat="1" ht="14.45" customHeight="1">
      <c r="A214" s="129"/>
      <c r="B214" s="129"/>
      <c r="C214" s="133" t="s">
        <v>594</v>
      </c>
      <c r="D214" s="131" t="s">
        <v>595</v>
      </c>
      <c r="E214" s="128" t="s">
        <v>764</v>
      </c>
      <c r="F214" s="128" t="s">
        <v>765</v>
      </c>
      <c r="G214" s="67"/>
      <c r="H214" s="137"/>
      <c r="I214" s="140"/>
      <c r="J214" s="315"/>
      <c r="K214" s="135"/>
      <c r="L214" s="153" t="s">
        <v>98</v>
      </c>
      <c r="M214" s="147"/>
      <c r="N214" s="153" t="s">
        <v>95</v>
      </c>
      <c r="O214" s="320">
        <f t="shared" si="4"/>
        <v>0</v>
      </c>
      <c r="P214" s="137"/>
      <c r="Q214" s="137"/>
      <c r="R214" s="132"/>
    </row>
    <row r="215" spans="1:18" s="130" customFormat="1" ht="14.45" customHeight="1">
      <c r="A215" s="129"/>
      <c r="B215" s="129"/>
      <c r="C215" s="133" t="s">
        <v>643</v>
      </c>
      <c r="D215" s="131" t="s">
        <v>644</v>
      </c>
      <c r="E215" s="128" t="s">
        <v>766</v>
      </c>
      <c r="F215" s="128" t="s">
        <v>767</v>
      </c>
      <c r="G215" s="67"/>
      <c r="H215" s="137"/>
      <c r="I215" s="140"/>
      <c r="J215" s="315"/>
      <c r="K215" s="135"/>
      <c r="L215" s="153" t="s">
        <v>98</v>
      </c>
      <c r="M215" s="147"/>
      <c r="N215" s="153" t="s">
        <v>95</v>
      </c>
      <c r="O215" s="320">
        <f t="shared" si="4"/>
        <v>0</v>
      </c>
      <c r="P215" s="137"/>
      <c r="Q215" s="137"/>
      <c r="R215" s="132"/>
    </row>
    <row r="216" spans="1:18" s="130" customFormat="1" ht="14.45" customHeight="1">
      <c r="A216" s="129"/>
      <c r="B216" s="129"/>
      <c r="C216" s="133" t="s">
        <v>643</v>
      </c>
      <c r="D216" s="131" t="s">
        <v>644</v>
      </c>
      <c r="E216" s="128" t="s">
        <v>766</v>
      </c>
      <c r="F216" s="128" t="s">
        <v>768</v>
      </c>
      <c r="G216" s="67"/>
      <c r="H216" s="137"/>
      <c r="I216" s="140"/>
      <c r="J216" s="315"/>
      <c r="K216" s="135"/>
      <c r="L216" s="153" t="s">
        <v>98</v>
      </c>
      <c r="M216" s="147"/>
      <c r="N216" s="153" t="s">
        <v>95</v>
      </c>
      <c r="O216" s="320">
        <f t="shared" si="4"/>
        <v>0</v>
      </c>
      <c r="P216" s="137"/>
      <c r="Q216" s="137"/>
      <c r="R216" s="132"/>
    </row>
    <row r="217" spans="1:18" s="130" customFormat="1" ht="14.45" customHeight="1">
      <c r="A217" s="129"/>
      <c r="B217" s="129"/>
      <c r="C217" s="133" t="s">
        <v>643</v>
      </c>
      <c r="D217" s="131" t="s">
        <v>644</v>
      </c>
      <c r="E217" s="128" t="s">
        <v>766</v>
      </c>
      <c r="F217" s="128" t="s">
        <v>769</v>
      </c>
      <c r="G217" s="67"/>
      <c r="H217" s="137"/>
      <c r="I217" s="140"/>
      <c r="J217" s="315"/>
      <c r="K217" s="135"/>
      <c r="L217" s="153" t="s">
        <v>98</v>
      </c>
      <c r="M217" s="147"/>
      <c r="N217" s="153" t="s">
        <v>95</v>
      </c>
      <c r="O217" s="320">
        <f t="shared" si="4"/>
        <v>0</v>
      </c>
      <c r="P217" s="137"/>
      <c r="Q217" s="137"/>
      <c r="R217" s="132"/>
    </row>
    <row r="218" spans="1:18" s="130" customFormat="1" ht="14.45" customHeight="1">
      <c r="A218" s="129"/>
      <c r="B218" s="129"/>
      <c r="C218" s="133" t="s">
        <v>580</v>
      </c>
      <c r="D218" s="131" t="s">
        <v>581</v>
      </c>
      <c r="E218" s="128" t="s">
        <v>759</v>
      </c>
      <c r="F218" s="128" t="s">
        <v>770</v>
      </c>
      <c r="G218" s="67"/>
      <c r="H218" s="137"/>
      <c r="I218" s="140"/>
      <c r="J218" s="315"/>
      <c r="K218" s="135"/>
      <c r="L218" s="153" t="s">
        <v>771</v>
      </c>
      <c r="M218" s="147"/>
      <c r="N218" s="153" t="s">
        <v>772</v>
      </c>
      <c r="O218" s="320">
        <f t="shared" si="4"/>
        <v>0</v>
      </c>
      <c r="P218" s="137"/>
      <c r="Q218" s="137"/>
      <c r="R218" s="132"/>
    </row>
    <row r="219" spans="1:18" s="130" customFormat="1" ht="14.45" customHeight="1">
      <c r="A219" s="129"/>
      <c r="B219" s="129"/>
      <c r="C219" s="133" t="s">
        <v>643</v>
      </c>
      <c r="D219" s="131" t="s">
        <v>644</v>
      </c>
      <c r="E219" s="128" t="s">
        <v>766</v>
      </c>
      <c r="F219" s="128" t="s">
        <v>773</v>
      </c>
      <c r="G219" s="67"/>
      <c r="H219" s="137"/>
      <c r="I219" s="140"/>
      <c r="J219" s="315"/>
      <c r="K219" s="135"/>
      <c r="L219" s="153" t="s">
        <v>98</v>
      </c>
      <c r="M219" s="147"/>
      <c r="N219" s="153" t="s">
        <v>95</v>
      </c>
      <c r="O219" s="320">
        <f t="shared" si="4"/>
        <v>0</v>
      </c>
      <c r="P219" s="137"/>
      <c r="Q219" s="137"/>
      <c r="R219" s="132"/>
    </row>
    <row r="220" spans="1:18" s="130" customFormat="1" ht="14.45" customHeight="1">
      <c r="A220" s="129"/>
      <c r="B220" s="129"/>
      <c r="C220" s="133" t="s">
        <v>643</v>
      </c>
      <c r="D220" s="131" t="s">
        <v>644</v>
      </c>
      <c r="E220" s="128" t="s">
        <v>766</v>
      </c>
      <c r="F220" s="128" t="s">
        <v>774</v>
      </c>
      <c r="G220" s="67"/>
      <c r="H220" s="137"/>
      <c r="I220" s="140"/>
      <c r="J220" s="315"/>
      <c r="K220" s="135"/>
      <c r="L220" s="153" t="s">
        <v>98</v>
      </c>
      <c r="M220" s="147"/>
      <c r="N220" s="153" t="s">
        <v>95</v>
      </c>
      <c r="O220" s="320">
        <f t="shared" si="4"/>
        <v>0</v>
      </c>
      <c r="P220" s="137"/>
      <c r="Q220" s="137"/>
      <c r="R220" s="132"/>
    </row>
    <row r="221" spans="1:18" s="130" customFormat="1" ht="14.45" customHeight="1">
      <c r="A221" s="129"/>
      <c r="B221" s="129"/>
      <c r="C221" s="133" t="s">
        <v>643</v>
      </c>
      <c r="D221" s="131" t="s">
        <v>644</v>
      </c>
      <c r="E221" s="128" t="s">
        <v>766</v>
      </c>
      <c r="F221" s="128" t="s">
        <v>775</v>
      </c>
      <c r="G221" s="67"/>
      <c r="H221" s="137"/>
      <c r="I221" s="140"/>
      <c r="J221" s="315"/>
      <c r="K221" s="135"/>
      <c r="L221" s="153" t="s">
        <v>98</v>
      </c>
      <c r="M221" s="147"/>
      <c r="N221" s="153" t="s">
        <v>95</v>
      </c>
      <c r="O221" s="320">
        <f t="shared" ref="O221:O285" si="6">IF(M221=0,K221*J221,M221*K221*J221)</f>
        <v>0</v>
      </c>
      <c r="P221" s="137"/>
      <c r="Q221" s="137"/>
      <c r="R221" s="132"/>
    </row>
    <row r="222" spans="1:18" s="130" customFormat="1" ht="14.45" customHeight="1">
      <c r="A222" s="129"/>
      <c r="B222" s="129"/>
      <c r="C222" s="133" t="s">
        <v>643</v>
      </c>
      <c r="D222" s="131" t="s">
        <v>644</v>
      </c>
      <c r="E222" s="128" t="s">
        <v>766</v>
      </c>
      <c r="F222" s="128" t="s">
        <v>776</v>
      </c>
      <c r="G222" s="67"/>
      <c r="H222" s="137"/>
      <c r="I222" s="140"/>
      <c r="J222" s="315"/>
      <c r="K222" s="135"/>
      <c r="L222" s="153" t="s">
        <v>98</v>
      </c>
      <c r="M222" s="147"/>
      <c r="N222" s="153" t="s">
        <v>95</v>
      </c>
      <c r="O222" s="320">
        <f t="shared" si="6"/>
        <v>0</v>
      </c>
      <c r="P222" s="137"/>
      <c r="Q222" s="137"/>
      <c r="R222" s="132"/>
    </row>
    <row r="223" spans="1:18" s="130" customFormat="1" ht="14.45" customHeight="1">
      <c r="A223" s="129"/>
      <c r="B223" s="129"/>
      <c r="C223" s="133" t="s">
        <v>643</v>
      </c>
      <c r="D223" s="131" t="s">
        <v>644</v>
      </c>
      <c r="E223" s="128" t="s">
        <v>766</v>
      </c>
      <c r="F223" s="128" t="s">
        <v>777</v>
      </c>
      <c r="G223" s="67"/>
      <c r="H223" s="137"/>
      <c r="I223" s="140"/>
      <c r="J223" s="315"/>
      <c r="K223" s="135"/>
      <c r="L223" s="153" t="s">
        <v>98</v>
      </c>
      <c r="M223" s="147"/>
      <c r="N223" s="153" t="s">
        <v>95</v>
      </c>
      <c r="O223" s="320">
        <f t="shared" si="6"/>
        <v>0</v>
      </c>
      <c r="P223" s="137"/>
      <c r="Q223" s="137"/>
      <c r="R223" s="132"/>
    </row>
    <row r="224" spans="1:18" s="130" customFormat="1" ht="14.45" customHeight="1">
      <c r="A224" s="129"/>
      <c r="B224" s="129"/>
      <c r="C224" s="133" t="s">
        <v>643</v>
      </c>
      <c r="D224" s="131" t="s">
        <v>644</v>
      </c>
      <c r="E224" s="128" t="s">
        <v>766</v>
      </c>
      <c r="F224" s="128" t="s">
        <v>778</v>
      </c>
      <c r="G224" s="67"/>
      <c r="H224" s="137"/>
      <c r="I224" s="140"/>
      <c r="J224" s="315"/>
      <c r="K224" s="135"/>
      <c r="L224" s="153" t="s">
        <v>98</v>
      </c>
      <c r="M224" s="147"/>
      <c r="N224" s="153" t="s">
        <v>95</v>
      </c>
      <c r="O224" s="320">
        <f t="shared" si="6"/>
        <v>0</v>
      </c>
      <c r="P224" s="137"/>
      <c r="Q224" s="137"/>
      <c r="R224" s="132"/>
    </row>
    <row r="225" spans="1:18" s="130" customFormat="1" ht="14.45" customHeight="1">
      <c r="A225" s="129"/>
      <c r="B225" s="129"/>
      <c r="C225" s="133" t="s">
        <v>643</v>
      </c>
      <c r="D225" s="131" t="s">
        <v>644</v>
      </c>
      <c r="E225" s="128" t="s">
        <v>766</v>
      </c>
      <c r="F225" s="128" t="s">
        <v>779</v>
      </c>
      <c r="G225" s="67"/>
      <c r="H225" s="137"/>
      <c r="I225" s="140"/>
      <c r="J225" s="315"/>
      <c r="K225" s="135"/>
      <c r="L225" s="153" t="s">
        <v>98</v>
      </c>
      <c r="M225" s="147"/>
      <c r="N225" s="153" t="s">
        <v>95</v>
      </c>
      <c r="O225" s="320">
        <f t="shared" si="6"/>
        <v>0</v>
      </c>
      <c r="P225" s="137"/>
      <c r="Q225" s="137"/>
      <c r="R225" s="132"/>
    </row>
    <row r="226" spans="1:18" s="130" customFormat="1" ht="14.45" customHeight="1">
      <c r="A226" s="129"/>
      <c r="B226" s="129"/>
      <c r="C226" s="133" t="s">
        <v>643</v>
      </c>
      <c r="D226" s="131" t="s">
        <v>644</v>
      </c>
      <c r="E226" s="128" t="s">
        <v>766</v>
      </c>
      <c r="F226" s="128" t="s">
        <v>780</v>
      </c>
      <c r="G226" s="67"/>
      <c r="H226" s="137"/>
      <c r="I226" s="140"/>
      <c r="J226" s="315"/>
      <c r="K226" s="135"/>
      <c r="L226" s="153" t="s">
        <v>98</v>
      </c>
      <c r="M226" s="147"/>
      <c r="N226" s="153" t="s">
        <v>95</v>
      </c>
      <c r="O226" s="320">
        <f t="shared" si="6"/>
        <v>0</v>
      </c>
      <c r="P226" s="137"/>
      <c r="Q226" s="137"/>
      <c r="R226" s="132"/>
    </row>
    <row r="227" spans="1:18" s="130" customFormat="1" ht="14.45" customHeight="1">
      <c r="A227" s="129"/>
      <c r="B227" s="129"/>
      <c r="C227" s="133" t="s">
        <v>643</v>
      </c>
      <c r="D227" s="131" t="s">
        <v>644</v>
      </c>
      <c r="E227" s="128" t="s">
        <v>766</v>
      </c>
      <c r="F227" s="128" t="s">
        <v>781</v>
      </c>
      <c r="G227" s="67"/>
      <c r="H227" s="137"/>
      <c r="I227" s="140"/>
      <c r="J227" s="315"/>
      <c r="K227" s="135"/>
      <c r="L227" s="153" t="s">
        <v>98</v>
      </c>
      <c r="M227" s="147"/>
      <c r="N227" s="153" t="s">
        <v>95</v>
      </c>
      <c r="O227" s="320">
        <f t="shared" si="6"/>
        <v>0</v>
      </c>
      <c r="P227" s="137"/>
      <c r="Q227" s="137"/>
      <c r="R227" s="132"/>
    </row>
    <row r="228" spans="1:18" s="130" customFormat="1" ht="14.45" customHeight="1">
      <c r="A228" s="129"/>
      <c r="B228" s="129"/>
      <c r="C228" s="133" t="s">
        <v>643</v>
      </c>
      <c r="D228" s="131" t="s">
        <v>644</v>
      </c>
      <c r="E228" s="128" t="s">
        <v>766</v>
      </c>
      <c r="F228" s="128" t="s">
        <v>782</v>
      </c>
      <c r="G228" s="67"/>
      <c r="H228" s="137"/>
      <c r="I228" s="140"/>
      <c r="J228" s="315"/>
      <c r="K228" s="135"/>
      <c r="L228" s="153" t="s">
        <v>98</v>
      </c>
      <c r="M228" s="147"/>
      <c r="N228" s="153" t="s">
        <v>95</v>
      </c>
      <c r="O228" s="320">
        <f t="shared" si="6"/>
        <v>0</v>
      </c>
      <c r="P228" s="137"/>
      <c r="Q228" s="137"/>
      <c r="R228" s="132"/>
    </row>
    <row r="229" spans="1:18" s="130" customFormat="1" ht="14.45" customHeight="1">
      <c r="A229" s="129"/>
      <c r="B229" s="129"/>
      <c r="C229" s="133" t="s">
        <v>643</v>
      </c>
      <c r="D229" s="131" t="s">
        <v>644</v>
      </c>
      <c r="E229" s="128" t="s">
        <v>766</v>
      </c>
      <c r="F229" s="128" t="s">
        <v>783</v>
      </c>
      <c r="G229" s="67"/>
      <c r="H229" s="137"/>
      <c r="I229" s="140"/>
      <c r="J229" s="315"/>
      <c r="K229" s="135"/>
      <c r="L229" s="153" t="s">
        <v>98</v>
      </c>
      <c r="M229" s="147"/>
      <c r="N229" s="153" t="s">
        <v>95</v>
      </c>
      <c r="O229" s="320">
        <f t="shared" si="6"/>
        <v>0</v>
      </c>
      <c r="P229" s="137"/>
      <c r="Q229" s="137"/>
      <c r="R229" s="132"/>
    </row>
    <row r="230" spans="1:18" s="130" customFormat="1" ht="14.45" customHeight="1">
      <c r="A230" s="129"/>
      <c r="B230" s="129"/>
      <c r="C230" s="133" t="s">
        <v>643</v>
      </c>
      <c r="D230" s="131" t="s">
        <v>644</v>
      </c>
      <c r="E230" s="128" t="s">
        <v>766</v>
      </c>
      <c r="F230" s="128" t="s">
        <v>784</v>
      </c>
      <c r="G230" s="67"/>
      <c r="H230" s="137"/>
      <c r="I230" s="140"/>
      <c r="J230" s="315"/>
      <c r="K230" s="135"/>
      <c r="L230" s="153" t="s">
        <v>98</v>
      </c>
      <c r="M230" s="147"/>
      <c r="N230" s="153" t="s">
        <v>95</v>
      </c>
      <c r="O230" s="320">
        <f t="shared" si="6"/>
        <v>0</v>
      </c>
      <c r="P230" s="137"/>
      <c r="Q230" s="137"/>
      <c r="R230" s="132"/>
    </row>
    <row r="231" spans="1:18" s="130" customFormat="1" ht="14.45" customHeight="1">
      <c r="A231" s="129"/>
      <c r="B231" s="129"/>
      <c r="C231" s="133" t="s">
        <v>643</v>
      </c>
      <c r="D231" s="131" t="s">
        <v>644</v>
      </c>
      <c r="E231" s="128" t="s">
        <v>766</v>
      </c>
      <c r="F231" s="128" t="s">
        <v>785</v>
      </c>
      <c r="G231" s="67"/>
      <c r="H231" s="137"/>
      <c r="I231" s="140"/>
      <c r="J231" s="315"/>
      <c r="K231" s="135"/>
      <c r="L231" s="153" t="s">
        <v>98</v>
      </c>
      <c r="M231" s="147"/>
      <c r="N231" s="153" t="s">
        <v>95</v>
      </c>
      <c r="O231" s="320">
        <f t="shared" si="6"/>
        <v>0</v>
      </c>
      <c r="P231" s="137"/>
      <c r="Q231" s="137"/>
      <c r="R231" s="132"/>
    </row>
    <row r="232" spans="1:18" s="130" customFormat="1" ht="14.45" customHeight="1">
      <c r="A232" s="129"/>
      <c r="B232" s="129"/>
      <c r="C232" s="133" t="s">
        <v>643</v>
      </c>
      <c r="D232" s="131" t="s">
        <v>644</v>
      </c>
      <c r="E232" s="128" t="s">
        <v>766</v>
      </c>
      <c r="F232" s="128" t="s">
        <v>786</v>
      </c>
      <c r="G232" s="67"/>
      <c r="H232" s="137"/>
      <c r="I232" s="140"/>
      <c r="J232" s="315"/>
      <c r="K232" s="135"/>
      <c r="L232" s="153" t="s">
        <v>98</v>
      </c>
      <c r="M232" s="147"/>
      <c r="N232" s="153" t="s">
        <v>95</v>
      </c>
      <c r="O232" s="320">
        <f t="shared" si="6"/>
        <v>0</v>
      </c>
      <c r="P232" s="137"/>
      <c r="Q232" s="137"/>
      <c r="R232" s="132"/>
    </row>
    <row r="233" spans="1:18" s="130" customFormat="1" ht="14.45" customHeight="1">
      <c r="A233" s="129"/>
      <c r="B233" s="129"/>
      <c r="C233" s="133" t="s">
        <v>0</v>
      </c>
      <c r="D233" s="131" t="s">
        <v>787</v>
      </c>
      <c r="E233" s="132" t="s">
        <v>788</v>
      </c>
      <c r="F233" s="128" t="s">
        <v>1804</v>
      </c>
      <c r="G233" s="179"/>
      <c r="H233" s="137"/>
      <c r="I233" s="182"/>
      <c r="J233" s="315"/>
      <c r="K233" s="135"/>
      <c r="L233" s="153" t="s">
        <v>98</v>
      </c>
      <c r="M233" s="147"/>
      <c r="N233" s="153" t="s">
        <v>95</v>
      </c>
      <c r="O233" s="320">
        <f t="shared" si="6"/>
        <v>0</v>
      </c>
      <c r="P233" s="137"/>
      <c r="Q233" s="137"/>
      <c r="R233" s="132"/>
    </row>
    <row r="234" spans="1:18" s="130" customFormat="1" ht="14.45" customHeight="1">
      <c r="A234" s="129"/>
      <c r="B234" s="129"/>
      <c r="C234" s="133" t="s">
        <v>0</v>
      </c>
      <c r="D234" s="131" t="s">
        <v>787</v>
      </c>
      <c r="E234" s="132" t="s">
        <v>788</v>
      </c>
      <c r="F234" s="128" t="s">
        <v>1805</v>
      </c>
      <c r="G234" s="179"/>
      <c r="H234" s="137"/>
      <c r="I234" s="179"/>
      <c r="J234" s="315"/>
      <c r="K234" s="135"/>
      <c r="L234" s="153" t="s">
        <v>98</v>
      </c>
      <c r="M234" s="147"/>
      <c r="N234" s="153" t="s">
        <v>95</v>
      </c>
      <c r="O234" s="320">
        <f t="shared" si="6"/>
        <v>0</v>
      </c>
      <c r="P234" s="137"/>
      <c r="Q234" s="137"/>
      <c r="R234" s="132"/>
    </row>
    <row r="235" spans="1:18" s="130" customFormat="1" ht="14.45" customHeight="1">
      <c r="A235" s="129"/>
      <c r="B235" s="129"/>
      <c r="C235" s="133" t="s">
        <v>0</v>
      </c>
      <c r="D235" s="131" t="s">
        <v>787</v>
      </c>
      <c r="E235" s="132" t="s">
        <v>788</v>
      </c>
      <c r="F235" s="128" t="s">
        <v>1806</v>
      </c>
      <c r="G235" s="179"/>
      <c r="H235" s="137"/>
      <c r="I235" s="183"/>
      <c r="J235" s="315"/>
      <c r="K235" s="135"/>
      <c r="L235" s="153" t="s">
        <v>98</v>
      </c>
      <c r="M235" s="147"/>
      <c r="N235" s="153" t="s">
        <v>95</v>
      </c>
      <c r="O235" s="320">
        <f t="shared" si="6"/>
        <v>0</v>
      </c>
      <c r="P235" s="137"/>
      <c r="Q235" s="137"/>
      <c r="R235" s="132"/>
    </row>
    <row r="236" spans="1:18" s="130" customFormat="1" ht="14.45" customHeight="1">
      <c r="A236" s="129"/>
      <c r="B236" s="129"/>
      <c r="C236" s="133" t="s">
        <v>0</v>
      </c>
      <c r="D236" s="131" t="s">
        <v>787</v>
      </c>
      <c r="E236" s="132" t="s">
        <v>788</v>
      </c>
      <c r="F236" s="128" t="s">
        <v>1807</v>
      </c>
      <c r="G236" s="183"/>
      <c r="H236" s="137"/>
      <c r="I236" s="183"/>
      <c r="J236" s="315"/>
      <c r="K236" s="135"/>
      <c r="L236" s="153" t="s">
        <v>98</v>
      </c>
      <c r="M236" s="147"/>
      <c r="N236" s="153" t="s">
        <v>95</v>
      </c>
      <c r="O236" s="320">
        <f t="shared" si="6"/>
        <v>0</v>
      </c>
      <c r="P236" s="137"/>
      <c r="Q236" s="137"/>
      <c r="R236" s="132"/>
    </row>
    <row r="237" spans="1:18" s="130" customFormat="1" ht="14.45" customHeight="1">
      <c r="A237" s="129"/>
      <c r="B237" s="129"/>
      <c r="C237" s="133" t="s">
        <v>594</v>
      </c>
      <c r="D237" s="131" t="s">
        <v>787</v>
      </c>
      <c r="E237" s="132" t="s">
        <v>788</v>
      </c>
      <c r="F237" s="128" t="s">
        <v>1872</v>
      </c>
      <c r="G237" s="67"/>
      <c r="H237" s="137"/>
      <c r="I237" s="140"/>
      <c r="J237" s="315"/>
      <c r="K237" s="135"/>
      <c r="L237" s="153" t="s">
        <v>98</v>
      </c>
      <c r="M237" s="147"/>
      <c r="N237" s="153" t="s">
        <v>95</v>
      </c>
      <c r="O237" s="320">
        <f>IF(M237=0,K237*J237,M237*K237*J237)</f>
        <v>0</v>
      </c>
      <c r="P237" s="137"/>
      <c r="Q237" s="137"/>
      <c r="R237" s="132"/>
    </row>
    <row r="238" spans="1:18" s="130" customFormat="1" ht="14.45" customHeight="1">
      <c r="A238" s="129"/>
      <c r="B238" s="129"/>
      <c r="C238" s="133" t="s">
        <v>0</v>
      </c>
      <c r="D238" s="131" t="s">
        <v>787</v>
      </c>
      <c r="E238" s="132" t="s">
        <v>788</v>
      </c>
      <c r="F238" s="128" t="s">
        <v>1808</v>
      </c>
      <c r="G238" s="184"/>
      <c r="H238" s="137"/>
      <c r="I238" s="183"/>
      <c r="J238" s="315"/>
      <c r="K238" s="135"/>
      <c r="L238" s="153" t="s">
        <v>98</v>
      </c>
      <c r="M238" s="147"/>
      <c r="N238" s="153" t="s">
        <v>95</v>
      </c>
      <c r="O238" s="320">
        <f t="shared" si="6"/>
        <v>0</v>
      </c>
      <c r="P238" s="137"/>
      <c r="Q238" s="137"/>
      <c r="R238" s="132"/>
    </row>
    <row r="239" spans="1:18" s="130" customFormat="1" ht="14.45" customHeight="1">
      <c r="A239" s="129"/>
      <c r="B239" s="129"/>
      <c r="C239" s="133" t="s">
        <v>0</v>
      </c>
      <c r="D239" s="131" t="s">
        <v>787</v>
      </c>
      <c r="E239" s="132" t="s">
        <v>788</v>
      </c>
      <c r="F239" s="128" t="s">
        <v>1809</v>
      </c>
      <c r="G239" s="184"/>
      <c r="H239" s="137"/>
      <c r="I239" s="183"/>
      <c r="J239" s="315"/>
      <c r="K239" s="135"/>
      <c r="L239" s="153" t="s">
        <v>98</v>
      </c>
      <c r="M239" s="147"/>
      <c r="N239" s="153" t="s">
        <v>95</v>
      </c>
      <c r="O239" s="320">
        <f t="shared" si="6"/>
        <v>0</v>
      </c>
      <c r="P239" s="137"/>
      <c r="Q239" s="137"/>
      <c r="R239" s="132"/>
    </row>
    <row r="240" spans="1:18" s="130" customFormat="1" ht="14.45" customHeight="1">
      <c r="A240" s="129"/>
      <c r="B240" s="129"/>
      <c r="C240" s="133" t="s">
        <v>0</v>
      </c>
      <c r="D240" s="131" t="s">
        <v>787</v>
      </c>
      <c r="E240" s="132" t="s">
        <v>788</v>
      </c>
      <c r="F240" s="128" t="s">
        <v>1810</v>
      </c>
      <c r="G240" s="184"/>
      <c r="H240" s="137"/>
      <c r="I240" s="183"/>
      <c r="J240" s="315"/>
      <c r="K240" s="135"/>
      <c r="L240" s="153" t="s">
        <v>98</v>
      </c>
      <c r="M240" s="147"/>
      <c r="N240" s="153" t="s">
        <v>95</v>
      </c>
      <c r="O240" s="320">
        <f t="shared" si="6"/>
        <v>0</v>
      </c>
      <c r="P240" s="137"/>
      <c r="Q240" s="137"/>
      <c r="R240" s="132"/>
    </row>
    <row r="241" spans="1:18" s="130" customFormat="1" ht="14.45" customHeight="1">
      <c r="A241" s="129"/>
      <c r="B241" s="129"/>
      <c r="C241" s="133" t="s">
        <v>0</v>
      </c>
      <c r="D241" s="131" t="s">
        <v>787</v>
      </c>
      <c r="E241" s="132" t="s">
        <v>788</v>
      </c>
      <c r="F241" s="128" t="s">
        <v>1811</v>
      </c>
      <c r="G241" s="179"/>
      <c r="H241" s="137"/>
      <c r="I241" s="183"/>
      <c r="J241" s="315"/>
      <c r="K241" s="135"/>
      <c r="L241" s="153" t="s">
        <v>98</v>
      </c>
      <c r="M241" s="147"/>
      <c r="N241" s="153" t="s">
        <v>95</v>
      </c>
      <c r="O241" s="320">
        <f t="shared" si="6"/>
        <v>0</v>
      </c>
      <c r="P241" s="137"/>
      <c r="Q241" s="137"/>
      <c r="R241" s="132"/>
    </row>
    <row r="242" spans="1:18" s="130" customFormat="1" ht="14.45" customHeight="1">
      <c r="A242" s="129"/>
      <c r="B242" s="129"/>
      <c r="C242" s="133" t="s">
        <v>0</v>
      </c>
      <c r="D242" s="131" t="s">
        <v>787</v>
      </c>
      <c r="E242" s="132" t="s">
        <v>788</v>
      </c>
      <c r="F242" s="128" t="s">
        <v>1812</v>
      </c>
      <c r="G242" s="183"/>
      <c r="H242" s="137"/>
      <c r="I242" s="183"/>
      <c r="J242" s="315"/>
      <c r="K242" s="135"/>
      <c r="L242" s="153" t="s">
        <v>98</v>
      </c>
      <c r="M242" s="147"/>
      <c r="N242" s="153" t="s">
        <v>95</v>
      </c>
      <c r="O242" s="320">
        <f t="shared" si="6"/>
        <v>0</v>
      </c>
      <c r="P242" s="137"/>
      <c r="Q242" s="137"/>
      <c r="R242" s="132"/>
    </row>
    <row r="243" spans="1:18" s="130" customFormat="1" ht="14.45" customHeight="1">
      <c r="A243" s="129"/>
      <c r="B243" s="129"/>
      <c r="C243" s="133" t="s">
        <v>0</v>
      </c>
      <c r="D243" s="131" t="s">
        <v>787</v>
      </c>
      <c r="E243" s="132" t="s">
        <v>788</v>
      </c>
      <c r="F243" s="128" t="s">
        <v>1813</v>
      </c>
      <c r="G243" s="183"/>
      <c r="H243" s="137"/>
      <c r="I243" s="183"/>
      <c r="J243" s="315"/>
      <c r="K243" s="135"/>
      <c r="L243" s="153" t="s">
        <v>98</v>
      </c>
      <c r="M243" s="147"/>
      <c r="N243" s="153" t="s">
        <v>95</v>
      </c>
      <c r="O243" s="320">
        <f t="shared" si="6"/>
        <v>0</v>
      </c>
      <c r="P243" s="137"/>
      <c r="Q243" s="137"/>
      <c r="R243" s="132"/>
    </row>
    <row r="244" spans="1:18" s="130" customFormat="1" ht="14.45" customHeight="1">
      <c r="A244" s="129"/>
      <c r="B244" s="129"/>
      <c r="C244" s="133" t="s">
        <v>0</v>
      </c>
      <c r="D244" s="131" t="s">
        <v>787</v>
      </c>
      <c r="E244" s="132" t="s">
        <v>788</v>
      </c>
      <c r="F244" s="128" t="s">
        <v>1814</v>
      </c>
      <c r="G244" s="183"/>
      <c r="H244" s="137"/>
      <c r="I244" s="183"/>
      <c r="J244" s="315"/>
      <c r="K244" s="135"/>
      <c r="L244" s="153" t="s">
        <v>98</v>
      </c>
      <c r="M244" s="147"/>
      <c r="N244" s="153" t="s">
        <v>95</v>
      </c>
      <c r="O244" s="320">
        <f t="shared" si="6"/>
        <v>0</v>
      </c>
      <c r="P244" s="137"/>
      <c r="Q244" s="137"/>
      <c r="R244" s="132"/>
    </row>
    <row r="245" spans="1:18" s="130" customFormat="1" ht="14.45" customHeight="1">
      <c r="A245" s="129"/>
      <c r="B245" s="129"/>
      <c r="C245" s="133" t="s">
        <v>594</v>
      </c>
      <c r="D245" s="131" t="s">
        <v>787</v>
      </c>
      <c r="E245" s="132" t="s">
        <v>788</v>
      </c>
      <c r="F245" s="128" t="s">
        <v>1873</v>
      </c>
      <c r="G245" s="67"/>
      <c r="H245" s="137"/>
      <c r="I245" s="140"/>
      <c r="J245" s="315"/>
      <c r="K245" s="135"/>
      <c r="L245" s="153" t="s">
        <v>98</v>
      </c>
      <c r="M245" s="147"/>
      <c r="N245" s="153" t="s">
        <v>95</v>
      </c>
      <c r="O245" s="320">
        <f>IF(M245=0,K245*J245,M245*K245*J245)</f>
        <v>0</v>
      </c>
      <c r="P245" s="137"/>
      <c r="Q245" s="137"/>
      <c r="R245" s="132"/>
    </row>
    <row r="246" spans="1:18" s="130" customFormat="1" ht="14.45" customHeight="1">
      <c r="A246" s="129"/>
      <c r="B246" s="129"/>
      <c r="C246" s="133" t="s">
        <v>643</v>
      </c>
      <c r="D246" s="131" t="s">
        <v>789</v>
      </c>
      <c r="E246" s="132" t="s">
        <v>790</v>
      </c>
      <c r="F246" s="128" t="s">
        <v>791</v>
      </c>
      <c r="G246" s="67"/>
      <c r="H246" s="137"/>
      <c r="I246" s="140"/>
      <c r="J246" s="315"/>
      <c r="K246" s="135"/>
      <c r="L246" s="153" t="s">
        <v>98</v>
      </c>
      <c r="M246" s="147"/>
      <c r="N246" s="153" t="s">
        <v>95</v>
      </c>
      <c r="O246" s="320">
        <f t="shared" si="6"/>
        <v>0</v>
      </c>
      <c r="P246" s="137"/>
      <c r="Q246" s="137"/>
      <c r="R246" s="132"/>
    </row>
    <row r="247" spans="1:18" s="130" customFormat="1" ht="14.45" customHeight="1">
      <c r="A247" s="129"/>
      <c r="B247" s="129"/>
      <c r="C247" s="133" t="s">
        <v>0</v>
      </c>
      <c r="D247" s="131" t="s">
        <v>787</v>
      </c>
      <c r="E247" s="132" t="s">
        <v>788</v>
      </c>
      <c r="F247" s="128" t="s">
        <v>1815</v>
      </c>
      <c r="G247" s="179"/>
      <c r="H247" s="137"/>
      <c r="I247" s="182"/>
      <c r="J247" s="315"/>
      <c r="K247" s="135"/>
      <c r="L247" s="153" t="s">
        <v>98</v>
      </c>
      <c r="M247" s="147"/>
      <c r="N247" s="153" t="s">
        <v>95</v>
      </c>
      <c r="O247" s="320">
        <f t="shared" si="6"/>
        <v>0</v>
      </c>
      <c r="P247" s="137"/>
      <c r="Q247" s="137"/>
      <c r="R247" s="132"/>
    </row>
    <row r="248" spans="1:18" s="130" customFormat="1" ht="14.45" customHeight="1">
      <c r="A248" s="129"/>
      <c r="B248" s="129"/>
      <c r="C248" s="133" t="s">
        <v>0</v>
      </c>
      <c r="D248" s="131" t="s">
        <v>787</v>
      </c>
      <c r="E248" s="132" t="s">
        <v>788</v>
      </c>
      <c r="F248" s="128" t="s">
        <v>1816</v>
      </c>
      <c r="G248" s="183"/>
      <c r="H248" s="137"/>
      <c r="I248" s="183"/>
      <c r="J248" s="315"/>
      <c r="K248" s="135"/>
      <c r="L248" s="153" t="s">
        <v>98</v>
      </c>
      <c r="M248" s="147"/>
      <c r="N248" s="153" t="s">
        <v>95</v>
      </c>
      <c r="O248" s="320">
        <f t="shared" si="6"/>
        <v>0</v>
      </c>
      <c r="P248" s="137"/>
      <c r="Q248" s="137"/>
      <c r="R248" s="132"/>
    </row>
    <row r="249" spans="1:18" s="130" customFormat="1" ht="14.45" customHeight="1">
      <c r="A249" s="129"/>
      <c r="B249" s="129"/>
      <c r="C249" s="133" t="s">
        <v>643</v>
      </c>
      <c r="D249" s="131" t="s">
        <v>789</v>
      </c>
      <c r="E249" s="132" t="s">
        <v>790</v>
      </c>
      <c r="F249" s="128" t="s">
        <v>1874</v>
      </c>
      <c r="G249" s="67"/>
      <c r="H249" s="137"/>
      <c r="I249" s="140"/>
      <c r="J249" s="315"/>
      <c r="K249" s="135"/>
      <c r="L249" s="153" t="s">
        <v>98</v>
      </c>
      <c r="M249" s="147"/>
      <c r="N249" s="153" t="s">
        <v>95</v>
      </c>
      <c r="O249" s="320">
        <f>IF(M249=0,K249*J249,M249*K249*J249)</f>
        <v>0</v>
      </c>
      <c r="P249" s="137"/>
      <c r="Q249" s="137"/>
      <c r="R249" s="132"/>
    </row>
    <row r="250" spans="1:18" s="130" customFormat="1" ht="14.45" customHeight="1">
      <c r="A250" s="129"/>
      <c r="B250" s="129"/>
      <c r="C250" s="133" t="s">
        <v>0</v>
      </c>
      <c r="D250" s="131" t="s">
        <v>787</v>
      </c>
      <c r="E250" s="132" t="s">
        <v>788</v>
      </c>
      <c r="F250" s="128" t="s">
        <v>1818</v>
      </c>
      <c r="G250" s="179"/>
      <c r="H250" s="137"/>
      <c r="I250" s="182"/>
      <c r="J250" s="315"/>
      <c r="K250" s="135"/>
      <c r="L250" s="153" t="s">
        <v>98</v>
      </c>
      <c r="M250" s="147"/>
      <c r="N250" s="153" t="s">
        <v>95</v>
      </c>
      <c r="O250" s="320">
        <f t="shared" si="6"/>
        <v>0</v>
      </c>
      <c r="P250" s="137"/>
      <c r="Q250" s="137"/>
      <c r="R250" s="132"/>
    </row>
    <row r="251" spans="1:18" s="130" customFormat="1" ht="14.45" customHeight="1">
      <c r="A251" s="129"/>
      <c r="B251" s="129"/>
      <c r="C251" s="133" t="s">
        <v>0</v>
      </c>
      <c r="D251" s="131" t="s">
        <v>787</v>
      </c>
      <c r="E251" s="132" t="s">
        <v>788</v>
      </c>
      <c r="F251" s="128" t="s">
        <v>1819</v>
      </c>
      <c r="G251" s="179"/>
      <c r="H251" s="137"/>
      <c r="I251" s="183"/>
      <c r="J251" s="315"/>
      <c r="K251" s="135"/>
      <c r="L251" s="153" t="s">
        <v>98</v>
      </c>
      <c r="M251" s="147"/>
      <c r="N251" s="153" t="s">
        <v>95</v>
      </c>
      <c r="O251" s="320">
        <f t="shared" si="6"/>
        <v>0</v>
      </c>
      <c r="P251" s="137"/>
      <c r="Q251" s="137"/>
      <c r="R251" s="132"/>
    </row>
    <row r="252" spans="1:18" s="130" customFormat="1" ht="14.45" customHeight="1">
      <c r="A252" s="129"/>
      <c r="B252" s="129"/>
      <c r="C252" s="133" t="s">
        <v>0</v>
      </c>
      <c r="D252" s="131" t="s">
        <v>787</v>
      </c>
      <c r="E252" s="132" t="s">
        <v>788</v>
      </c>
      <c r="F252" s="128" t="s">
        <v>1817</v>
      </c>
      <c r="G252" s="179"/>
      <c r="H252" s="137"/>
      <c r="I252" s="183"/>
      <c r="J252" s="315"/>
      <c r="K252" s="135"/>
      <c r="L252" s="153" t="s">
        <v>98</v>
      </c>
      <c r="M252" s="147"/>
      <c r="N252" s="153" t="s">
        <v>95</v>
      </c>
      <c r="O252" s="320">
        <f t="shared" si="6"/>
        <v>0</v>
      </c>
      <c r="P252" s="137"/>
      <c r="Q252" s="137"/>
      <c r="R252" s="132"/>
    </row>
    <row r="253" spans="1:18" s="130" customFormat="1" ht="14.45" customHeight="1">
      <c r="A253" s="129"/>
      <c r="B253" s="129"/>
      <c r="C253" s="133" t="s">
        <v>0</v>
      </c>
      <c r="D253" s="131" t="s">
        <v>787</v>
      </c>
      <c r="E253" s="132" t="s">
        <v>788</v>
      </c>
      <c r="F253" s="128" t="s">
        <v>1820</v>
      </c>
      <c r="G253" s="179"/>
      <c r="H253" s="137"/>
      <c r="I253" s="179"/>
      <c r="J253" s="315"/>
      <c r="K253" s="135"/>
      <c r="L253" s="153" t="s">
        <v>98</v>
      </c>
      <c r="M253" s="147"/>
      <c r="N253" s="153" t="s">
        <v>95</v>
      </c>
      <c r="O253" s="320">
        <f t="shared" si="6"/>
        <v>0</v>
      </c>
      <c r="P253" s="137"/>
      <c r="Q253" s="137"/>
      <c r="R253" s="132"/>
    </row>
    <row r="254" spans="1:18" s="130" customFormat="1" ht="14.45" customHeight="1">
      <c r="A254" s="129"/>
      <c r="B254" s="129"/>
      <c r="C254" s="133" t="s">
        <v>0</v>
      </c>
      <c r="D254" s="131" t="s">
        <v>787</v>
      </c>
      <c r="E254" s="132" t="s">
        <v>788</v>
      </c>
      <c r="F254" s="128" t="s">
        <v>1821</v>
      </c>
      <c r="G254" s="179"/>
      <c r="H254" s="137"/>
      <c r="I254" s="183"/>
      <c r="J254" s="315"/>
      <c r="K254" s="135"/>
      <c r="L254" s="153" t="s">
        <v>98</v>
      </c>
      <c r="M254" s="147"/>
      <c r="N254" s="153" t="s">
        <v>95</v>
      </c>
      <c r="O254" s="320">
        <f t="shared" si="6"/>
        <v>0</v>
      </c>
      <c r="P254" s="137"/>
      <c r="Q254" s="137"/>
      <c r="R254" s="132"/>
    </row>
    <row r="255" spans="1:18" s="130" customFormat="1" ht="14.45" customHeight="1">
      <c r="A255" s="129"/>
      <c r="B255" s="129"/>
      <c r="C255" s="133" t="s">
        <v>0</v>
      </c>
      <c r="D255" s="131" t="s">
        <v>787</v>
      </c>
      <c r="E255" s="132" t="s">
        <v>788</v>
      </c>
      <c r="F255" s="128" t="s">
        <v>1822</v>
      </c>
      <c r="G255" s="179"/>
      <c r="H255" s="137"/>
      <c r="I255" s="185"/>
      <c r="J255" s="315"/>
      <c r="K255" s="135"/>
      <c r="L255" s="153" t="s">
        <v>98</v>
      </c>
      <c r="M255" s="147"/>
      <c r="N255" s="153" t="s">
        <v>95</v>
      </c>
      <c r="O255" s="320">
        <f t="shared" si="6"/>
        <v>0</v>
      </c>
      <c r="P255" s="137"/>
      <c r="Q255" s="137"/>
      <c r="R255" s="132"/>
    </row>
    <row r="256" spans="1:18" s="130" customFormat="1" ht="14.45" customHeight="1">
      <c r="A256" s="129"/>
      <c r="B256" s="129"/>
      <c r="C256" s="133" t="s">
        <v>585</v>
      </c>
      <c r="D256" s="131" t="s">
        <v>792</v>
      </c>
      <c r="E256" s="132" t="s">
        <v>793</v>
      </c>
      <c r="F256" s="128" t="s">
        <v>1875</v>
      </c>
      <c r="G256" s="67"/>
      <c r="H256" s="137"/>
      <c r="I256" s="140"/>
      <c r="J256" s="315"/>
      <c r="K256" s="135"/>
      <c r="L256" s="153" t="s">
        <v>98</v>
      </c>
      <c r="M256" s="147"/>
      <c r="N256" s="153" t="s">
        <v>95</v>
      </c>
      <c r="O256" s="320">
        <f>IF(M256=0,K256*J256,M256*K256*J256)</f>
        <v>0</v>
      </c>
      <c r="P256" s="137"/>
      <c r="Q256" s="137"/>
      <c r="R256" s="132"/>
    </row>
    <row r="257" spans="1:18" s="130" customFormat="1" ht="14.45" customHeight="1">
      <c r="A257" s="129"/>
      <c r="B257" s="129"/>
      <c r="C257" s="133" t="s">
        <v>0</v>
      </c>
      <c r="D257" s="131" t="s">
        <v>787</v>
      </c>
      <c r="E257" s="132" t="s">
        <v>788</v>
      </c>
      <c r="F257" s="128" t="s">
        <v>1823</v>
      </c>
      <c r="G257" s="179"/>
      <c r="H257" s="137"/>
      <c r="I257" s="182"/>
      <c r="J257" s="315"/>
      <c r="K257" s="135"/>
      <c r="L257" s="153" t="s">
        <v>98</v>
      </c>
      <c r="M257" s="147"/>
      <c r="N257" s="153" t="s">
        <v>95</v>
      </c>
      <c r="O257" s="320">
        <f t="shared" si="6"/>
        <v>0</v>
      </c>
      <c r="P257" s="137"/>
      <c r="Q257" s="137"/>
      <c r="R257" s="132"/>
    </row>
    <row r="258" spans="1:18" s="130" customFormat="1" ht="14.45" customHeight="1">
      <c r="A258" s="129"/>
      <c r="B258" s="129"/>
      <c r="C258" s="133" t="s">
        <v>0</v>
      </c>
      <c r="D258" s="131" t="s">
        <v>787</v>
      </c>
      <c r="E258" s="132" t="s">
        <v>788</v>
      </c>
      <c r="F258" s="128" t="s">
        <v>1824</v>
      </c>
      <c r="G258" s="179"/>
      <c r="H258" s="137"/>
      <c r="I258" s="182"/>
      <c r="J258" s="315"/>
      <c r="K258" s="135"/>
      <c r="L258" s="153" t="s">
        <v>98</v>
      </c>
      <c r="M258" s="147"/>
      <c r="N258" s="153" t="s">
        <v>95</v>
      </c>
      <c r="O258" s="320">
        <f t="shared" si="6"/>
        <v>0</v>
      </c>
      <c r="P258" s="137"/>
      <c r="Q258" s="137"/>
      <c r="R258" s="132"/>
    </row>
    <row r="259" spans="1:18" s="130" customFormat="1" ht="14.45" customHeight="1">
      <c r="A259" s="129"/>
      <c r="B259" s="129"/>
      <c r="C259" s="133" t="s">
        <v>0</v>
      </c>
      <c r="D259" s="131" t="s">
        <v>787</v>
      </c>
      <c r="E259" s="132" t="s">
        <v>788</v>
      </c>
      <c r="F259" s="128" t="s">
        <v>1825</v>
      </c>
      <c r="G259" s="179"/>
      <c r="H259" s="137"/>
      <c r="I259" s="179"/>
      <c r="J259" s="315"/>
      <c r="K259" s="135"/>
      <c r="L259" s="153" t="s">
        <v>98</v>
      </c>
      <c r="M259" s="147"/>
      <c r="N259" s="153" t="s">
        <v>95</v>
      </c>
      <c r="O259" s="320">
        <f t="shared" si="6"/>
        <v>0</v>
      </c>
      <c r="P259" s="137"/>
      <c r="Q259" s="137"/>
      <c r="R259" s="132"/>
    </row>
    <row r="260" spans="1:18" s="130" customFormat="1" ht="14.45" customHeight="1">
      <c r="A260" s="129"/>
      <c r="B260" s="129"/>
      <c r="C260" s="133" t="s">
        <v>585</v>
      </c>
      <c r="D260" s="131" t="s">
        <v>792</v>
      </c>
      <c r="E260" s="132" t="s">
        <v>793</v>
      </c>
      <c r="F260" s="128" t="s">
        <v>1876</v>
      </c>
      <c r="G260" s="67"/>
      <c r="H260" s="137"/>
      <c r="I260" s="140"/>
      <c r="J260" s="315"/>
      <c r="K260" s="135"/>
      <c r="L260" s="153" t="s">
        <v>98</v>
      </c>
      <c r="M260" s="147"/>
      <c r="N260" s="153" t="s">
        <v>95</v>
      </c>
      <c r="O260" s="320">
        <f>IF(M260=0,K260*J260,M260*K260*J260)</f>
        <v>0</v>
      </c>
      <c r="P260" s="137"/>
      <c r="Q260" s="137"/>
      <c r="R260" s="132"/>
    </row>
    <row r="261" spans="1:18" s="130" customFormat="1" ht="14.45" customHeight="1">
      <c r="A261" s="129"/>
      <c r="B261" s="129"/>
      <c r="C261" s="133" t="s">
        <v>585</v>
      </c>
      <c r="D261" s="131" t="s">
        <v>792</v>
      </c>
      <c r="E261" s="132" t="s">
        <v>793</v>
      </c>
      <c r="F261" s="128" t="s">
        <v>794</v>
      </c>
      <c r="G261" s="67"/>
      <c r="H261" s="137"/>
      <c r="I261" s="140"/>
      <c r="J261" s="315"/>
      <c r="K261" s="135"/>
      <c r="L261" s="153" t="s">
        <v>98</v>
      </c>
      <c r="M261" s="147"/>
      <c r="N261" s="153" t="s">
        <v>95</v>
      </c>
      <c r="O261" s="320">
        <f t="shared" si="6"/>
        <v>0</v>
      </c>
      <c r="P261" s="137"/>
      <c r="Q261" s="137"/>
      <c r="R261" s="132"/>
    </row>
    <row r="262" spans="1:18" s="130" customFormat="1" ht="14.45" customHeight="1">
      <c r="A262" s="129"/>
      <c r="B262" s="129"/>
      <c r="C262" s="133" t="s">
        <v>0</v>
      </c>
      <c r="D262" s="131" t="s">
        <v>787</v>
      </c>
      <c r="E262" s="132" t="s">
        <v>788</v>
      </c>
      <c r="F262" s="128" t="s">
        <v>2364</v>
      </c>
      <c r="G262" s="67"/>
      <c r="H262" s="137"/>
      <c r="I262" s="140"/>
      <c r="J262" s="315"/>
      <c r="K262" s="135"/>
      <c r="L262" s="153" t="s">
        <v>98</v>
      </c>
      <c r="M262" s="147"/>
      <c r="N262" s="153" t="s">
        <v>95</v>
      </c>
      <c r="O262" s="320">
        <f t="shared" ref="O262" si="7">IF(M262=0,K262*J262,M262*K262*J262)</f>
        <v>0</v>
      </c>
      <c r="P262" s="137"/>
      <c r="Q262" s="137"/>
      <c r="R262" s="132"/>
    </row>
    <row r="263" spans="1:18" s="130" customFormat="1" ht="14.45" customHeight="1">
      <c r="A263" s="129"/>
      <c r="B263" s="129"/>
      <c r="C263" s="133" t="s">
        <v>585</v>
      </c>
      <c r="D263" s="131" t="s">
        <v>792</v>
      </c>
      <c r="E263" s="132" t="s">
        <v>793</v>
      </c>
      <c r="F263" s="128" t="s">
        <v>1826</v>
      </c>
      <c r="G263" s="179"/>
      <c r="H263" s="137"/>
      <c r="I263" s="182"/>
      <c r="J263" s="315"/>
      <c r="K263" s="135"/>
      <c r="L263" s="153" t="s">
        <v>98</v>
      </c>
      <c r="M263" s="147"/>
      <c r="N263" s="153" t="s">
        <v>95</v>
      </c>
      <c r="O263" s="320">
        <f t="shared" si="6"/>
        <v>0</v>
      </c>
      <c r="P263" s="137"/>
      <c r="Q263" s="137"/>
      <c r="R263" s="132"/>
    </row>
    <row r="264" spans="1:18" s="130" customFormat="1" ht="14.45" customHeight="1">
      <c r="A264" s="129"/>
      <c r="B264" s="129"/>
      <c r="C264" s="133" t="s">
        <v>643</v>
      </c>
      <c r="D264" s="131" t="s">
        <v>789</v>
      </c>
      <c r="E264" s="132" t="s">
        <v>790</v>
      </c>
      <c r="F264" s="128" t="s">
        <v>795</v>
      </c>
      <c r="G264" s="67"/>
      <c r="H264" s="137"/>
      <c r="I264" s="140"/>
      <c r="J264" s="315"/>
      <c r="K264" s="135"/>
      <c r="L264" s="153" t="s">
        <v>98</v>
      </c>
      <c r="M264" s="147"/>
      <c r="N264" s="153" t="s">
        <v>95</v>
      </c>
      <c r="O264" s="320">
        <f t="shared" si="6"/>
        <v>0</v>
      </c>
      <c r="P264" s="137"/>
      <c r="Q264" s="137"/>
      <c r="R264" s="132"/>
    </row>
    <row r="265" spans="1:18" s="130" customFormat="1" ht="14.45" customHeight="1">
      <c r="A265" s="129"/>
      <c r="B265" s="129"/>
      <c r="C265" s="133" t="s">
        <v>643</v>
      </c>
      <c r="D265" s="131" t="s">
        <v>789</v>
      </c>
      <c r="E265" s="132" t="s">
        <v>790</v>
      </c>
      <c r="F265" s="128" t="s">
        <v>796</v>
      </c>
      <c r="G265" s="67"/>
      <c r="H265" s="137"/>
      <c r="I265" s="140"/>
      <c r="J265" s="315"/>
      <c r="K265" s="135"/>
      <c r="L265" s="153" t="s">
        <v>98</v>
      </c>
      <c r="M265" s="147"/>
      <c r="N265" s="153" t="s">
        <v>95</v>
      </c>
      <c r="O265" s="320">
        <f t="shared" si="6"/>
        <v>0</v>
      </c>
      <c r="P265" s="137"/>
      <c r="Q265" s="137"/>
      <c r="R265" s="132"/>
    </row>
    <row r="266" spans="1:18" s="130" customFormat="1" ht="14.45" customHeight="1">
      <c r="A266" s="129"/>
      <c r="B266" s="129"/>
      <c r="C266" s="133" t="s">
        <v>643</v>
      </c>
      <c r="D266" s="131" t="s">
        <v>789</v>
      </c>
      <c r="E266" s="132" t="s">
        <v>790</v>
      </c>
      <c r="F266" s="128" t="s">
        <v>797</v>
      </c>
      <c r="G266" s="67"/>
      <c r="H266" s="137"/>
      <c r="I266" s="140"/>
      <c r="J266" s="315"/>
      <c r="K266" s="135"/>
      <c r="L266" s="153" t="s">
        <v>98</v>
      </c>
      <c r="M266" s="147"/>
      <c r="N266" s="153" t="s">
        <v>95</v>
      </c>
      <c r="O266" s="320">
        <f t="shared" si="6"/>
        <v>0</v>
      </c>
      <c r="P266" s="137"/>
      <c r="Q266" s="137"/>
      <c r="R266" s="132"/>
    </row>
    <row r="267" spans="1:18" s="130" customFormat="1" ht="14.45" customHeight="1">
      <c r="A267" s="129"/>
      <c r="B267" s="129"/>
      <c r="C267" s="133" t="s">
        <v>643</v>
      </c>
      <c r="D267" s="131" t="s">
        <v>789</v>
      </c>
      <c r="E267" s="132" t="s">
        <v>790</v>
      </c>
      <c r="F267" s="128" t="s">
        <v>798</v>
      </c>
      <c r="G267" s="67"/>
      <c r="H267" s="137"/>
      <c r="I267" s="140"/>
      <c r="J267" s="315"/>
      <c r="K267" s="135"/>
      <c r="L267" s="153" t="s">
        <v>98</v>
      </c>
      <c r="M267" s="147"/>
      <c r="N267" s="153" t="s">
        <v>95</v>
      </c>
      <c r="O267" s="320">
        <f t="shared" si="6"/>
        <v>0</v>
      </c>
      <c r="P267" s="137"/>
      <c r="Q267" s="137"/>
      <c r="R267" s="132"/>
    </row>
    <row r="268" spans="1:18" s="130" customFormat="1" ht="14.45" customHeight="1">
      <c r="A268" s="129"/>
      <c r="B268" s="129"/>
      <c r="C268" s="133" t="s">
        <v>643</v>
      </c>
      <c r="D268" s="131" t="s">
        <v>789</v>
      </c>
      <c r="E268" s="132" t="s">
        <v>790</v>
      </c>
      <c r="F268" s="128" t="s">
        <v>799</v>
      </c>
      <c r="G268" s="67"/>
      <c r="H268" s="137"/>
      <c r="I268" s="140"/>
      <c r="J268" s="315"/>
      <c r="K268" s="135"/>
      <c r="L268" s="153" t="s">
        <v>98</v>
      </c>
      <c r="M268" s="147"/>
      <c r="N268" s="153" t="s">
        <v>95</v>
      </c>
      <c r="O268" s="320">
        <f t="shared" si="6"/>
        <v>0</v>
      </c>
      <c r="P268" s="137"/>
      <c r="Q268" s="137"/>
      <c r="R268" s="132"/>
    </row>
    <row r="269" spans="1:18" s="130" customFormat="1" ht="14.45" customHeight="1">
      <c r="A269" s="129"/>
      <c r="B269" s="129"/>
      <c r="C269" s="133" t="s">
        <v>643</v>
      </c>
      <c r="D269" s="131" t="s">
        <v>789</v>
      </c>
      <c r="E269" s="132" t="s">
        <v>790</v>
      </c>
      <c r="F269" s="128" t="s">
        <v>800</v>
      </c>
      <c r="G269" s="67"/>
      <c r="H269" s="137"/>
      <c r="I269" s="140"/>
      <c r="J269" s="315"/>
      <c r="K269" s="135"/>
      <c r="L269" s="153" t="s">
        <v>98</v>
      </c>
      <c r="M269" s="147"/>
      <c r="N269" s="153" t="s">
        <v>95</v>
      </c>
      <c r="O269" s="320">
        <f t="shared" si="6"/>
        <v>0</v>
      </c>
      <c r="P269" s="137"/>
      <c r="Q269" s="137"/>
      <c r="R269" s="132"/>
    </row>
    <row r="270" spans="1:18" s="130" customFormat="1" ht="14.45" customHeight="1">
      <c r="A270" s="129"/>
      <c r="B270" s="129"/>
      <c r="C270" s="133" t="s">
        <v>643</v>
      </c>
      <c r="D270" s="131" t="s">
        <v>789</v>
      </c>
      <c r="E270" s="132" t="s">
        <v>790</v>
      </c>
      <c r="F270" s="128" t="s">
        <v>801</v>
      </c>
      <c r="G270" s="67"/>
      <c r="H270" s="137"/>
      <c r="I270" s="140"/>
      <c r="J270" s="315"/>
      <c r="K270" s="135"/>
      <c r="L270" s="153" t="s">
        <v>98</v>
      </c>
      <c r="M270" s="147"/>
      <c r="N270" s="153" t="s">
        <v>95</v>
      </c>
      <c r="O270" s="320">
        <f t="shared" si="6"/>
        <v>0</v>
      </c>
      <c r="P270" s="137"/>
      <c r="Q270" s="137"/>
      <c r="R270" s="132"/>
    </row>
    <row r="271" spans="1:18" s="130" customFormat="1" ht="14.45" customHeight="1">
      <c r="A271" s="129"/>
      <c r="B271" s="129"/>
      <c r="C271" s="133" t="s">
        <v>643</v>
      </c>
      <c r="D271" s="131" t="s">
        <v>789</v>
      </c>
      <c r="E271" s="132" t="s">
        <v>790</v>
      </c>
      <c r="F271" s="128" t="s">
        <v>802</v>
      </c>
      <c r="G271" s="67"/>
      <c r="H271" s="137"/>
      <c r="I271" s="140"/>
      <c r="J271" s="315"/>
      <c r="K271" s="135"/>
      <c r="L271" s="153" t="s">
        <v>98</v>
      </c>
      <c r="M271" s="147"/>
      <c r="N271" s="153" t="s">
        <v>95</v>
      </c>
      <c r="O271" s="320">
        <f t="shared" si="6"/>
        <v>0</v>
      </c>
      <c r="P271" s="137"/>
      <c r="Q271" s="137"/>
      <c r="R271" s="132"/>
    </row>
    <row r="272" spans="1:18" s="130" customFormat="1" ht="14.45" customHeight="1">
      <c r="A272" s="129"/>
      <c r="B272" s="129"/>
      <c r="C272" s="133" t="s">
        <v>585</v>
      </c>
      <c r="D272" s="131" t="s">
        <v>792</v>
      </c>
      <c r="E272" s="132" t="s">
        <v>793</v>
      </c>
      <c r="F272" s="128" t="s">
        <v>803</v>
      </c>
      <c r="G272" s="67"/>
      <c r="H272" s="137"/>
      <c r="I272" s="140"/>
      <c r="J272" s="315"/>
      <c r="K272" s="135"/>
      <c r="L272" s="153" t="s">
        <v>98</v>
      </c>
      <c r="M272" s="147"/>
      <c r="N272" s="153" t="s">
        <v>95</v>
      </c>
      <c r="O272" s="320">
        <f t="shared" si="6"/>
        <v>0</v>
      </c>
      <c r="P272" s="137"/>
      <c r="Q272" s="137"/>
      <c r="R272" s="132"/>
    </row>
    <row r="273" spans="1:18" s="130" customFormat="1" ht="14.45" customHeight="1">
      <c r="A273" s="129"/>
      <c r="B273" s="129"/>
      <c r="C273" s="133" t="s">
        <v>585</v>
      </c>
      <c r="D273" s="131" t="s">
        <v>792</v>
      </c>
      <c r="E273" s="132" t="s">
        <v>793</v>
      </c>
      <c r="F273" s="128" t="s">
        <v>804</v>
      </c>
      <c r="G273" s="67"/>
      <c r="H273" s="137"/>
      <c r="I273" s="140"/>
      <c r="J273" s="315"/>
      <c r="K273" s="135"/>
      <c r="L273" s="153" t="s">
        <v>98</v>
      </c>
      <c r="M273" s="147"/>
      <c r="N273" s="153" t="s">
        <v>95</v>
      </c>
      <c r="O273" s="320">
        <f t="shared" si="6"/>
        <v>0</v>
      </c>
      <c r="P273" s="137"/>
      <c r="Q273" s="137"/>
      <c r="R273" s="132"/>
    </row>
    <row r="274" spans="1:18" s="130" customFormat="1" ht="14.45" customHeight="1">
      <c r="A274" s="129"/>
      <c r="B274" s="129"/>
      <c r="C274" s="133" t="s">
        <v>585</v>
      </c>
      <c r="D274" s="131" t="s">
        <v>792</v>
      </c>
      <c r="E274" s="132" t="s">
        <v>793</v>
      </c>
      <c r="F274" s="128" t="s">
        <v>805</v>
      </c>
      <c r="G274" s="67"/>
      <c r="H274" s="137"/>
      <c r="I274" s="140"/>
      <c r="J274" s="315"/>
      <c r="K274" s="135"/>
      <c r="L274" s="153" t="s">
        <v>98</v>
      </c>
      <c r="M274" s="147"/>
      <c r="N274" s="153" t="s">
        <v>95</v>
      </c>
      <c r="O274" s="320">
        <f t="shared" si="6"/>
        <v>0</v>
      </c>
      <c r="P274" s="137"/>
      <c r="Q274" s="137"/>
      <c r="R274" s="132"/>
    </row>
    <row r="275" spans="1:18" s="130" customFormat="1" ht="14.45" customHeight="1">
      <c r="A275" s="129"/>
      <c r="B275" s="129"/>
      <c r="C275" s="133" t="s">
        <v>585</v>
      </c>
      <c r="D275" s="131" t="s">
        <v>792</v>
      </c>
      <c r="E275" s="132" t="s">
        <v>793</v>
      </c>
      <c r="F275" s="128" t="s">
        <v>806</v>
      </c>
      <c r="G275" s="67"/>
      <c r="H275" s="137"/>
      <c r="I275" s="140"/>
      <c r="J275" s="315"/>
      <c r="K275" s="135"/>
      <c r="L275" s="153" t="s">
        <v>98</v>
      </c>
      <c r="M275" s="147"/>
      <c r="N275" s="153" t="s">
        <v>95</v>
      </c>
      <c r="O275" s="320">
        <f t="shared" si="6"/>
        <v>0</v>
      </c>
      <c r="P275" s="137"/>
      <c r="Q275" s="137"/>
      <c r="R275" s="132"/>
    </row>
    <row r="276" spans="1:18" s="65" customFormat="1" ht="14.45" customHeight="1">
      <c r="A276" s="62"/>
      <c r="B276" s="62"/>
      <c r="C276" s="186" t="s">
        <v>585</v>
      </c>
      <c r="D276" s="156" t="s">
        <v>792</v>
      </c>
      <c r="E276" s="63" t="s">
        <v>793</v>
      </c>
      <c r="F276" s="155" t="s">
        <v>807</v>
      </c>
      <c r="G276" s="67"/>
      <c r="H276" s="84"/>
      <c r="I276" s="64"/>
      <c r="J276" s="306"/>
      <c r="K276" s="69"/>
      <c r="L276" s="161" t="s">
        <v>98</v>
      </c>
      <c r="M276" s="75"/>
      <c r="N276" s="161" t="s">
        <v>95</v>
      </c>
      <c r="O276" s="312">
        <f t="shared" si="6"/>
        <v>0</v>
      </c>
      <c r="P276" s="84"/>
      <c r="Q276" s="84"/>
      <c r="R276" s="63"/>
    </row>
    <row r="277" spans="1:18" s="65" customFormat="1" ht="14.45" customHeight="1">
      <c r="A277" s="62"/>
      <c r="B277" s="62"/>
      <c r="C277" s="186" t="s">
        <v>585</v>
      </c>
      <c r="D277" s="156" t="s">
        <v>792</v>
      </c>
      <c r="E277" s="63" t="s">
        <v>793</v>
      </c>
      <c r="F277" s="155" t="s">
        <v>808</v>
      </c>
      <c r="G277" s="67"/>
      <c r="H277" s="84"/>
      <c r="I277" s="64"/>
      <c r="J277" s="306"/>
      <c r="K277" s="69"/>
      <c r="L277" s="161" t="s">
        <v>98</v>
      </c>
      <c r="M277" s="75"/>
      <c r="N277" s="161" t="s">
        <v>95</v>
      </c>
      <c r="O277" s="312">
        <f t="shared" si="6"/>
        <v>0</v>
      </c>
      <c r="P277" s="84"/>
      <c r="Q277" s="84"/>
      <c r="R277" s="63"/>
    </row>
    <row r="278" spans="1:18" s="65" customFormat="1" ht="14.45" customHeight="1">
      <c r="A278" s="62"/>
      <c r="B278" s="62"/>
      <c r="C278" s="186" t="s">
        <v>585</v>
      </c>
      <c r="D278" s="156" t="s">
        <v>792</v>
      </c>
      <c r="E278" s="63" t="s">
        <v>793</v>
      </c>
      <c r="F278" s="155" t="s">
        <v>809</v>
      </c>
      <c r="G278" s="67"/>
      <c r="H278" s="84"/>
      <c r="I278" s="64"/>
      <c r="J278" s="306"/>
      <c r="K278" s="69"/>
      <c r="L278" s="161" t="s">
        <v>98</v>
      </c>
      <c r="M278" s="75"/>
      <c r="N278" s="161" t="s">
        <v>95</v>
      </c>
      <c r="O278" s="312">
        <f t="shared" si="6"/>
        <v>0</v>
      </c>
      <c r="P278" s="84"/>
      <c r="Q278" s="84"/>
      <c r="R278" s="63"/>
    </row>
    <row r="279" spans="1:18" s="65" customFormat="1" ht="14.45" customHeight="1">
      <c r="A279" s="62"/>
      <c r="B279" s="62"/>
      <c r="C279" s="186" t="s">
        <v>585</v>
      </c>
      <c r="D279" s="156" t="s">
        <v>792</v>
      </c>
      <c r="E279" s="63" t="s">
        <v>793</v>
      </c>
      <c r="F279" s="155" t="s">
        <v>810</v>
      </c>
      <c r="G279" s="67"/>
      <c r="H279" s="84"/>
      <c r="I279" s="64"/>
      <c r="J279" s="306"/>
      <c r="K279" s="69"/>
      <c r="L279" s="161" t="s">
        <v>98</v>
      </c>
      <c r="M279" s="75"/>
      <c r="N279" s="161" t="s">
        <v>95</v>
      </c>
      <c r="O279" s="312">
        <f t="shared" si="6"/>
        <v>0</v>
      </c>
      <c r="P279" s="84"/>
      <c r="Q279" s="84"/>
      <c r="R279" s="63"/>
    </row>
    <row r="280" spans="1:18" s="65" customFormat="1" ht="14.45" customHeight="1">
      <c r="A280" s="62"/>
      <c r="B280" s="62"/>
      <c r="C280" s="186" t="s">
        <v>585</v>
      </c>
      <c r="D280" s="156" t="s">
        <v>792</v>
      </c>
      <c r="E280" s="63" t="s">
        <v>793</v>
      </c>
      <c r="F280" s="155" t="s">
        <v>811</v>
      </c>
      <c r="G280" s="67"/>
      <c r="H280" s="84"/>
      <c r="I280" s="64"/>
      <c r="J280" s="306"/>
      <c r="K280" s="69"/>
      <c r="L280" s="161" t="s">
        <v>98</v>
      </c>
      <c r="M280" s="75"/>
      <c r="N280" s="161" t="s">
        <v>95</v>
      </c>
      <c r="O280" s="312">
        <f t="shared" si="6"/>
        <v>0</v>
      </c>
      <c r="P280" s="84"/>
      <c r="Q280" s="84"/>
      <c r="R280" s="63"/>
    </row>
    <row r="281" spans="1:18" s="65" customFormat="1" ht="14.45" customHeight="1">
      <c r="A281" s="62"/>
      <c r="B281" s="62"/>
      <c r="C281" s="186" t="s">
        <v>585</v>
      </c>
      <c r="D281" s="156" t="s">
        <v>792</v>
      </c>
      <c r="E281" s="63" t="s">
        <v>793</v>
      </c>
      <c r="F281" s="155" t="s">
        <v>812</v>
      </c>
      <c r="G281" s="67"/>
      <c r="H281" s="84"/>
      <c r="I281" s="64"/>
      <c r="J281" s="306"/>
      <c r="K281" s="69"/>
      <c r="L281" s="161" t="s">
        <v>98</v>
      </c>
      <c r="M281" s="75"/>
      <c r="N281" s="161" t="s">
        <v>95</v>
      </c>
      <c r="O281" s="312">
        <f t="shared" si="6"/>
        <v>0</v>
      </c>
      <c r="P281" s="84"/>
      <c r="Q281" s="84"/>
      <c r="R281" s="63"/>
    </row>
    <row r="282" spans="1:18" s="65" customFormat="1" ht="14.45" customHeight="1">
      <c r="A282" s="62"/>
      <c r="B282" s="62"/>
      <c r="C282" s="186" t="s">
        <v>585</v>
      </c>
      <c r="D282" s="156" t="s">
        <v>792</v>
      </c>
      <c r="E282" s="63" t="s">
        <v>793</v>
      </c>
      <c r="F282" s="155" t="s">
        <v>813</v>
      </c>
      <c r="G282" s="67"/>
      <c r="H282" s="84"/>
      <c r="I282" s="64"/>
      <c r="J282" s="306"/>
      <c r="K282" s="69"/>
      <c r="L282" s="161" t="s">
        <v>98</v>
      </c>
      <c r="M282" s="75"/>
      <c r="N282" s="161" t="s">
        <v>95</v>
      </c>
      <c r="O282" s="312">
        <f t="shared" si="6"/>
        <v>0</v>
      </c>
      <c r="P282" s="84"/>
      <c r="Q282" s="84"/>
      <c r="R282" s="63"/>
    </row>
    <row r="283" spans="1:18" s="65" customFormat="1" ht="14.45" customHeight="1">
      <c r="A283" s="62"/>
      <c r="B283" s="62"/>
      <c r="C283" s="186" t="s">
        <v>585</v>
      </c>
      <c r="D283" s="156" t="s">
        <v>792</v>
      </c>
      <c r="E283" s="63" t="s">
        <v>793</v>
      </c>
      <c r="F283" s="155" t="s">
        <v>814</v>
      </c>
      <c r="G283" s="67"/>
      <c r="H283" s="84"/>
      <c r="I283" s="64"/>
      <c r="J283" s="306"/>
      <c r="K283" s="69"/>
      <c r="L283" s="161" t="s">
        <v>98</v>
      </c>
      <c r="M283" s="75"/>
      <c r="N283" s="161" t="s">
        <v>95</v>
      </c>
      <c r="O283" s="312">
        <f t="shared" si="6"/>
        <v>0</v>
      </c>
      <c r="P283" s="84"/>
      <c r="Q283" s="84"/>
      <c r="R283" s="63"/>
    </row>
    <row r="284" spans="1:18" s="130" customFormat="1" ht="14.45" customHeight="1">
      <c r="A284" s="129"/>
      <c r="B284" s="129"/>
      <c r="C284" s="133" t="s">
        <v>0</v>
      </c>
      <c r="D284" s="131" t="s">
        <v>787</v>
      </c>
      <c r="E284" s="132" t="s">
        <v>788</v>
      </c>
      <c r="F284" s="185" t="s">
        <v>1832</v>
      </c>
      <c r="G284" s="185"/>
      <c r="H284" s="137"/>
      <c r="I284" s="140"/>
      <c r="J284" s="315"/>
      <c r="K284" s="135"/>
      <c r="L284" s="153" t="s">
        <v>98</v>
      </c>
      <c r="M284" s="147"/>
      <c r="N284" s="153" t="s">
        <v>95</v>
      </c>
      <c r="O284" s="320">
        <f t="shared" si="6"/>
        <v>0</v>
      </c>
      <c r="P284" s="137"/>
      <c r="Q284" s="137"/>
      <c r="R284" s="132"/>
    </row>
    <row r="285" spans="1:18" s="130" customFormat="1" ht="14.45" customHeight="1">
      <c r="A285" s="129"/>
      <c r="B285" s="129"/>
      <c r="C285" s="133" t="s">
        <v>0</v>
      </c>
      <c r="D285" s="131" t="s">
        <v>787</v>
      </c>
      <c r="E285" s="132" t="s">
        <v>788</v>
      </c>
      <c r="F285" s="185" t="s">
        <v>1833</v>
      </c>
      <c r="G285" s="185"/>
      <c r="H285" s="137"/>
      <c r="I285" s="140"/>
      <c r="J285" s="315"/>
      <c r="K285" s="135"/>
      <c r="L285" s="153" t="s">
        <v>98</v>
      </c>
      <c r="M285" s="147"/>
      <c r="N285" s="153" t="s">
        <v>95</v>
      </c>
      <c r="O285" s="320">
        <f t="shared" si="6"/>
        <v>0</v>
      </c>
      <c r="P285" s="137"/>
      <c r="Q285" s="137"/>
      <c r="R285" s="132"/>
    </row>
    <row r="286" spans="1:18" s="130" customFormat="1" ht="14.45" customHeight="1">
      <c r="A286" s="129"/>
      <c r="B286" s="129"/>
      <c r="C286" s="133" t="s">
        <v>0</v>
      </c>
      <c r="D286" s="131" t="s">
        <v>787</v>
      </c>
      <c r="E286" s="132" t="s">
        <v>788</v>
      </c>
      <c r="F286" s="185" t="s">
        <v>1834</v>
      </c>
      <c r="G286" s="185"/>
      <c r="H286" s="137"/>
      <c r="I286" s="140"/>
      <c r="J286" s="315"/>
      <c r="K286" s="135"/>
      <c r="L286" s="153" t="s">
        <v>98</v>
      </c>
      <c r="M286" s="147"/>
      <c r="N286" s="153" t="s">
        <v>95</v>
      </c>
      <c r="O286" s="320">
        <f t="shared" ref="O286:O350" si="8">IF(M286=0,K286*J286,M286*K286*J286)</f>
        <v>0</v>
      </c>
      <c r="P286" s="137"/>
      <c r="Q286" s="137"/>
      <c r="R286" s="132"/>
    </row>
    <row r="287" spans="1:18" s="130" customFormat="1" ht="14.45" customHeight="1">
      <c r="A287" s="129"/>
      <c r="B287" s="129"/>
      <c r="C287" s="133" t="s">
        <v>0</v>
      </c>
      <c r="D287" s="131" t="s">
        <v>787</v>
      </c>
      <c r="E287" s="132" t="s">
        <v>788</v>
      </c>
      <c r="F287" s="185" t="s">
        <v>1835</v>
      </c>
      <c r="G287" s="185"/>
      <c r="H287" s="137"/>
      <c r="I287" s="140"/>
      <c r="J287" s="315"/>
      <c r="K287" s="135"/>
      <c r="L287" s="153" t="s">
        <v>98</v>
      </c>
      <c r="M287" s="147"/>
      <c r="N287" s="153" t="s">
        <v>95</v>
      </c>
      <c r="O287" s="320">
        <f t="shared" si="8"/>
        <v>0</v>
      </c>
      <c r="P287" s="137"/>
      <c r="Q287" s="137"/>
      <c r="R287" s="132"/>
    </row>
    <row r="288" spans="1:18" s="130" customFormat="1" ht="14.45" customHeight="1">
      <c r="A288" s="129"/>
      <c r="B288" s="129"/>
      <c r="C288" s="133" t="s">
        <v>0</v>
      </c>
      <c r="D288" s="131" t="s">
        <v>787</v>
      </c>
      <c r="E288" s="132" t="s">
        <v>788</v>
      </c>
      <c r="F288" s="185" t="s">
        <v>1836</v>
      </c>
      <c r="G288" s="185"/>
      <c r="H288" s="137"/>
      <c r="I288" s="140"/>
      <c r="J288" s="315"/>
      <c r="K288" s="135"/>
      <c r="L288" s="153" t="s">
        <v>98</v>
      </c>
      <c r="M288" s="147"/>
      <c r="N288" s="153" t="s">
        <v>95</v>
      </c>
      <c r="O288" s="320">
        <f t="shared" si="8"/>
        <v>0</v>
      </c>
      <c r="P288" s="137"/>
      <c r="Q288" s="137"/>
      <c r="R288" s="132"/>
    </row>
    <row r="289" spans="1:18" s="130" customFormat="1" ht="14.45" customHeight="1">
      <c r="A289" s="129"/>
      <c r="B289" s="129"/>
      <c r="C289" s="133" t="s">
        <v>0</v>
      </c>
      <c r="D289" s="131" t="s">
        <v>787</v>
      </c>
      <c r="E289" s="132" t="s">
        <v>788</v>
      </c>
      <c r="F289" s="185" t="s">
        <v>1837</v>
      </c>
      <c r="G289" s="185"/>
      <c r="H289" s="137"/>
      <c r="I289" s="140"/>
      <c r="J289" s="315"/>
      <c r="K289" s="135"/>
      <c r="L289" s="153" t="s">
        <v>98</v>
      </c>
      <c r="M289" s="147"/>
      <c r="N289" s="153" t="s">
        <v>95</v>
      </c>
      <c r="O289" s="320">
        <f t="shared" si="8"/>
        <v>0</v>
      </c>
      <c r="P289" s="137"/>
      <c r="Q289" s="137"/>
      <c r="R289" s="132"/>
    </row>
    <row r="290" spans="1:18" s="130" customFormat="1" ht="14.45" customHeight="1">
      <c r="A290" s="129"/>
      <c r="B290" s="129"/>
      <c r="C290" s="133" t="s">
        <v>0</v>
      </c>
      <c r="D290" s="131" t="s">
        <v>787</v>
      </c>
      <c r="E290" s="132" t="s">
        <v>788</v>
      </c>
      <c r="F290" s="185" t="s">
        <v>1838</v>
      </c>
      <c r="G290" s="185"/>
      <c r="H290" s="137"/>
      <c r="I290" s="140"/>
      <c r="J290" s="315"/>
      <c r="K290" s="135"/>
      <c r="L290" s="153" t="s">
        <v>98</v>
      </c>
      <c r="M290" s="147"/>
      <c r="N290" s="153" t="s">
        <v>95</v>
      </c>
      <c r="O290" s="320">
        <f t="shared" si="8"/>
        <v>0</v>
      </c>
      <c r="P290" s="137"/>
      <c r="Q290" s="137"/>
      <c r="R290" s="132"/>
    </row>
    <row r="291" spans="1:18" s="130" customFormat="1" ht="14.45" customHeight="1">
      <c r="A291" s="129"/>
      <c r="B291" s="129"/>
      <c r="C291" s="133" t="s">
        <v>0</v>
      </c>
      <c r="D291" s="131" t="s">
        <v>787</v>
      </c>
      <c r="E291" s="132" t="s">
        <v>788</v>
      </c>
      <c r="F291" s="185" t="s">
        <v>1839</v>
      </c>
      <c r="G291" s="185"/>
      <c r="H291" s="137"/>
      <c r="I291" s="140"/>
      <c r="J291" s="315"/>
      <c r="K291" s="135"/>
      <c r="L291" s="153" t="s">
        <v>98</v>
      </c>
      <c r="M291" s="147"/>
      <c r="N291" s="153" t="s">
        <v>95</v>
      </c>
      <c r="O291" s="320">
        <f t="shared" si="8"/>
        <v>0</v>
      </c>
      <c r="P291" s="137"/>
      <c r="Q291" s="137"/>
      <c r="R291" s="132"/>
    </row>
    <row r="292" spans="1:18" s="65" customFormat="1" ht="14.45" customHeight="1">
      <c r="A292" s="62"/>
      <c r="B292" s="62"/>
      <c r="C292" s="186" t="s">
        <v>580</v>
      </c>
      <c r="D292" s="156" t="s">
        <v>815</v>
      </c>
      <c r="E292" s="63" t="s">
        <v>816</v>
      </c>
      <c r="F292" s="155" t="s">
        <v>817</v>
      </c>
      <c r="G292" s="67"/>
      <c r="H292" s="84"/>
      <c r="I292" s="64"/>
      <c r="J292" s="306"/>
      <c r="K292" s="69"/>
      <c r="L292" s="161" t="s">
        <v>98</v>
      </c>
      <c r="M292" s="75"/>
      <c r="N292" s="161" t="s">
        <v>95</v>
      </c>
      <c r="O292" s="312">
        <f t="shared" si="8"/>
        <v>0</v>
      </c>
      <c r="P292" s="84"/>
      <c r="Q292" s="84"/>
      <c r="R292" s="63"/>
    </row>
    <row r="293" spans="1:18" s="65" customFormat="1" ht="14.45" customHeight="1">
      <c r="A293" s="62"/>
      <c r="B293" s="62"/>
      <c r="C293" s="186" t="s">
        <v>580</v>
      </c>
      <c r="D293" s="156" t="s">
        <v>815</v>
      </c>
      <c r="E293" s="63" t="s">
        <v>816</v>
      </c>
      <c r="F293" s="155" t="s">
        <v>818</v>
      </c>
      <c r="G293" s="67"/>
      <c r="H293" s="84"/>
      <c r="I293" s="64"/>
      <c r="J293" s="306"/>
      <c r="K293" s="69"/>
      <c r="L293" s="161" t="s">
        <v>98</v>
      </c>
      <c r="M293" s="75"/>
      <c r="N293" s="161" t="s">
        <v>95</v>
      </c>
      <c r="O293" s="312">
        <f t="shared" si="8"/>
        <v>0</v>
      </c>
      <c r="P293" s="84"/>
      <c r="Q293" s="84"/>
      <c r="R293" s="63"/>
    </row>
    <row r="294" spans="1:18" s="65" customFormat="1" ht="14.45" customHeight="1">
      <c r="A294" s="62"/>
      <c r="B294" s="62"/>
      <c r="C294" s="186" t="s">
        <v>580</v>
      </c>
      <c r="D294" s="156" t="s">
        <v>815</v>
      </c>
      <c r="E294" s="63" t="s">
        <v>816</v>
      </c>
      <c r="F294" s="155" t="s">
        <v>819</v>
      </c>
      <c r="G294" s="67"/>
      <c r="H294" s="84"/>
      <c r="I294" s="64"/>
      <c r="J294" s="306"/>
      <c r="K294" s="69"/>
      <c r="L294" s="161" t="s">
        <v>98</v>
      </c>
      <c r="M294" s="75"/>
      <c r="N294" s="161" t="s">
        <v>95</v>
      </c>
      <c r="O294" s="312">
        <f t="shared" si="8"/>
        <v>0</v>
      </c>
      <c r="P294" s="84"/>
      <c r="Q294" s="84"/>
      <c r="R294" s="63"/>
    </row>
    <row r="295" spans="1:18" s="65" customFormat="1" ht="14.45" customHeight="1">
      <c r="A295" s="62"/>
      <c r="B295" s="62"/>
      <c r="C295" s="186" t="s">
        <v>580</v>
      </c>
      <c r="D295" s="156" t="s">
        <v>815</v>
      </c>
      <c r="E295" s="63" t="s">
        <v>816</v>
      </c>
      <c r="F295" s="155" t="s">
        <v>820</v>
      </c>
      <c r="G295" s="67"/>
      <c r="H295" s="84"/>
      <c r="I295" s="64"/>
      <c r="J295" s="306"/>
      <c r="K295" s="69"/>
      <c r="L295" s="161" t="s">
        <v>98</v>
      </c>
      <c r="M295" s="75"/>
      <c r="N295" s="161" t="s">
        <v>95</v>
      </c>
      <c r="O295" s="312">
        <f t="shared" si="8"/>
        <v>0</v>
      </c>
      <c r="P295" s="84"/>
      <c r="Q295" s="84"/>
      <c r="R295" s="63"/>
    </row>
    <row r="296" spans="1:18" s="65" customFormat="1" ht="14.45" customHeight="1">
      <c r="A296" s="62"/>
      <c r="B296" s="62"/>
      <c r="C296" s="186" t="s">
        <v>585</v>
      </c>
      <c r="D296" s="156" t="s">
        <v>792</v>
      </c>
      <c r="E296" s="63" t="s">
        <v>793</v>
      </c>
      <c r="F296" s="155" t="s">
        <v>821</v>
      </c>
      <c r="G296" s="67"/>
      <c r="H296" s="84"/>
      <c r="I296" s="64"/>
      <c r="J296" s="306"/>
      <c r="K296" s="69"/>
      <c r="L296" s="161" t="s">
        <v>98</v>
      </c>
      <c r="M296" s="75"/>
      <c r="N296" s="161" t="s">
        <v>95</v>
      </c>
      <c r="O296" s="312">
        <f t="shared" si="8"/>
        <v>0</v>
      </c>
      <c r="P296" s="84"/>
      <c r="Q296" s="84"/>
      <c r="R296" s="63"/>
    </row>
    <row r="297" spans="1:18" s="65" customFormat="1" ht="14.45" customHeight="1">
      <c r="A297" s="62"/>
      <c r="B297" s="62"/>
      <c r="C297" s="186" t="s">
        <v>585</v>
      </c>
      <c r="D297" s="156" t="s">
        <v>792</v>
      </c>
      <c r="E297" s="63" t="s">
        <v>793</v>
      </c>
      <c r="F297" s="155" t="s">
        <v>822</v>
      </c>
      <c r="G297" s="67"/>
      <c r="H297" s="84"/>
      <c r="I297" s="64"/>
      <c r="J297" s="306"/>
      <c r="K297" s="69"/>
      <c r="L297" s="161" t="s">
        <v>98</v>
      </c>
      <c r="M297" s="75"/>
      <c r="N297" s="161" t="s">
        <v>95</v>
      </c>
      <c r="O297" s="312">
        <f t="shared" si="8"/>
        <v>0</v>
      </c>
      <c r="P297" s="84"/>
      <c r="Q297" s="84"/>
      <c r="R297" s="63"/>
    </row>
    <row r="298" spans="1:18" s="65" customFormat="1" ht="14.45" customHeight="1">
      <c r="A298" s="62"/>
      <c r="B298" s="62"/>
      <c r="C298" s="186" t="s">
        <v>585</v>
      </c>
      <c r="D298" s="156" t="s">
        <v>792</v>
      </c>
      <c r="E298" s="63" t="s">
        <v>793</v>
      </c>
      <c r="F298" s="155" t="s">
        <v>823</v>
      </c>
      <c r="G298" s="67"/>
      <c r="H298" s="84"/>
      <c r="I298" s="64"/>
      <c r="J298" s="306"/>
      <c r="K298" s="69"/>
      <c r="L298" s="161" t="s">
        <v>98</v>
      </c>
      <c r="M298" s="75"/>
      <c r="N298" s="161" t="s">
        <v>95</v>
      </c>
      <c r="O298" s="312">
        <f t="shared" si="8"/>
        <v>0</v>
      </c>
      <c r="P298" s="84"/>
      <c r="Q298" s="84"/>
      <c r="R298" s="63"/>
    </row>
    <row r="299" spans="1:18" s="65" customFormat="1" ht="14.45" customHeight="1">
      <c r="A299" s="62"/>
      <c r="B299" s="62"/>
      <c r="C299" s="186" t="s">
        <v>585</v>
      </c>
      <c r="D299" s="156" t="s">
        <v>792</v>
      </c>
      <c r="E299" s="63" t="s">
        <v>793</v>
      </c>
      <c r="F299" s="155" t="s">
        <v>824</v>
      </c>
      <c r="G299" s="67"/>
      <c r="H299" s="84"/>
      <c r="I299" s="64"/>
      <c r="J299" s="306"/>
      <c r="K299" s="69"/>
      <c r="L299" s="161" t="s">
        <v>98</v>
      </c>
      <c r="M299" s="75"/>
      <c r="N299" s="161" t="s">
        <v>95</v>
      </c>
      <c r="O299" s="312">
        <f t="shared" si="8"/>
        <v>0</v>
      </c>
      <c r="P299" s="84"/>
      <c r="Q299" s="84"/>
      <c r="R299" s="63"/>
    </row>
    <row r="300" spans="1:18" s="65" customFormat="1" ht="14.45" customHeight="1">
      <c r="A300" s="62"/>
      <c r="B300" s="62"/>
      <c r="C300" s="186" t="s">
        <v>585</v>
      </c>
      <c r="D300" s="156" t="s">
        <v>792</v>
      </c>
      <c r="E300" s="63" t="s">
        <v>793</v>
      </c>
      <c r="F300" s="155" t="s">
        <v>825</v>
      </c>
      <c r="G300" s="67"/>
      <c r="H300" s="84"/>
      <c r="I300" s="64"/>
      <c r="J300" s="306"/>
      <c r="K300" s="69"/>
      <c r="L300" s="161" t="s">
        <v>98</v>
      </c>
      <c r="M300" s="75"/>
      <c r="N300" s="161" t="s">
        <v>95</v>
      </c>
      <c r="O300" s="312">
        <f t="shared" si="8"/>
        <v>0</v>
      </c>
      <c r="P300" s="84"/>
      <c r="Q300" s="84"/>
      <c r="R300" s="63"/>
    </row>
    <row r="301" spans="1:18" s="65" customFormat="1" ht="14.45" customHeight="1">
      <c r="A301" s="62"/>
      <c r="B301" s="62"/>
      <c r="C301" s="186" t="s">
        <v>585</v>
      </c>
      <c r="D301" s="156" t="s">
        <v>792</v>
      </c>
      <c r="E301" s="63" t="s">
        <v>793</v>
      </c>
      <c r="F301" s="155" t="s">
        <v>826</v>
      </c>
      <c r="G301" s="67"/>
      <c r="H301" s="84"/>
      <c r="I301" s="64"/>
      <c r="J301" s="306"/>
      <c r="K301" s="69"/>
      <c r="L301" s="161" t="s">
        <v>655</v>
      </c>
      <c r="M301" s="75"/>
      <c r="N301" s="161" t="s">
        <v>185</v>
      </c>
      <c r="O301" s="312">
        <f t="shared" si="8"/>
        <v>0</v>
      </c>
      <c r="P301" s="84"/>
      <c r="Q301" s="84"/>
      <c r="R301" s="63"/>
    </row>
    <row r="302" spans="1:18" s="65" customFormat="1" ht="14.45" customHeight="1">
      <c r="A302" s="62"/>
      <c r="B302" s="62"/>
      <c r="C302" s="186" t="s">
        <v>643</v>
      </c>
      <c r="D302" s="156" t="s">
        <v>789</v>
      </c>
      <c r="E302" s="63" t="s">
        <v>790</v>
      </c>
      <c r="F302" s="155" t="s">
        <v>827</v>
      </c>
      <c r="G302" s="67"/>
      <c r="H302" s="84"/>
      <c r="I302" s="64"/>
      <c r="J302" s="306"/>
      <c r="K302" s="69"/>
      <c r="L302" s="161" t="s">
        <v>655</v>
      </c>
      <c r="M302" s="75"/>
      <c r="N302" s="161" t="s">
        <v>185</v>
      </c>
      <c r="O302" s="312">
        <f t="shared" si="8"/>
        <v>0</v>
      </c>
      <c r="P302" s="84"/>
      <c r="Q302" s="84"/>
      <c r="R302" s="63"/>
    </row>
    <row r="303" spans="1:18" s="65" customFormat="1" ht="14.45" customHeight="1">
      <c r="A303" s="62"/>
      <c r="B303" s="62"/>
      <c r="C303" s="186" t="s">
        <v>643</v>
      </c>
      <c r="D303" s="156" t="s">
        <v>789</v>
      </c>
      <c r="E303" s="63" t="s">
        <v>828</v>
      </c>
      <c r="F303" s="155" t="s">
        <v>829</v>
      </c>
      <c r="G303" s="67"/>
      <c r="H303" s="84"/>
      <c r="I303" s="64"/>
      <c r="J303" s="306"/>
      <c r="K303" s="69"/>
      <c r="L303" s="161" t="s">
        <v>98</v>
      </c>
      <c r="M303" s="75"/>
      <c r="N303" s="161" t="s">
        <v>95</v>
      </c>
      <c r="O303" s="312">
        <f t="shared" si="8"/>
        <v>0</v>
      </c>
      <c r="P303" s="84"/>
      <c r="Q303" s="84"/>
      <c r="R303" s="63"/>
    </row>
    <row r="304" spans="1:18" s="65" customFormat="1" ht="14.45" customHeight="1">
      <c r="A304" s="62"/>
      <c r="B304" s="62"/>
      <c r="C304" s="186" t="s">
        <v>643</v>
      </c>
      <c r="D304" s="156" t="s">
        <v>789</v>
      </c>
      <c r="E304" s="63" t="s">
        <v>828</v>
      </c>
      <c r="F304" s="155" t="s">
        <v>830</v>
      </c>
      <c r="G304" s="67"/>
      <c r="H304" s="84"/>
      <c r="I304" s="64"/>
      <c r="J304" s="306"/>
      <c r="K304" s="69"/>
      <c r="L304" s="161" t="s">
        <v>98</v>
      </c>
      <c r="M304" s="75"/>
      <c r="N304" s="161" t="s">
        <v>95</v>
      </c>
      <c r="O304" s="312">
        <f t="shared" si="8"/>
        <v>0</v>
      </c>
      <c r="P304" s="84"/>
      <c r="Q304" s="84"/>
      <c r="R304" s="63"/>
    </row>
    <row r="305" spans="1:18" s="65" customFormat="1" ht="14.45" customHeight="1">
      <c r="A305" s="62"/>
      <c r="B305" s="62"/>
      <c r="C305" s="186" t="s">
        <v>643</v>
      </c>
      <c r="D305" s="156" t="s">
        <v>789</v>
      </c>
      <c r="E305" s="63" t="s">
        <v>828</v>
      </c>
      <c r="F305" s="155" t="s">
        <v>831</v>
      </c>
      <c r="G305" s="67"/>
      <c r="H305" s="84"/>
      <c r="I305" s="64"/>
      <c r="J305" s="306"/>
      <c r="K305" s="69"/>
      <c r="L305" s="161" t="s">
        <v>98</v>
      </c>
      <c r="M305" s="75"/>
      <c r="N305" s="161" t="s">
        <v>95</v>
      </c>
      <c r="O305" s="312">
        <f t="shared" si="8"/>
        <v>0</v>
      </c>
      <c r="P305" s="84"/>
      <c r="Q305" s="84"/>
      <c r="R305" s="63"/>
    </row>
    <row r="306" spans="1:18" s="65" customFormat="1" ht="14.45" customHeight="1">
      <c r="A306" s="62"/>
      <c r="B306" s="62"/>
      <c r="C306" s="186" t="s">
        <v>643</v>
      </c>
      <c r="D306" s="156" t="s">
        <v>789</v>
      </c>
      <c r="E306" s="63" t="s">
        <v>828</v>
      </c>
      <c r="F306" s="155" t="s">
        <v>832</v>
      </c>
      <c r="G306" s="67"/>
      <c r="H306" s="84"/>
      <c r="I306" s="64"/>
      <c r="J306" s="306"/>
      <c r="K306" s="69"/>
      <c r="L306" s="161" t="s">
        <v>98</v>
      </c>
      <c r="M306" s="75"/>
      <c r="N306" s="161" t="s">
        <v>95</v>
      </c>
      <c r="O306" s="312">
        <f t="shared" si="8"/>
        <v>0</v>
      </c>
      <c r="P306" s="84"/>
      <c r="Q306" s="84"/>
      <c r="R306" s="63"/>
    </row>
    <row r="307" spans="1:18" s="130" customFormat="1" ht="14.45" customHeight="1">
      <c r="A307" s="129"/>
      <c r="B307" s="129"/>
      <c r="C307" s="188" t="s">
        <v>0</v>
      </c>
      <c r="D307" s="128" t="s">
        <v>787</v>
      </c>
      <c r="E307" s="188" t="s">
        <v>828</v>
      </c>
      <c r="F307" s="128" t="s">
        <v>1841</v>
      </c>
      <c r="G307" s="189"/>
      <c r="H307" s="137"/>
      <c r="I307" s="140"/>
      <c r="J307" s="315"/>
      <c r="K307" s="135"/>
      <c r="L307" s="153" t="s">
        <v>98</v>
      </c>
      <c r="M307" s="147"/>
      <c r="N307" s="153" t="s">
        <v>95</v>
      </c>
      <c r="O307" s="320">
        <f t="shared" si="8"/>
        <v>0</v>
      </c>
      <c r="P307" s="137"/>
      <c r="Q307" s="137"/>
      <c r="R307" s="132"/>
    </row>
    <row r="308" spans="1:18" s="130" customFormat="1" ht="14.45" customHeight="1">
      <c r="A308" s="129"/>
      <c r="B308" s="129"/>
      <c r="C308" s="188" t="s">
        <v>0</v>
      </c>
      <c r="D308" s="128" t="s">
        <v>787</v>
      </c>
      <c r="E308" s="188" t="s">
        <v>828</v>
      </c>
      <c r="F308" s="128" t="s">
        <v>1842</v>
      </c>
      <c r="G308" s="190"/>
      <c r="H308" s="137"/>
      <c r="I308" s="140"/>
      <c r="J308" s="315"/>
      <c r="K308" s="135"/>
      <c r="L308" s="153" t="s">
        <v>98</v>
      </c>
      <c r="M308" s="147"/>
      <c r="N308" s="153" t="s">
        <v>95</v>
      </c>
      <c r="O308" s="320">
        <f t="shared" si="8"/>
        <v>0</v>
      </c>
      <c r="P308" s="137"/>
      <c r="Q308" s="137"/>
      <c r="R308" s="132"/>
    </row>
    <row r="309" spans="1:18" s="130" customFormat="1" ht="14.45" customHeight="1">
      <c r="A309" s="129"/>
      <c r="B309" s="129"/>
      <c r="C309" s="133" t="s">
        <v>643</v>
      </c>
      <c r="D309" s="131" t="s">
        <v>789</v>
      </c>
      <c r="E309" s="132" t="s">
        <v>828</v>
      </c>
      <c r="F309" s="128" t="s">
        <v>1866</v>
      </c>
      <c r="G309" s="67"/>
      <c r="H309" s="137"/>
      <c r="I309" s="140"/>
      <c r="J309" s="315"/>
      <c r="K309" s="135"/>
      <c r="L309" s="153" t="s">
        <v>98</v>
      </c>
      <c r="M309" s="147"/>
      <c r="N309" s="153" t="s">
        <v>95</v>
      </c>
      <c r="O309" s="320">
        <f>IF(M309=0,K309*J309,M309*K309*J309)</f>
        <v>0</v>
      </c>
      <c r="P309" s="137"/>
      <c r="Q309" s="137"/>
      <c r="R309" s="132"/>
    </row>
    <row r="310" spans="1:18" s="65" customFormat="1" ht="14.45" customHeight="1">
      <c r="A310" s="62"/>
      <c r="B310" s="62"/>
      <c r="C310" s="186" t="s">
        <v>580</v>
      </c>
      <c r="D310" s="156" t="s">
        <v>815</v>
      </c>
      <c r="E310" s="63" t="s">
        <v>833</v>
      </c>
      <c r="F310" s="155" t="s">
        <v>834</v>
      </c>
      <c r="G310" s="67"/>
      <c r="H310" s="84"/>
      <c r="I310" s="64"/>
      <c r="J310" s="306"/>
      <c r="K310" s="69"/>
      <c r="L310" s="161" t="s">
        <v>98</v>
      </c>
      <c r="M310" s="75"/>
      <c r="N310" s="161" t="s">
        <v>95</v>
      </c>
      <c r="O310" s="312">
        <f t="shared" si="8"/>
        <v>0</v>
      </c>
      <c r="P310" s="84"/>
      <c r="Q310" s="84"/>
      <c r="R310" s="63"/>
    </row>
    <row r="311" spans="1:18" s="65" customFormat="1" ht="14.45" customHeight="1">
      <c r="A311" s="62"/>
      <c r="B311" s="62"/>
      <c r="C311" s="186" t="s">
        <v>585</v>
      </c>
      <c r="D311" s="156" t="s">
        <v>792</v>
      </c>
      <c r="E311" s="63" t="s">
        <v>835</v>
      </c>
      <c r="F311" s="155" t="s">
        <v>836</v>
      </c>
      <c r="G311" s="67"/>
      <c r="H311" s="84"/>
      <c r="I311" s="64"/>
      <c r="J311" s="306"/>
      <c r="K311" s="69"/>
      <c r="L311" s="161" t="s">
        <v>98</v>
      </c>
      <c r="M311" s="75"/>
      <c r="N311" s="161" t="s">
        <v>95</v>
      </c>
      <c r="O311" s="312">
        <f t="shared" si="8"/>
        <v>0</v>
      </c>
      <c r="P311" s="84"/>
      <c r="Q311" s="84"/>
      <c r="R311" s="63"/>
    </row>
    <row r="312" spans="1:18" s="65" customFormat="1" ht="14.45" customHeight="1">
      <c r="A312" s="62"/>
      <c r="B312" s="62"/>
      <c r="C312" s="186" t="s">
        <v>585</v>
      </c>
      <c r="D312" s="156" t="s">
        <v>792</v>
      </c>
      <c r="E312" s="63" t="s">
        <v>835</v>
      </c>
      <c r="F312" s="155" t="s">
        <v>837</v>
      </c>
      <c r="G312" s="67"/>
      <c r="H312" s="84"/>
      <c r="I312" s="64"/>
      <c r="J312" s="306"/>
      <c r="K312" s="69"/>
      <c r="L312" s="161" t="s">
        <v>98</v>
      </c>
      <c r="M312" s="75"/>
      <c r="N312" s="161" t="s">
        <v>95</v>
      </c>
      <c r="O312" s="312">
        <f t="shared" si="8"/>
        <v>0</v>
      </c>
      <c r="P312" s="84"/>
      <c r="Q312" s="84"/>
      <c r="R312" s="63"/>
    </row>
    <row r="313" spans="1:18" s="130" customFormat="1" ht="14.45" customHeight="1">
      <c r="A313" s="129"/>
      <c r="B313" s="129"/>
      <c r="C313" s="133" t="s">
        <v>0</v>
      </c>
      <c r="D313" s="131" t="s">
        <v>787</v>
      </c>
      <c r="E313" s="132" t="s">
        <v>828</v>
      </c>
      <c r="F313" s="128" t="s">
        <v>1840</v>
      </c>
      <c r="G313" s="189"/>
      <c r="H313" s="137"/>
      <c r="I313" s="140"/>
      <c r="J313" s="315"/>
      <c r="K313" s="135"/>
      <c r="L313" s="153" t="s">
        <v>98</v>
      </c>
      <c r="M313" s="147"/>
      <c r="N313" s="153" t="s">
        <v>95</v>
      </c>
      <c r="O313" s="320">
        <f t="shared" si="8"/>
        <v>0</v>
      </c>
      <c r="P313" s="137"/>
      <c r="Q313" s="137"/>
      <c r="R313" s="132"/>
    </row>
    <row r="314" spans="1:18" s="130" customFormat="1" ht="14.45" customHeight="1">
      <c r="A314" s="129"/>
      <c r="B314" s="129"/>
      <c r="C314" s="133" t="s">
        <v>0</v>
      </c>
      <c r="D314" s="131" t="s">
        <v>787</v>
      </c>
      <c r="E314" s="132" t="s">
        <v>828</v>
      </c>
      <c r="F314" s="128" t="s">
        <v>1843</v>
      </c>
      <c r="G314" s="190"/>
      <c r="H314" s="137"/>
      <c r="I314" s="140"/>
      <c r="J314" s="315"/>
      <c r="K314" s="135"/>
      <c r="L314" s="153" t="s">
        <v>98</v>
      </c>
      <c r="M314" s="147"/>
      <c r="N314" s="153" t="s">
        <v>95</v>
      </c>
      <c r="O314" s="320">
        <f t="shared" si="8"/>
        <v>0</v>
      </c>
      <c r="P314" s="137"/>
      <c r="Q314" s="137"/>
      <c r="R314" s="132"/>
    </row>
    <row r="315" spans="1:18" s="130" customFormat="1" ht="14.45" customHeight="1">
      <c r="A315" s="129"/>
      <c r="B315" s="129"/>
      <c r="C315" s="133" t="s">
        <v>643</v>
      </c>
      <c r="D315" s="131" t="s">
        <v>789</v>
      </c>
      <c r="E315" s="132" t="s">
        <v>828</v>
      </c>
      <c r="F315" s="128" t="s">
        <v>1867</v>
      </c>
      <c r="G315" s="67"/>
      <c r="H315" s="137"/>
      <c r="I315" s="140"/>
      <c r="J315" s="315"/>
      <c r="K315" s="135"/>
      <c r="L315" s="153" t="s">
        <v>98</v>
      </c>
      <c r="M315" s="147"/>
      <c r="N315" s="153" t="s">
        <v>95</v>
      </c>
      <c r="O315" s="320">
        <f>IF(M315=0,K315*J315,M315*K315*J315)</f>
        <v>0</v>
      </c>
      <c r="P315" s="137"/>
      <c r="Q315" s="137"/>
      <c r="R315" s="132"/>
    </row>
    <row r="316" spans="1:18" s="130" customFormat="1" ht="14.45" customHeight="1">
      <c r="A316" s="129"/>
      <c r="B316" s="129"/>
      <c r="C316" s="133" t="s">
        <v>643</v>
      </c>
      <c r="D316" s="131" t="s">
        <v>789</v>
      </c>
      <c r="E316" s="132" t="s">
        <v>828</v>
      </c>
      <c r="F316" s="128" t="s">
        <v>838</v>
      </c>
      <c r="G316" s="67"/>
      <c r="H316" s="137"/>
      <c r="I316" s="140"/>
      <c r="J316" s="315"/>
      <c r="K316" s="135"/>
      <c r="L316" s="153" t="s">
        <v>98</v>
      </c>
      <c r="M316" s="147"/>
      <c r="N316" s="153" t="s">
        <v>95</v>
      </c>
      <c r="O316" s="320">
        <f t="shared" si="8"/>
        <v>0</v>
      </c>
      <c r="P316" s="137"/>
      <c r="Q316" s="137"/>
      <c r="R316" s="132"/>
    </row>
    <row r="317" spans="1:18" s="65" customFormat="1" ht="14.45" customHeight="1">
      <c r="A317" s="62"/>
      <c r="B317" s="62"/>
      <c r="C317" s="186" t="s">
        <v>643</v>
      </c>
      <c r="D317" s="156" t="s">
        <v>789</v>
      </c>
      <c r="E317" s="63" t="s">
        <v>828</v>
      </c>
      <c r="F317" s="155" t="s">
        <v>839</v>
      </c>
      <c r="G317" s="67"/>
      <c r="H317" s="84"/>
      <c r="I317" s="64"/>
      <c r="J317" s="306"/>
      <c r="K317" s="69"/>
      <c r="L317" s="161" t="s">
        <v>98</v>
      </c>
      <c r="M317" s="75"/>
      <c r="N317" s="161" t="s">
        <v>95</v>
      </c>
      <c r="O317" s="312">
        <f t="shared" si="8"/>
        <v>0</v>
      </c>
      <c r="P317" s="84"/>
      <c r="Q317" s="84"/>
      <c r="R317" s="63"/>
    </row>
    <row r="318" spans="1:18" s="65" customFormat="1" ht="14.45" customHeight="1">
      <c r="A318" s="62"/>
      <c r="B318" s="62"/>
      <c r="C318" s="186" t="s">
        <v>643</v>
      </c>
      <c r="D318" s="156" t="s">
        <v>789</v>
      </c>
      <c r="E318" s="63" t="s">
        <v>828</v>
      </c>
      <c r="F318" s="155" t="s">
        <v>840</v>
      </c>
      <c r="G318" s="67"/>
      <c r="H318" s="84"/>
      <c r="I318" s="64"/>
      <c r="J318" s="306"/>
      <c r="K318" s="69"/>
      <c r="L318" s="161" t="s">
        <v>98</v>
      </c>
      <c r="M318" s="75"/>
      <c r="N318" s="161" t="s">
        <v>95</v>
      </c>
      <c r="O318" s="312">
        <f t="shared" si="8"/>
        <v>0</v>
      </c>
      <c r="P318" s="84"/>
      <c r="Q318" s="84"/>
      <c r="R318" s="63"/>
    </row>
    <row r="319" spans="1:18" s="130" customFormat="1" ht="14.45" customHeight="1">
      <c r="A319" s="129"/>
      <c r="B319" s="129"/>
      <c r="C319" s="133" t="s">
        <v>0</v>
      </c>
      <c r="D319" s="131" t="s">
        <v>787</v>
      </c>
      <c r="E319" s="132" t="s">
        <v>828</v>
      </c>
      <c r="F319" s="128" t="s">
        <v>1844</v>
      </c>
      <c r="G319" s="67"/>
      <c r="H319" s="137"/>
      <c r="I319" s="140"/>
      <c r="J319" s="315"/>
      <c r="K319" s="135"/>
      <c r="L319" s="153" t="s">
        <v>98</v>
      </c>
      <c r="M319" s="147"/>
      <c r="N319" s="153" t="s">
        <v>95</v>
      </c>
      <c r="O319" s="320">
        <f t="shared" si="8"/>
        <v>0</v>
      </c>
      <c r="P319" s="137"/>
      <c r="Q319" s="137"/>
      <c r="R319" s="132"/>
    </row>
    <row r="320" spans="1:18" s="130" customFormat="1" ht="14.45" customHeight="1">
      <c r="A320" s="129"/>
      <c r="B320" s="129"/>
      <c r="C320" s="133" t="s">
        <v>0</v>
      </c>
      <c r="D320" s="131" t="s">
        <v>787</v>
      </c>
      <c r="E320" s="132" t="s">
        <v>828</v>
      </c>
      <c r="F320" s="128" t="s">
        <v>1868</v>
      </c>
      <c r="G320" s="67"/>
      <c r="H320" s="137"/>
      <c r="I320" s="140"/>
      <c r="J320" s="315"/>
      <c r="K320" s="135"/>
      <c r="L320" s="153" t="s">
        <v>98</v>
      </c>
      <c r="M320" s="147"/>
      <c r="N320" s="153" t="s">
        <v>95</v>
      </c>
      <c r="O320" s="320">
        <f t="shared" ref="O320" si="9">IF(M320=0,K320*J320,M320*K320*J320)</f>
        <v>0</v>
      </c>
      <c r="P320" s="137"/>
      <c r="Q320" s="137"/>
      <c r="R320" s="132"/>
    </row>
    <row r="321" spans="1:18" s="130" customFormat="1" ht="14.45" customHeight="1">
      <c r="A321" s="129"/>
      <c r="B321" s="129"/>
      <c r="C321" s="133" t="s">
        <v>643</v>
      </c>
      <c r="D321" s="131" t="s">
        <v>789</v>
      </c>
      <c r="E321" s="132" t="s">
        <v>828</v>
      </c>
      <c r="F321" s="128" t="s">
        <v>2363</v>
      </c>
      <c r="G321" s="191"/>
      <c r="H321" s="137"/>
      <c r="I321" s="140"/>
      <c r="J321" s="315"/>
      <c r="K321" s="135"/>
      <c r="L321" s="153" t="s">
        <v>98</v>
      </c>
      <c r="M321" s="147"/>
      <c r="N321" s="153" t="s">
        <v>95</v>
      </c>
      <c r="O321" s="320">
        <f t="shared" si="8"/>
        <v>0</v>
      </c>
      <c r="P321" s="137"/>
      <c r="Q321" s="137"/>
      <c r="R321" s="132"/>
    </row>
    <row r="322" spans="1:18" s="65" customFormat="1" ht="14.45" customHeight="1">
      <c r="A322" s="62"/>
      <c r="B322" s="62"/>
      <c r="C322" s="186" t="s">
        <v>643</v>
      </c>
      <c r="D322" s="156" t="s">
        <v>789</v>
      </c>
      <c r="E322" s="63" t="s">
        <v>828</v>
      </c>
      <c r="F322" s="155" t="s">
        <v>841</v>
      </c>
      <c r="G322" s="67"/>
      <c r="H322" s="84"/>
      <c r="I322" s="64"/>
      <c r="J322" s="306"/>
      <c r="K322" s="69"/>
      <c r="L322" s="161" t="s">
        <v>98</v>
      </c>
      <c r="M322" s="75"/>
      <c r="N322" s="161" t="s">
        <v>95</v>
      </c>
      <c r="O322" s="312">
        <f t="shared" si="8"/>
        <v>0</v>
      </c>
      <c r="P322" s="84"/>
      <c r="Q322" s="84"/>
      <c r="R322" s="63"/>
    </row>
    <row r="323" spans="1:18" s="65" customFormat="1" ht="14.45" customHeight="1">
      <c r="A323" s="62"/>
      <c r="B323" s="62"/>
      <c r="C323" s="186" t="s">
        <v>643</v>
      </c>
      <c r="D323" s="156" t="s">
        <v>789</v>
      </c>
      <c r="E323" s="63" t="s">
        <v>828</v>
      </c>
      <c r="F323" s="155" t="s">
        <v>842</v>
      </c>
      <c r="G323" s="67"/>
      <c r="H323" s="84"/>
      <c r="I323" s="64"/>
      <c r="J323" s="306"/>
      <c r="K323" s="69"/>
      <c r="L323" s="161" t="s">
        <v>98</v>
      </c>
      <c r="M323" s="75"/>
      <c r="N323" s="161" t="s">
        <v>95</v>
      </c>
      <c r="O323" s="312">
        <f t="shared" si="8"/>
        <v>0</v>
      </c>
      <c r="P323" s="84"/>
      <c r="Q323" s="84"/>
      <c r="R323" s="63"/>
    </row>
    <row r="324" spans="1:18" s="65" customFormat="1" ht="14.45" customHeight="1">
      <c r="A324" s="62"/>
      <c r="B324" s="62"/>
      <c r="C324" s="186" t="s">
        <v>643</v>
      </c>
      <c r="D324" s="156" t="s">
        <v>789</v>
      </c>
      <c r="E324" s="63" t="s">
        <v>828</v>
      </c>
      <c r="F324" s="155" t="s">
        <v>843</v>
      </c>
      <c r="G324" s="67"/>
      <c r="H324" s="84"/>
      <c r="I324" s="64"/>
      <c r="J324" s="306"/>
      <c r="K324" s="69"/>
      <c r="L324" s="161" t="s">
        <v>98</v>
      </c>
      <c r="M324" s="75"/>
      <c r="N324" s="161" t="s">
        <v>95</v>
      </c>
      <c r="O324" s="312">
        <f t="shared" si="8"/>
        <v>0</v>
      </c>
      <c r="P324" s="84"/>
      <c r="Q324" s="84"/>
      <c r="R324" s="63"/>
    </row>
    <row r="325" spans="1:18" s="65" customFormat="1" ht="14.45" customHeight="1">
      <c r="A325" s="62"/>
      <c r="B325" s="62"/>
      <c r="C325" s="186" t="s">
        <v>643</v>
      </c>
      <c r="D325" s="156" t="s">
        <v>789</v>
      </c>
      <c r="E325" s="63" t="s">
        <v>828</v>
      </c>
      <c r="F325" s="155" t="s">
        <v>844</v>
      </c>
      <c r="G325" s="67"/>
      <c r="H325" s="84"/>
      <c r="I325" s="64"/>
      <c r="J325" s="306"/>
      <c r="K325" s="69"/>
      <c r="L325" s="161" t="s">
        <v>98</v>
      </c>
      <c r="M325" s="75"/>
      <c r="N325" s="161" t="s">
        <v>95</v>
      </c>
      <c r="O325" s="312">
        <f t="shared" si="8"/>
        <v>0</v>
      </c>
      <c r="P325" s="84"/>
      <c r="Q325" s="84"/>
      <c r="R325" s="63"/>
    </row>
    <row r="326" spans="1:18" s="65" customFormat="1" ht="14.45" customHeight="1">
      <c r="A326" s="62"/>
      <c r="B326" s="62"/>
      <c r="C326" s="186" t="s">
        <v>585</v>
      </c>
      <c r="D326" s="156" t="s">
        <v>792</v>
      </c>
      <c r="E326" s="63" t="s">
        <v>835</v>
      </c>
      <c r="F326" s="155" t="s">
        <v>845</v>
      </c>
      <c r="G326" s="67"/>
      <c r="H326" s="84"/>
      <c r="I326" s="64"/>
      <c r="J326" s="306"/>
      <c r="K326" s="69"/>
      <c r="L326" s="161" t="s">
        <v>98</v>
      </c>
      <c r="M326" s="75"/>
      <c r="N326" s="161" t="s">
        <v>95</v>
      </c>
      <c r="O326" s="312">
        <f t="shared" si="8"/>
        <v>0</v>
      </c>
      <c r="P326" s="84"/>
      <c r="Q326" s="84"/>
      <c r="R326" s="63"/>
    </row>
    <row r="327" spans="1:18" s="65" customFormat="1" ht="14.45" customHeight="1">
      <c r="A327" s="62"/>
      <c r="B327" s="62"/>
      <c r="C327" s="186" t="s">
        <v>585</v>
      </c>
      <c r="D327" s="156" t="s">
        <v>792</v>
      </c>
      <c r="E327" s="63" t="s">
        <v>835</v>
      </c>
      <c r="F327" s="155" t="s">
        <v>846</v>
      </c>
      <c r="G327" s="67"/>
      <c r="H327" s="84"/>
      <c r="I327" s="64"/>
      <c r="J327" s="306"/>
      <c r="K327" s="69"/>
      <c r="L327" s="161" t="s">
        <v>98</v>
      </c>
      <c r="M327" s="75"/>
      <c r="N327" s="161" t="s">
        <v>95</v>
      </c>
      <c r="O327" s="312">
        <f t="shared" si="8"/>
        <v>0</v>
      </c>
      <c r="P327" s="84"/>
      <c r="Q327" s="84"/>
      <c r="R327" s="63"/>
    </row>
    <row r="328" spans="1:18" s="65" customFormat="1" ht="14.45" customHeight="1">
      <c r="A328" s="62"/>
      <c r="B328" s="62"/>
      <c r="C328" s="186" t="s">
        <v>585</v>
      </c>
      <c r="D328" s="156" t="s">
        <v>792</v>
      </c>
      <c r="E328" s="63" t="s">
        <v>835</v>
      </c>
      <c r="F328" s="155" t="s">
        <v>847</v>
      </c>
      <c r="G328" s="67"/>
      <c r="H328" s="84"/>
      <c r="I328" s="64"/>
      <c r="J328" s="306"/>
      <c r="K328" s="69"/>
      <c r="L328" s="161" t="s">
        <v>98</v>
      </c>
      <c r="M328" s="75"/>
      <c r="N328" s="161" t="s">
        <v>95</v>
      </c>
      <c r="O328" s="312">
        <f t="shared" si="8"/>
        <v>0</v>
      </c>
      <c r="P328" s="84"/>
      <c r="Q328" s="84"/>
      <c r="R328" s="63"/>
    </row>
    <row r="329" spans="1:18" s="200" customFormat="1" ht="14.45" customHeight="1">
      <c r="A329" s="196"/>
      <c r="B329" s="196"/>
      <c r="C329" s="214" t="s">
        <v>2224</v>
      </c>
      <c r="D329" s="204" t="s">
        <v>2235</v>
      </c>
      <c r="E329" s="197" t="s">
        <v>2236</v>
      </c>
      <c r="F329" s="201" t="s">
        <v>2237</v>
      </c>
      <c r="G329" s="217"/>
      <c r="H329" s="195"/>
      <c r="I329" s="202"/>
      <c r="J329" s="316"/>
      <c r="K329" s="199"/>
      <c r="L329" s="215" t="s">
        <v>651</v>
      </c>
      <c r="M329" s="199"/>
      <c r="N329" s="215" t="s">
        <v>93</v>
      </c>
      <c r="O329" s="321">
        <f t="shared" si="8"/>
        <v>0</v>
      </c>
      <c r="P329" s="195"/>
      <c r="Q329" s="195"/>
      <c r="R329" s="197"/>
    </row>
    <row r="330" spans="1:18" s="222" customFormat="1" ht="14.45" customHeight="1">
      <c r="A330" s="218"/>
      <c r="B330" s="218"/>
      <c r="C330" s="207" t="s">
        <v>585</v>
      </c>
      <c r="D330" s="208" t="s">
        <v>792</v>
      </c>
      <c r="E330" s="85" t="s">
        <v>848</v>
      </c>
      <c r="F330" s="155" t="s">
        <v>1848</v>
      </c>
      <c r="G330" s="217"/>
      <c r="H330" s="195"/>
      <c r="I330" s="219"/>
      <c r="J330" s="324"/>
      <c r="K330" s="220"/>
      <c r="L330" s="221" t="s">
        <v>849</v>
      </c>
      <c r="M330" s="220"/>
      <c r="N330" s="221" t="s">
        <v>772</v>
      </c>
      <c r="O330" s="321">
        <f t="shared" si="8"/>
        <v>0</v>
      </c>
      <c r="P330" s="195"/>
      <c r="Q330" s="195"/>
      <c r="R330" s="85"/>
    </row>
    <row r="331" spans="1:18" s="222" customFormat="1" ht="14.45" customHeight="1">
      <c r="A331" s="218"/>
      <c r="B331" s="218"/>
      <c r="C331" s="207" t="s">
        <v>643</v>
      </c>
      <c r="D331" s="208" t="s">
        <v>789</v>
      </c>
      <c r="E331" s="85" t="s">
        <v>850</v>
      </c>
      <c r="F331" s="155" t="s">
        <v>1845</v>
      </c>
      <c r="G331" s="40"/>
      <c r="H331" s="195"/>
      <c r="I331" s="219"/>
      <c r="J331" s="324"/>
      <c r="K331" s="220"/>
      <c r="L331" s="221" t="s">
        <v>98</v>
      </c>
      <c r="M331" s="220"/>
      <c r="N331" s="221" t="s">
        <v>95</v>
      </c>
      <c r="O331" s="321">
        <f t="shared" si="8"/>
        <v>0</v>
      </c>
      <c r="P331" s="195"/>
      <c r="Q331" s="195"/>
      <c r="R331" s="85"/>
    </row>
    <row r="332" spans="1:18" s="222" customFormat="1" ht="14.45" customHeight="1">
      <c r="A332" s="218"/>
      <c r="B332" s="218"/>
      <c r="C332" s="207" t="s">
        <v>0</v>
      </c>
      <c r="D332" s="208" t="s">
        <v>787</v>
      </c>
      <c r="E332" s="85" t="s">
        <v>848</v>
      </c>
      <c r="F332" s="155" t="s">
        <v>1846</v>
      </c>
      <c r="G332" s="40"/>
      <c r="H332" s="195"/>
      <c r="I332" s="219"/>
      <c r="J332" s="324"/>
      <c r="K332" s="220"/>
      <c r="L332" s="221" t="s">
        <v>98</v>
      </c>
      <c r="M332" s="220"/>
      <c r="N332" s="221" t="s">
        <v>95</v>
      </c>
      <c r="O332" s="321">
        <f t="shared" si="8"/>
        <v>0</v>
      </c>
      <c r="P332" s="195"/>
      <c r="Q332" s="195"/>
      <c r="R332" s="85"/>
    </row>
    <row r="333" spans="1:18" s="200" customFormat="1" ht="14.45" customHeight="1">
      <c r="A333" s="196"/>
      <c r="B333" s="196"/>
      <c r="C333" s="214" t="s">
        <v>2224</v>
      </c>
      <c r="D333" s="204" t="s">
        <v>2235</v>
      </c>
      <c r="E333" s="197" t="s">
        <v>848</v>
      </c>
      <c r="F333" s="201" t="s">
        <v>2238</v>
      </c>
      <c r="G333" s="40"/>
      <c r="H333" s="195"/>
      <c r="I333" s="202"/>
      <c r="J333" s="316"/>
      <c r="K333" s="199"/>
      <c r="L333" s="215" t="s">
        <v>98</v>
      </c>
      <c r="M333" s="199"/>
      <c r="N333" s="215" t="s">
        <v>95</v>
      </c>
      <c r="O333" s="321">
        <f t="shared" si="8"/>
        <v>0</v>
      </c>
      <c r="P333" s="195"/>
      <c r="Q333" s="195"/>
      <c r="R333" s="197"/>
    </row>
    <row r="334" spans="1:18" s="200" customFormat="1" ht="14.45" customHeight="1">
      <c r="A334" s="196"/>
      <c r="B334" s="196"/>
      <c r="C334" s="214" t="s">
        <v>2224</v>
      </c>
      <c r="D334" s="204" t="s">
        <v>2235</v>
      </c>
      <c r="E334" s="197" t="s">
        <v>2236</v>
      </c>
      <c r="F334" s="201" t="s">
        <v>2239</v>
      </c>
      <c r="G334" s="216"/>
      <c r="H334" s="195"/>
      <c r="I334" s="202"/>
      <c r="J334" s="316"/>
      <c r="K334" s="199"/>
      <c r="L334" s="215" t="s">
        <v>98</v>
      </c>
      <c r="M334" s="199"/>
      <c r="N334" s="215" t="s">
        <v>95</v>
      </c>
      <c r="O334" s="321">
        <f t="shared" si="8"/>
        <v>0</v>
      </c>
      <c r="P334" s="195"/>
      <c r="Q334" s="195"/>
      <c r="R334" s="197"/>
    </row>
    <row r="335" spans="1:18" s="130" customFormat="1" ht="14.45" customHeight="1">
      <c r="A335" s="129"/>
      <c r="B335" s="129"/>
      <c r="C335" s="133" t="s">
        <v>643</v>
      </c>
      <c r="D335" s="131" t="s">
        <v>789</v>
      </c>
      <c r="E335" s="132" t="s">
        <v>850</v>
      </c>
      <c r="F335" s="128" t="s">
        <v>1847</v>
      </c>
      <c r="G335" s="182"/>
      <c r="H335" s="137"/>
      <c r="I335" s="140"/>
      <c r="J335" s="315"/>
      <c r="K335" s="135"/>
      <c r="L335" s="153" t="s">
        <v>98</v>
      </c>
      <c r="M335" s="147"/>
      <c r="N335" s="153" t="s">
        <v>95</v>
      </c>
      <c r="O335" s="320">
        <f t="shared" si="8"/>
        <v>0</v>
      </c>
      <c r="P335" s="137"/>
      <c r="Q335" s="137"/>
      <c r="R335" s="132"/>
    </row>
    <row r="336" spans="1:18" s="65" customFormat="1" ht="14.45" customHeight="1">
      <c r="A336" s="62"/>
      <c r="B336" s="62"/>
      <c r="C336" s="186" t="s">
        <v>643</v>
      </c>
      <c r="D336" s="156" t="s">
        <v>789</v>
      </c>
      <c r="E336" s="63" t="s">
        <v>850</v>
      </c>
      <c r="F336" s="155" t="s">
        <v>851</v>
      </c>
      <c r="G336" s="67"/>
      <c r="H336" s="84"/>
      <c r="I336" s="64"/>
      <c r="J336" s="306"/>
      <c r="K336" s="69"/>
      <c r="L336" s="161" t="s">
        <v>98</v>
      </c>
      <c r="M336" s="75"/>
      <c r="N336" s="161" t="s">
        <v>95</v>
      </c>
      <c r="O336" s="312">
        <f t="shared" si="8"/>
        <v>0</v>
      </c>
      <c r="P336" s="84"/>
      <c r="Q336" s="84"/>
      <c r="R336" s="63"/>
    </row>
    <row r="337" spans="1:18" s="65" customFormat="1" ht="16.5" customHeight="1">
      <c r="A337" s="62"/>
      <c r="B337" s="62"/>
      <c r="C337" s="186" t="s">
        <v>585</v>
      </c>
      <c r="D337" s="156" t="s">
        <v>792</v>
      </c>
      <c r="E337" s="63" t="s">
        <v>848</v>
      </c>
      <c r="F337" s="155" t="s">
        <v>852</v>
      </c>
      <c r="G337" s="67"/>
      <c r="H337" s="84"/>
      <c r="I337" s="64"/>
      <c r="J337" s="306"/>
      <c r="K337" s="69"/>
      <c r="L337" s="161" t="s">
        <v>98</v>
      </c>
      <c r="M337" s="75"/>
      <c r="N337" s="161" t="s">
        <v>95</v>
      </c>
      <c r="O337" s="312">
        <f t="shared" si="8"/>
        <v>0</v>
      </c>
      <c r="P337" s="84"/>
      <c r="Q337" s="84"/>
      <c r="R337" s="63"/>
    </row>
    <row r="338" spans="1:18" s="65" customFormat="1" ht="14.45" customHeight="1">
      <c r="A338" s="62"/>
      <c r="B338" s="62"/>
      <c r="C338" s="186" t="s">
        <v>580</v>
      </c>
      <c r="D338" s="156" t="s">
        <v>815</v>
      </c>
      <c r="E338" s="63" t="s">
        <v>853</v>
      </c>
      <c r="F338" s="155" t="s">
        <v>854</v>
      </c>
      <c r="G338" s="67"/>
      <c r="H338" s="84"/>
      <c r="I338" s="64"/>
      <c r="J338" s="306"/>
      <c r="K338" s="69"/>
      <c r="L338" s="161" t="s">
        <v>98</v>
      </c>
      <c r="M338" s="75"/>
      <c r="N338" s="161" t="s">
        <v>95</v>
      </c>
      <c r="O338" s="312">
        <f t="shared" si="8"/>
        <v>0</v>
      </c>
      <c r="P338" s="84"/>
      <c r="Q338" s="84"/>
      <c r="R338" s="63"/>
    </row>
    <row r="339" spans="1:18" s="65" customFormat="1" ht="14.45" customHeight="1">
      <c r="A339" s="62"/>
      <c r="B339" s="62"/>
      <c r="C339" s="186" t="s">
        <v>580</v>
      </c>
      <c r="D339" s="156" t="s">
        <v>815</v>
      </c>
      <c r="E339" s="63" t="s">
        <v>853</v>
      </c>
      <c r="F339" s="155" t="s">
        <v>855</v>
      </c>
      <c r="G339" s="67"/>
      <c r="H339" s="84"/>
      <c r="I339" s="64"/>
      <c r="J339" s="306"/>
      <c r="K339" s="69"/>
      <c r="L339" s="161" t="s">
        <v>98</v>
      </c>
      <c r="M339" s="75"/>
      <c r="N339" s="161" t="s">
        <v>95</v>
      </c>
      <c r="O339" s="312">
        <f t="shared" si="8"/>
        <v>0</v>
      </c>
      <c r="P339" s="84"/>
      <c r="Q339" s="84"/>
      <c r="R339" s="63"/>
    </row>
    <row r="340" spans="1:18" s="65" customFormat="1" ht="14.45" customHeight="1">
      <c r="A340" s="62"/>
      <c r="B340" s="62"/>
      <c r="C340" s="186" t="s">
        <v>580</v>
      </c>
      <c r="D340" s="156" t="s">
        <v>815</v>
      </c>
      <c r="E340" s="63" t="s">
        <v>853</v>
      </c>
      <c r="F340" s="155" t="s">
        <v>856</v>
      </c>
      <c r="G340" s="67"/>
      <c r="H340" s="84"/>
      <c r="I340" s="64"/>
      <c r="J340" s="306"/>
      <c r="K340" s="69"/>
      <c r="L340" s="161" t="s">
        <v>641</v>
      </c>
      <c r="M340" s="75"/>
      <c r="N340" s="161" t="s">
        <v>642</v>
      </c>
      <c r="O340" s="312">
        <f t="shared" si="8"/>
        <v>0</v>
      </c>
      <c r="P340" s="84"/>
      <c r="Q340" s="84"/>
      <c r="R340" s="63"/>
    </row>
    <row r="341" spans="1:18" s="65" customFormat="1" ht="14.45" customHeight="1">
      <c r="A341" s="62"/>
      <c r="B341" s="62"/>
      <c r="C341" s="186" t="s">
        <v>643</v>
      </c>
      <c r="D341" s="156" t="s">
        <v>789</v>
      </c>
      <c r="E341" s="63" t="s">
        <v>850</v>
      </c>
      <c r="F341" s="155" t="s">
        <v>857</v>
      </c>
      <c r="G341" s="67"/>
      <c r="H341" s="84"/>
      <c r="I341" s="64"/>
      <c r="J341" s="306"/>
      <c r="K341" s="69"/>
      <c r="L341" s="161" t="s">
        <v>98</v>
      </c>
      <c r="M341" s="75"/>
      <c r="N341" s="161" t="s">
        <v>95</v>
      </c>
      <c r="O341" s="312">
        <f t="shared" si="8"/>
        <v>0</v>
      </c>
      <c r="P341" s="84"/>
      <c r="Q341" s="84"/>
      <c r="R341" s="63"/>
    </row>
    <row r="342" spans="1:18" s="65" customFormat="1" ht="14.45" customHeight="1">
      <c r="A342" s="62"/>
      <c r="B342" s="62"/>
      <c r="C342" s="186" t="s">
        <v>585</v>
      </c>
      <c r="D342" s="156" t="s">
        <v>792</v>
      </c>
      <c r="E342" s="63" t="s">
        <v>848</v>
      </c>
      <c r="F342" s="155" t="s">
        <v>858</v>
      </c>
      <c r="G342" s="67"/>
      <c r="H342" s="84"/>
      <c r="I342" s="64"/>
      <c r="J342" s="306"/>
      <c r="K342" s="69"/>
      <c r="L342" s="161" t="s">
        <v>98</v>
      </c>
      <c r="M342" s="75"/>
      <c r="N342" s="161" t="s">
        <v>95</v>
      </c>
      <c r="O342" s="312">
        <f t="shared" si="8"/>
        <v>0</v>
      </c>
      <c r="P342" s="84"/>
      <c r="Q342" s="84"/>
      <c r="R342" s="63"/>
    </row>
    <row r="343" spans="1:18" s="130" customFormat="1" ht="14.45" customHeight="1">
      <c r="A343" s="129"/>
      <c r="B343" s="129"/>
      <c r="C343" s="133" t="s">
        <v>585</v>
      </c>
      <c r="D343" s="131" t="s">
        <v>792</v>
      </c>
      <c r="E343" s="132" t="s">
        <v>859</v>
      </c>
      <c r="F343" s="128" t="s">
        <v>860</v>
      </c>
      <c r="G343" s="67"/>
      <c r="H343" s="137"/>
      <c r="I343" s="140"/>
      <c r="J343" s="315"/>
      <c r="K343" s="135"/>
      <c r="L343" s="153" t="s">
        <v>98</v>
      </c>
      <c r="M343" s="147"/>
      <c r="N343" s="153" t="s">
        <v>95</v>
      </c>
      <c r="O343" s="320">
        <f t="shared" si="8"/>
        <v>0</v>
      </c>
      <c r="P343" s="137"/>
      <c r="Q343" s="137"/>
      <c r="R343" s="132"/>
    </row>
    <row r="344" spans="1:18" s="130" customFormat="1" ht="14.45" customHeight="1">
      <c r="A344" s="129"/>
      <c r="B344" s="129"/>
      <c r="C344" s="133" t="s">
        <v>585</v>
      </c>
      <c r="D344" s="131" t="s">
        <v>792</v>
      </c>
      <c r="E344" s="132" t="s">
        <v>859</v>
      </c>
      <c r="F344" s="128" t="s">
        <v>861</v>
      </c>
      <c r="G344" s="67"/>
      <c r="H344" s="137"/>
      <c r="I344" s="140"/>
      <c r="J344" s="315"/>
      <c r="K344" s="135"/>
      <c r="L344" s="153" t="s">
        <v>98</v>
      </c>
      <c r="M344" s="147"/>
      <c r="N344" s="153" t="s">
        <v>95</v>
      </c>
      <c r="O344" s="320">
        <f t="shared" si="8"/>
        <v>0</v>
      </c>
      <c r="P344" s="137"/>
      <c r="Q344" s="137"/>
      <c r="R344" s="132"/>
    </row>
    <row r="345" spans="1:18" s="130" customFormat="1" ht="14.45" customHeight="1">
      <c r="A345" s="129"/>
      <c r="B345" s="129"/>
      <c r="C345" s="133" t="s">
        <v>585</v>
      </c>
      <c r="D345" s="131" t="s">
        <v>792</v>
      </c>
      <c r="E345" s="132" t="s">
        <v>859</v>
      </c>
      <c r="F345" s="128" t="s">
        <v>862</v>
      </c>
      <c r="G345" s="67"/>
      <c r="H345" s="137"/>
      <c r="I345" s="140"/>
      <c r="J345" s="315"/>
      <c r="K345" s="135"/>
      <c r="L345" s="153" t="s">
        <v>98</v>
      </c>
      <c r="M345" s="147"/>
      <c r="N345" s="153" t="s">
        <v>95</v>
      </c>
      <c r="O345" s="320">
        <f t="shared" si="8"/>
        <v>0</v>
      </c>
      <c r="P345" s="137"/>
      <c r="Q345" s="137"/>
      <c r="R345" s="132"/>
    </row>
    <row r="346" spans="1:18" s="130" customFormat="1" ht="14.45" customHeight="1">
      <c r="A346" s="129"/>
      <c r="B346" s="129"/>
      <c r="C346" s="133" t="s">
        <v>585</v>
      </c>
      <c r="D346" s="131" t="s">
        <v>792</v>
      </c>
      <c r="E346" s="132" t="s">
        <v>859</v>
      </c>
      <c r="F346" s="128" t="s">
        <v>863</v>
      </c>
      <c r="G346" s="67"/>
      <c r="H346" s="137"/>
      <c r="I346" s="140"/>
      <c r="J346" s="315"/>
      <c r="K346" s="135"/>
      <c r="L346" s="153" t="s">
        <v>98</v>
      </c>
      <c r="M346" s="147"/>
      <c r="N346" s="153" t="s">
        <v>95</v>
      </c>
      <c r="O346" s="320">
        <f t="shared" si="8"/>
        <v>0</v>
      </c>
      <c r="P346" s="137"/>
      <c r="Q346" s="137"/>
      <c r="R346" s="132"/>
    </row>
    <row r="347" spans="1:18" s="130" customFormat="1" ht="14.45" customHeight="1">
      <c r="A347" s="129"/>
      <c r="B347" s="129"/>
      <c r="C347" s="133" t="s">
        <v>585</v>
      </c>
      <c r="D347" s="131" t="s">
        <v>792</v>
      </c>
      <c r="E347" s="132" t="s">
        <v>859</v>
      </c>
      <c r="F347" s="128" t="s">
        <v>864</v>
      </c>
      <c r="G347" s="67"/>
      <c r="H347" s="137"/>
      <c r="I347" s="140"/>
      <c r="J347" s="315"/>
      <c r="K347" s="135"/>
      <c r="L347" s="153" t="s">
        <v>98</v>
      </c>
      <c r="M347" s="147"/>
      <c r="N347" s="153" t="s">
        <v>95</v>
      </c>
      <c r="O347" s="320">
        <f t="shared" si="8"/>
        <v>0</v>
      </c>
      <c r="P347" s="137"/>
      <c r="Q347" s="137"/>
      <c r="R347" s="132"/>
    </row>
    <row r="348" spans="1:18" s="130" customFormat="1" ht="14.45" customHeight="1">
      <c r="A348" s="129"/>
      <c r="B348" s="129"/>
      <c r="C348" s="133" t="s">
        <v>585</v>
      </c>
      <c r="D348" s="131" t="s">
        <v>792</v>
      </c>
      <c r="E348" s="132" t="s">
        <v>859</v>
      </c>
      <c r="F348" s="128" t="s">
        <v>865</v>
      </c>
      <c r="G348" s="67"/>
      <c r="H348" s="137"/>
      <c r="I348" s="140"/>
      <c r="J348" s="315"/>
      <c r="K348" s="135"/>
      <c r="L348" s="153" t="s">
        <v>98</v>
      </c>
      <c r="M348" s="147"/>
      <c r="N348" s="153" t="s">
        <v>95</v>
      </c>
      <c r="O348" s="320">
        <f t="shared" si="8"/>
        <v>0</v>
      </c>
      <c r="P348" s="137"/>
      <c r="Q348" s="137"/>
      <c r="R348" s="132"/>
    </row>
    <row r="349" spans="1:18" s="65" customFormat="1" ht="14.45" customHeight="1">
      <c r="A349" s="62"/>
      <c r="B349" s="62"/>
      <c r="C349" s="186" t="s">
        <v>585</v>
      </c>
      <c r="D349" s="156" t="s">
        <v>792</v>
      </c>
      <c r="E349" s="63" t="s">
        <v>859</v>
      </c>
      <c r="F349" s="155" t="s">
        <v>866</v>
      </c>
      <c r="G349" s="67"/>
      <c r="H349" s="84"/>
      <c r="I349" s="64"/>
      <c r="J349" s="306"/>
      <c r="K349" s="69"/>
      <c r="L349" s="161" t="s">
        <v>98</v>
      </c>
      <c r="M349" s="75"/>
      <c r="N349" s="161" t="s">
        <v>95</v>
      </c>
      <c r="O349" s="312">
        <f t="shared" si="8"/>
        <v>0</v>
      </c>
      <c r="P349" s="84"/>
      <c r="Q349" s="84"/>
      <c r="R349" s="63"/>
    </row>
    <row r="350" spans="1:18" s="65" customFormat="1" ht="14.45" customHeight="1">
      <c r="A350" s="62"/>
      <c r="B350" s="62"/>
      <c r="C350" s="186" t="s">
        <v>585</v>
      </c>
      <c r="D350" s="156" t="s">
        <v>792</v>
      </c>
      <c r="E350" s="63" t="s">
        <v>859</v>
      </c>
      <c r="F350" s="155" t="s">
        <v>867</v>
      </c>
      <c r="G350" s="67"/>
      <c r="H350" s="84"/>
      <c r="I350" s="64"/>
      <c r="J350" s="306"/>
      <c r="K350" s="69"/>
      <c r="L350" s="161" t="s">
        <v>98</v>
      </c>
      <c r="M350" s="75"/>
      <c r="N350" s="161" t="s">
        <v>95</v>
      </c>
      <c r="O350" s="312">
        <f t="shared" si="8"/>
        <v>0</v>
      </c>
      <c r="P350" s="84"/>
      <c r="Q350" s="84"/>
      <c r="R350" s="63"/>
    </row>
    <row r="351" spans="1:18" s="65" customFormat="1" ht="14.45" customHeight="1">
      <c r="A351" s="62"/>
      <c r="B351" s="62"/>
      <c r="C351" s="186" t="s">
        <v>585</v>
      </c>
      <c r="D351" s="156" t="s">
        <v>792</v>
      </c>
      <c r="E351" s="63" t="s">
        <v>859</v>
      </c>
      <c r="F351" s="155" t="s">
        <v>868</v>
      </c>
      <c r="G351" s="67"/>
      <c r="H351" s="84"/>
      <c r="I351" s="64"/>
      <c r="J351" s="306"/>
      <c r="K351" s="69"/>
      <c r="L351" s="161" t="s">
        <v>98</v>
      </c>
      <c r="M351" s="75"/>
      <c r="N351" s="161" t="s">
        <v>95</v>
      </c>
      <c r="O351" s="312">
        <f t="shared" ref="O351:O414" si="10">IF(M351=0,K351*J351,M351*K351*J351)</f>
        <v>0</v>
      </c>
      <c r="P351" s="84"/>
      <c r="Q351" s="84"/>
      <c r="R351" s="63"/>
    </row>
    <row r="352" spans="1:18" s="65" customFormat="1" ht="14.45" customHeight="1">
      <c r="A352" s="62"/>
      <c r="B352" s="62"/>
      <c r="C352" s="186" t="s">
        <v>585</v>
      </c>
      <c r="D352" s="156" t="s">
        <v>792</v>
      </c>
      <c r="E352" s="63" t="s">
        <v>859</v>
      </c>
      <c r="F352" s="155" t="s">
        <v>869</v>
      </c>
      <c r="G352" s="67"/>
      <c r="H352" s="84"/>
      <c r="I352" s="64"/>
      <c r="J352" s="306"/>
      <c r="K352" s="69"/>
      <c r="L352" s="161" t="s">
        <v>98</v>
      </c>
      <c r="M352" s="75"/>
      <c r="N352" s="161" t="s">
        <v>95</v>
      </c>
      <c r="O352" s="312">
        <f t="shared" si="10"/>
        <v>0</v>
      </c>
      <c r="P352" s="84"/>
      <c r="Q352" s="84"/>
      <c r="R352" s="63"/>
    </row>
    <row r="353" spans="1:18" s="65" customFormat="1" ht="14.45" customHeight="1">
      <c r="A353" s="62"/>
      <c r="B353" s="62"/>
      <c r="C353" s="186" t="s">
        <v>585</v>
      </c>
      <c r="D353" s="156" t="s">
        <v>792</v>
      </c>
      <c r="E353" s="63" t="s">
        <v>859</v>
      </c>
      <c r="F353" s="155" t="s">
        <v>870</v>
      </c>
      <c r="G353" s="67"/>
      <c r="H353" s="84"/>
      <c r="I353" s="64"/>
      <c r="J353" s="306"/>
      <c r="K353" s="69"/>
      <c r="L353" s="161" t="s">
        <v>98</v>
      </c>
      <c r="M353" s="75"/>
      <c r="N353" s="161" t="s">
        <v>95</v>
      </c>
      <c r="O353" s="312">
        <f t="shared" si="10"/>
        <v>0</v>
      </c>
      <c r="P353" s="84"/>
      <c r="Q353" s="84"/>
      <c r="R353" s="63"/>
    </row>
    <row r="354" spans="1:18" s="65" customFormat="1" ht="14.45" customHeight="1">
      <c r="A354" s="62"/>
      <c r="B354" s="62"/>
      <c r="C354" s="186" t="s">
        <v>585</v>
      </c>
      <c r="D354" s="156" t="s">
        <v>792</v>
      </c>
      <c r="E354" s="63" t="s">
        <v>859</v>
      </c>
      <c r="F354" s="155" t="s">
        <v>871</v>
      </c>
      <c r="G354" s="67"/>
      <c r="H354" s="84"/>
      <c r="I354" s="64"/>
      <c r="J354" s="306"/>
      <c r="K354" s="69"/>
      <c r="L354" s="161" t="s">
        <v>98</v>
      </c>
      <c r="M354" s="75"/>
      <c r="N354" s="161" t="s">
        <v>95</v>
      </c>
      <c r="O354" s="312">
        <f t="shared" si="10"/>
        <v>0</v>
      </c>
      <c r="P354" s="84"/>
      <c r="Q354" s="84"/>
      <c r="R354" s="63"/>
    </row>
    <row r="355" spans="1:18" s="65" customFormat="1" ht="14.45" customHeight="1">
      <c r="A355" s="62"/>
      <c r="B355" s="62"/>
      <c r="C355" s="186" t="s">
        <v>585</v>
      </c>
      <c r="D355" s="156" t="s">
        <v>792</v>
      </c>
      <c r="E355" s="63" t="s">
        <v>859</v>
      </c>
      <c r="F355" s="155" t="s">
        <v>872</v>
      </c>
      <c r="G355" s="67"/>
      <c r="H355" s="84"/>
      <c r="I355" s="64"/>
      <c r="J355" s="306"/>
      <c r="K355" s="69"/>
      <c r="L355" s="161" t="s">
        <v>98</v>
      </c>
      <c r="M355" s="75"/>
      <c r="N355" s="161" t="s">
        <v>95</v>
      </c>
      <c r="O355" s="312">
        <f t="shared" si="10"/>
        <v>0</v>
      </c>
      <c r="P355" s="84"/>
      <c r="Q355" s="84"/>
      <c r="R355" s="63"/>
    </row>
    <row r="356" spans="1:18" s="65" customFormat="1" ht="14.45" customHeight="1">
      <c r="A356" s="62"/>
      <c r="B356" s="62"/>
      <c r="C356" s="186" t="s">
        <v>585</v>
      </c>
      <c r="D356" s="156" t="s">
        <v>792</v>
      </c>
      <c r="E356" s="63" t="s">
        <v>859</v>
      </c>
      <c r="F356" s="155" t="s">
        <v>873</v>
      </c>
      <c r="G356" s="67"/>
      <c r="H356" s="84"/>
      <c r="I356" s="64"/>
      <c r="J356" s="306"/>
      <c r="K356" s="69"/>
      <c r="L356" s="161" t="s">
        <v>98</v>
      </c>
      <c r="M356" s="75"/>
      <c r="N356" s="161" t="s">
        <v>95</v>
      </c>
      <c r="O356" s="312">
        <f t="shared" si="10"/>
        <v>0</v>
      </c>
      <c r="P356" s="84"/>
      <c r="Q356" s="84"/>
      <c r="R356" s="63"/>
    </row>
    <row r="357" spans="1:18" s="65" customFormat="1" ht="14.45" customHeight="1">
      <c r="A357" s="62"/>
      <c r="B357" s="62"/>
      <c r="C357" s="186" t="s">
        <v>585</v>
      </c>
      <c r="D357" s="156" t="s">
        <v>792</v>
      </c>
      <c r="E357" s="63" t="s">
        <v>859</v>
      </c>
      <c r="F357" s="155" t="s">
        <v>874</v>
      </c>
      <c r="G357" s="67"/>
      <c r="H357" s="84"/>
      <c r="I357" s="64"/>
      <c r="J357" s="306"/>
      <c r="K357" s="69"/>
      <c r="L357" s="161" t="s">
        <v>98</v>
      </c>
      <c r="M357" s="75"/>
      <c r="N357" s="161" t="s">
        <v>95</v>
      </c>
      <c r="O357" s="312">
        <f t="shared" si="10"/>
        <v>0</v>
      </c>
      <c r="P357" s="84"/>
      <c r="Q357" s="84"/>
      <c r="R357" s="63"/>
    </row>
    <row r="358" spans="1:18" s="65" customFormat="1" ht="14.45" customHeight="1">
      <c r="A358" s="62"/>
      <c r="B358" s="62"/>
      <c r="C358" s="186" t="s">
        <v>580</v>
      </c>
      <c r="D358" s="156" t="s">
        <v>815</v>
      </c>
      <c r="E358" s="63" t="s">
        <v>875</v>
      </c>
      <c r="F358" s="155" t="s">
        <v>876</v>
      </c>
      <c r="G358" s="67"/>
      <c r="H358" s="84"/>
      <c r="I358" s="64"/>
      <c r="J358" s="306"/>
      <c r="K358" s="69"/>
      <c r="L358" s="161" t="s">
        <v>98</v>
      </c>
      <c r="M358" s="75"/>
      <c r="N358" s="161" t="s">
        <v>95</v>
      </c>
      <c r="O358" s="312">
        <f t="shared" si="10"/>
        <v>0</v>
      </c>
      <c r="P358" s="84"/>
      <c r="Q358" s="84"/>
      <c r="R358" s="63"/>
    </row>
    <row r="359" spans="1:18" s="65" customFormat="1" ht="14.45" customHeight="1">
      <c r="A359" s="62"/>
      <c r="B359" s="62"/>
      <c r="C359" s="186" t="s">
        <v>580</v>
      </c>
      <c r="D359" s="156" t="s">
        <v>815</v>
      </c>
      <c r="E359" s="63" t="s">
        <v>875</v>
      </c>
      <c r="F359" s="155" t="s">
        <v>877</v>
      </c>
      <c r="G359" s="67"/>
      <c r="H359" s="84"/>
      <c r="I359" s="64"/>
      <c r="J359" s="306"/>
      <c r="K359" s="69"/>
      <c r="L359" s="161" t="s">
        <v>98</v>
      </c>
      <c r="M359" s="75"/>
      <c r="N359" s="161" t="s">
        <v>95</v>
      </c>
      <c r="O359" s="312">
        <f t="shared" si="10"/>
        <v>0</v>
      </c>
      <c r="P359" s="84"/>
      <c r="Q359" s="84"/>
      <c r="R359" s="63"/>
    </row>
    <row r="360" spans="1:18" s="65" customFormat="1" ht="14.45" customHeight="1">
      <c r="A360" s="62"/>
      <c r="B360" s="62"/>
      <c r="C360" s="186" t="s">
        <v>580</v>
      </c>
      <c r="D360" s="156" t="s">
        <v>815</v>
      </c>
      <c r="E360" s="63" t="s">
        <v>875</v>
      </c>
      <c r="F360" s="155" t="s">
        <v>878</v>
      </c>
      <c r="G360" s="67"/>
      <c r="H360" s="84"/>
      <c r="I360" s="64"/>
      <c r="J360" s="306"/>
      <c r="K360" s="69"/>
      <c r="L360" s="161" t="s">
        <v>98</v>
      </c>
      <c r="M360" s="75"/>
      <c r="N360" s="161" t="s">
        <v>95</v>
      </c>
      <c r="O360" s="312">
        <f t="shared" si="10"/>
        <v>0</v>
      </c>
      <c r="P360" s="84"/>
      <c r="Q360" s="84"/>
      <c r="R360" s="63"/>
    </row>
    <row r="361" spans="1:18" s="65" customFormat="1" ht="14.45" customHeight="1">
      <c r="A361" s="62"/>
      <c r="B361" s="62"/>
      <c r="C361" s="186" t="s">
        <v>585</v>
      </c>
      <c r="D361" s="156" t="s">
        <v>792</v>
      </c>
      <c r="E361" s="63" t="s">
        <v>859</v>
      </c>
      <c r="F361" s="155" t="s">
        <v>879</v>
      </c>
      <c r="G361" s="67"/>
      <c r="H361" s="84"/>
      <c r="I361" s="64"/>
      <c r="J361" s="306"/>
      <c r="K361" s="69"/>
      <c r="L361" s="161" t="s">
        <v>98</v>
      </c>
      <c r="M361" s="75"/>
      <c r="N361" s="161" t="s">
        <v>95</v>
      </c>
      <c r="O361" s="312">
        <f t="shared" si="10"/>
        <v>0</v>
      </c>
      <c r="P361" s="84"/>
      <c r="Q361" s="84"/>
      <c r="R361" s="63"/>
    </row>
    <row r="362" spans="1:18" s="65" customFormat="1" ht="14.45" customHeight="1">
      <c r="A362" s="62"/>
      <c r="B362" s="62"/>
      <c r="C362" s="186" t="s">
        <v>585</v>
      </c>
      <c r="D362" s="156" t="s">
        <v>792</v>
      </c>
      <c r="E362" s="63" t="s">
        <v>859</v>
      </c>
      <c r="F362" s="155" t="s">
        <v>880</v>
      </c>
      <c r="G362" s="67"/>
      <c r="H362" s="84"/>
      <c r="I362" s="64"/>
      <c r="J362" s="306"/>
      <c r="K362" s="69"/>
      <c r="L362" s="161" t="s">
        <v>98</v>
      </c>
      <c r="M362" s="75"/>
      <c r="N362" s="161" t="s">
        <v>95</v>
      </c>
      <c r="O362" s="312">
        <f t="shared" si="10"/>
        <v>0</v>
      </c>
      <c r="P362" s="84"/>
      <c r="Q362" s="84"/>
      <c r="R362" s="63"/>
    </row>
    <row r="363" spans="1:18" s="65" customFormat="1" ht="14.45" customHeight="1">
      <c r="A363" s="62"/>
      <c r="B363" s="62"/>
      <c r="C363" s="186" t="s">
        <v>585</v>
      </c>
      <c r="D363" s="156" t="s">
        <v>792</v>
      </c>
      <c r="E363" s="63" t="s">
        <v>859</v>
      </c>
      <c r="F363" s="155" t="s">
        <v>881</v>
      </c>
      <c r="G363" s="67"/>
      <c r="H363" s="84"/>
      <c r="I363" s="64"/>
      <c r="J363" s="306"/>
      <c r="K363" s="69"/>
      <c r="L363" s="161" t="s">
        <v>98</v>
      </c>
      <c r="M363" s="75"/>
      <c r="N363" s="161" t="s">
        <v>95</v>
      </c>
      <c r="O363" s="312">
        <f t="shared" si="10"/>
        <v>0</v>
      </c>
      <c r="P363" s="84"/>
      <c r="Q363" s="84"/>
      <c r="R363" s="63"/>
    </row>
    <row r="364" spans="1:18" s="65" customFormat="1" ht="14.45" customHeight="1">
      <c r="A364" s="62"/>
      <c r="B364" s="62"/>
      <c r="C364" s="186" t="s">
        <v>585</v>
      </c>
      <c r="D364" s="156" t="s">
        <v>792</v>
      </c>
      <c r="E364" s="63" t="s">
        <v>859</v>
      </c>
      <c r="F364" s="155" t="s">
        <v>882</v>
      </c>
      <c r="G364" s="67"/>
      <c r="H364" s="84"/>
      <c r="I364" s="64"/>
      <c r="J364" s="306"/>
      <c r="K364" s="69"/>
      <c r="L364" s="161" t="s">
        <v>98</v>
      </c>
      <c r="M364" s="75"/>
      <c r="N364" s="161" t="s">
        <v>95</v>
      </c>
      <c r="O364" s="312">
        <f t="shared" si="10"/>
        <v>0</v>
      </c>
      <c r="P364" s="84"/>
      <c r="Q364" s="84"/>
      <c r="R364" s="63"/>
    </row>
    <row r="365" spans="1:18" s="65" customFormat="1" ht="14.45" customHeight="1">
      <c r="A365" s="62"/>
      <c r="B365" s="62"/>
      <c r="C365" s="186" t="s">
        <v>580</v>
      </c>
      <c r="D365" s="156" t="s">
        <v>815</v>
      </c>
      <c r="E365" s="63" t="s">
        <v>875</v>
      </c>
      <c r="F365" s="155" t="s">
        <v>883</v>
      </c>
      <c r="G365" s="67"/>
      <c r="H365" s="84"/>
      <c r="I365" s="64"/>
      <c r="J365" s="306"/>
      <c r="K365" s="69"/>
      <c r="L365" s="161" t="s">
        <v>98</v>
      </c>
      <c r="M365" s="75"/>
      <c r="N365" s="161" t="s">
        <v>95</v>
      </c>
      <c r="O365" s="312">
        <f t="shared" si="10"/>
        <v>0</v>
      </c>
      <c r="P365" s="84"/>
      <c r="Q365" s="84"/>
      <c r="R365" s="63"/>
    </row>
    <row r="366" spans="1:18" s="65" customFormat="1" ht="14.45" customHeight="1">
      <c r="A366" s="62"/>
      <c r="B366" s="62"/>
      <c r="C366" s="186" t="s">
        <v>585</v>
      </c>
      <c r="D366" s="156" t="s">
        <v>792</v>
      </c>
      <c r="E366" s="63" t="s">
        <v>884</v>
      </c>
      <c r="F366" s="155" t="s">
        <v>885</v>
      </c>
      <c r="G366" s="67"/>
      <c r="H366" s="84"/>
      <c r="I366" s="64"/>
      <c r="J366" s="306"/>
      <c r="K366" s="69"/>
      <c r="L366" s="161" t="s">
        <v>98</v>
      </c>
      <c r="M366" s="75"/>
      <c r="N366" s="161" t="s">
        <v>95</v>
      </c>
      <c r="O366" s="312">
        <f t="shared" si="10"/>
        <v>0</v>
      </c>
      <c r="P366" s="84"/>
      <c r="Q366" s="84"/>
      <c r="R366" s="63"/>
    </row>
    <row r="367" spans="1:18" s="65" customFormat="1" ht="14.45" customHeight="1">
      <c r="A367" s="62"/>
      <c r="B367" s="62"/>
      <c r="C367" s="186" t="s">
        <v>585</v>
      </c>
      <c r="D367" s="156" t="s">
        <v>792</v>
      </c>
      <c r="E367" s="63" t="s">
        <v>884</v>
      </c>
      <c r="F367" s="155" t="s">
        <v>886</v>
      </c>
      <c r="G367" s="67"/>
      <c r="H367" s="84"/>
      <c r="I367" s="64"/>
      <c r="J367" s="306"/>
      <c r="K367" s="69"/>
      <c r="L367" s="161" t="s">
        <v>98</v>
      </c>
      <c r="M367" s="75"/>
      <c r="N367" s="161" t="s">
        <v>95</v>
      </c>
      <c r="O367" s="312">
        <f t="shared" si="10"/>
        <v>0</v>
      </c>
      <c r="P367" s="84"/>
      <c r="Q367" s="84"/>
      <c r="R367" s="63"/>
    </row>
    <row r="368" spans="1:18" s="65" customFormat="1" ht="14.45" customHeight="1">
      <c r="A368" s="62"/>
      <c r="B368" s="62"/>
      <c r="C368" s="186" t="s">
        <v>585</v>
      </c>
      <c r="D368" s="156" t="s">
        <v>792</v>
      </c>
      <c r="E368" s="63" t="s">
        <v>884</v>
      </c>
      <c r="F368" s="155" t="s">
        <v>887</v>
      </c>
      <c r="G368" s="67"/>
      <c r="H368" s="84"/>
      <c r="I368" s="64"/>
      <c r="J368" s="306"/>
      <c r="K368" s="69"/>
      <c r="L368" s="161" t="s">
        <v>98</v>
      </c>
      <c r="M368" s="75"/>
      <c r="N368" s="161" t="s">
        <v>95</v>
      </c>
      <c r="O368" s="312">
        <f t="shared" si="10"/>
        <v>0</v>
      </c>
      <c r="P368" s="84"/>
      <c r="Q368" s="84"/>
      <c r="R368" s="63"/>
    </row>
    <row r="369" spans="1:18" s="65" customFormat="1" ht="14.45" customHeight="1">
      <c r="A369" s="62"/>
      <c r="B369" s="62"/>
      <c r="C369" s="186" t="s">
        <v>585</v>
      </c>
      <c r="D369" s="156" t="s">
        <v>792</v>
      </c>
      <c r="E369" s="63" t="s">
        <v>884</v>
      </c>
      <c r="F369" s="155" t="s">
        <v>888</v>
      </c>
      <c r="G369" s="67"/>
      <c r="H369" s="84"/>
      <c r="I369" s="64"/>
      <c r="J369" s="306"/>
      <c r="K369" s="69"/>
      <c r="L369" s="161" t="s">
        <v>98</v>
      </c>
      <c r="M369" s="75"/>
      <c r="N369" s="161" t="s">
        <v>95</v>
      </c>
      <c r="O369" s="312">
        <f t="shared" si="10"/>
        <v>0</v>
      </c>
      <c r="P369" s="84"/>
      <c r="Q369" s="84"/>
      <c r="R369" s="63"/>
    </row>
    <row r="370" spans="1:18" s="65" customFormat="1" ht="14.45" customHeight="1">
      <c r="A370" s="62"/>
      <c r="B370" s="62"/>
      <c r="C370" s="186" t="s">
        <v>585</v>
      </c>
      <c r="D370" s="156" t="s">
        <v>792</v>
      </c>
      <c r="E370" s="63" t="s">
        <v>884</v>
      </c>
      <c r="F370" s="155" t="s">
        <v>889</v>
      </c>
      <c r="G370" s="67"/>
      <c r="H370" s="84"/>
      <c r="I370" s="64"/>
      <c r="J370" s="306"/>
      <c r="K370" s="69"/>
      <c r="L370" s="161" t="s">
        <v>98</v>
      </c>
      <c r="M370" s="75"/>
      <c r="N370" s="161" t="s">
        <v>95</v>
      </c>
      <c r="O370" s="312">
        <f t="shared" si="10"/>
        <v>0</v>
      </c>
      <c r="P370" s="84"/>
      <c r="Q370" s="84"/>
      <c r="R370" s="63"/>
    </row>
    <row r="371" spans="1:18" s="65" customFormat="1" ht="14.45" customHeight="1">
      <c r="A371" s="62"/>
      <c r="B371" s="62"/>
      <c r="C371" s="186" t="s">
        <v>585</v>
      </c>
      <c r="D371" s="156" t="s">
        <v>792</v>
      </c>
      <c r="E371" s="63" t="s">
        <v>884</v>
      </c>
      <c r="F371" s="155" t="s">
        <v>890</v>
      </c>
      <c r="G371" s="67"/>
      <c r="H371" s="84"/>
      <c r="I371" s="64"/>
      <c r="J371" s="306"/>
      <c r="K371" s="69"/>
      <c r="L371" s="161" t="s">
        <v>98</v>
      </c>
      <c r="M371" s="75"/>
      <c r="N371" s="161" t="s">
        <v>95</v>
      </c>
      <c r="O371" s="312">
        <f t="shared" si="10"/>
        <v>0</v>
      </c>
      <c r="P371" s="84"/>
      <c r="Q371" s="84"/>
      <c r="R371" s="63"/>
    </row>
    <row r="372" spans="1:18" s="65" customFormat="1" ht="14.45" customHeight="1">
      <c r="A372" s="62"/>
      <c r="B372" s="62"/>
      <c r="C372" s="186" t="s">
        <v>585</v>
      </c>
      <c r="D372" s="156" t="s">
        <v>792</v>
      </c>
      <c r="E372" s="63" t="s">
        <v>884</v>
      </c>
      <c r="F372" s="155" t="s">
        <v>891</v>
      </c>
      <c r="G372" s="67"/>
      <c r="H372" s="84"/>
      <c r="I372" s="64"/>
      <c r="J372" s="306"/>
      <c r="K372" s="69"/>
      <c r="L372" s="161" t="s">
        <v>98</v>
      </c>
      <c r="M372" s="75"/>
      <c r="N372" s="161" t="s">
        <v>95</v>
      </c>
      <c r="O372" s="312">
        <f t="shared" si="10"/>
        <v>0</v>
      </c>
      <c r="P372" s="84"/>
      <c r="Q372" s="84"/>
      <c r="R372" s="63"/>
    </row>
    <row r="373" spans="1:18" s="65" customFormat="1" ht="14.45" customHeight="1">
      <c r="A373" s="62"/>
      <c r="B373" s="62"/>
      <c r="C373" s="186" t="s">
        <v>585</v>
      </c>
      <c r="D373" s="156" t="s">
        <v>792</v>
      </c>
      <c r="E373" s="63" t="s">
        <v>884</v>
      </c>
      <c r="F373" s="155" t="s">
        <v>892</v>
      </c>
      <c r="G373" s="67"/>
      <c r="H373" s="84"/>
      <c r="I373" s="64"/>
      <c r="J373" s="306"/>
      <c r="K373" s="69"/>
      <c r="L373" s="161" t="s">
        <v>98</v>
      </c>
      <c r="M373" s="75"/>
      <c r="N373" s="161" t="s">
        <v>95</v>
      </c>
      <c r="O373" s="312">
        <f t="shared" si="10"/>
        <v>0</v>
      </c>
      <c r="P373" s="84"/>
      <c r="Q373" s="84"/>
      <c r="R373" s="63"/>
    </row>
    <row r="374" spans="1:18" s="65" customFormat="1" ht="14.45" customHeight="1">
      <c r="A374" s="62"/>
      <c r="B374" s="62"/>
      <c r="C374" s="186" t="s">
        <v>585</v>
      </c>
      <c r="D374" s="156" t="s">
        <v>792</v>
      </c>
      <c r="E374" s="63" t="s">
        <v>884</v>
      </c>
      <c r="F374" s="155" t="s">
        <v>893</v>
      </c>
      <c r="G374" s="67"/>
      <c r="H374" s="84"/>
      <c r="I374" s="64"/>
      <c r="J374" s="306"/>
      <c r="K374" s="69"/>
      <c r="L374" s="161" t="s">
        <v>98</v>
      </c>
      <c r="M374" s="75"/>
      <c r="N374" s="161" t="s">
        <v>95</v>
      </c>
      <c r="O374" s="312">
        <f t="shared" si="10"/>
        <v>0</v>
      </c>
      <c r="P374" s="84"/>
      <c r="Q374" s="84"/>
      <c r="R374" s="63"/>
    </row>
    <row r="375" spans="1:18" s="65" customFormat="1" ht="14.45" customHeight="1">
      <c r="A375" s="62"/>
      <c r="B375" s="62"/>
      <c r="C375" s="186" t="s">
        <v>585</v>
      </c>
      <c r="D375" s="156" t="s">
        <v>792</v>
      </c>
      <c r="E375" s="63" t="s">
        <v>884</v>
      </c>
      <c r="F375" s="155" t="s">
        <v>894</v>
      </c>
      <c r="G375" s="67"/>
      <c r="H375" s="84"/>
      <c r="I375" s="64"/>
      <c r="J375" s="306"/>
      <c r="K375" s="69"/>
      <c r="L375" s="161" t="s">
        <v>98</v>
      </c>
      <c r="M375" s="75"/>
      <c r="N375" s="161" t="s">
        <v>95</v>
      </c>
      <c r="O375" s="312">
        <f t="shared" si="10"/>
        <v>0</v>
      </c>
      <c r="P375" s="84"/>
      <c r="Q375" s="84"/>
      <c r="R375" s="63"/>
    </row>
    <row r="376" spans="1:18" s="65" customFormat="1" ht="14.45" customHeight="1">
      <c r="A376" s="62"/>
      <c r="B376" s="62"/>
      <c r="C376" s="186" t="s">
        <v>585</v>
      </c>
      <c r="D376" s="156" t="s">
        <v>792</v>
      </c>
      <c r="E376" s="63" t="s">
        <v>884</v>
      </c>
      <c r="F376" s="155" t="s">
        <v>895</v>
      </c>
      <c r="G376" s="67"/>
      <c r="H376" s="84"/>
      <c r="I376" s="64"/>
      <c r="J376" s="306"/>
      <c r="K376" s="69"/>
      <c r="L376" s="161" t="s">
        <v>98</v>
      </c>
      <c r="M376" s="75"/>
      <c r="N376" s="161" t="s">
        <v>95</v>
      </c>
      <c r="O376" s="312">
        <f t="shared" si="10"/>
        <v>0</v>
      </c>
      <c r="P376" s="84"/>
      <c r="Q376" s="84"/>
      <c r="R376" s="63"/>
    </row>
    <row r="377" spans="1:18" s="65" customFormat="1" ht="14.45" customHeight="1">
      <c r="A377" s="62"/>
      <c r="B377" s="62"/>
      <c r="C377" s="186" t="s">
        <v>580</v>
      </c>
      <c r="D377" s="156" t="s">
        <v>815</v>
      </c>
      <c r="E377" s="63" t="s">
        <v>896</v>
      </c>
      <c r="F377" s="155" t="s">
        <v>897</v>
      </c>
      <c r="G377" s="67"/>
      <c r="H377" s="84"/>
      <c r="I377" s="64"/>
      <c r="J377" s="306"/>
      <c r="K377" s="69"/>
      <c r="L377" s="161" t="s">
        <v>98</v>
      </c>
      <c r="M377" s="75"/>
      <c r="N377" s="161" t="s">
        <v>95</v>
      </c>
      <c r="O377" s="312">
        <f t="shared" si="10"/>
        <v>0</v>
      </c>
      <c r="P377" s="84"/>
      <c r="Q377" s="84"/>
      <c r="R377" s="63"/>
    </row>
    <row r="378" spans="1:18" s="65" customFormat="1" ht="14.45" customHeight="1">
      <c r="A378" s="62"/>
      <c r="B378" s="62"/>
      <c r="C378" s="186" t="s">
        <v>580</v>
      </c>
      <c r="D378" s="156" t="s">
        <v>815</v>
      </c>
      <c r="E378" s="63" t="s">
        <v>896</v>
      </c>
      <c r="F378" s="155" t="s">
        <v>898</v>
      </c>
      <c r="G378" s="67"/>
      <c r="H378" s="84"/>
      <c r="I378" s="64"/>
      <c r="J378" s="306"/>
      <c r="K378" s="69"/>
      <c r="L378" s="161" t="s">
        <v>98</v>
      </c>
      <c r="M378" s="75"/>
      <c r="N378" s="161" t="s">
        <v>95</v>
      </c>
      <c r="O378" s="312">
        <f t="shared" si="10"/>
        <v>0</v>
      </c>
      <c r="P378" s="84"/>
      <c r="Q378" s="84"/>
      <c r="R378" s="63"/>
    </row>
    <row r="379" spans="1:18" s="65" customFormat="1" ht="14.45" customHeight="1">
      <c r="A379" s="62"/>
      <c r="B379" s="62"/>
      <c r="C379" s="186" t="s">
        <v>580</v>
      </c>
      <c r="D379" s="156" t="s">
        <v>815</v>
      </c>
      <c r="E379" s="63" t="s">
        <v>896</v>
      </c>
      <c r="F379" s="155" t="s">
        <v>899</v>
      </c>
      <c r="G379" s="67"/>
      <c r="H379" s="84"/>
      <c r="I379" s="64"/>
      <c r="J379" s="306"/>
      <c r="K379" s="69"/>
      <c r="L379" s="161" t="s">
        <v>98</v>
      </c>
      <c r="M379" s="75"/>
      <c r="N379" s="161" t="s">
        <v>95</v>
      </c>
      <c r="O379" s="312">
        <f t="shared" si="10"/>
        <v>0</v>
      </c>
      <c r="P379" s="84"/>
      <c r="Q379" s="84"/>
      <c r="R379" s="63"/>
    </row>
    <row r="380" spans="1:18" s="65" customFormat="1" ht="14.45" customHeight="1">
      <c r="A380" s="62"/>
      <c r="B380" s="62"/>
      <c r="C380" s="186" t="s">
        <v>580</v>
      </c>
      <c r="D380" s="156" t="s">
        <v>815</v>
      </c>
      <c r="E380" s="63" t="s">
        <v>900</v>
      </c>
      <c r="F380" s="155" t="s">
        <v>901</v>
      </c>
      <c r="G380" s="67"/>
      <c r="H380" s="84"/>
      <c r="I380" s="64"/>
      <c r="J380" s="306"/>
      <c r="K380" s="69"/>
      <c r="L380" s="161" t="s">
        <v>98</v>
      </c>
      <c r="M380" s="75"/>
      <c r="N380" s="161" t="s">
        <v>95</v>
      </c>
      <c r="O380" s="312">
        <f t="shared" si="10"/>
        <v>0</v>
      </c>
      <c r="P380" s="84"/>
      <c r="Q380" s="84"/>
      <c r="R380" s="63"/>
    </row>
    <row r="381" spans="1:18" s="65" customFormat="1" ht="14.45" customHeight="1">
      <c r="A381" s="62"/>
      <c r="B381" s="62"/>
      <c r="C381" s="186" t="s">
        <v>580</v>
      </c>
      <c r="D381" s="156" t="s">
        <v>815</v>
      </c>
      <c r="E381" s="63" t="s">
        <v>900</v>
      </c>
      <c r="F381" s="155" t="s">
        <v>902</v>
      </c>
      <c r="G381" s="67"/>
      <c r="H381" s="84"/>
      <c r="I381" s="64"/>
      <c r="J381" s="306"/>
      <c r="K381" s="69"/>
      <c r="L381" s="161" t="s">
        <v>98</v>
      </c>
      <c r="M381" s="75"/>
      <c r="N381" s="161" t="s">
        <v>95</v>
      </c>
      <c r="O381" s="312">
        <f t="shared" si="10"/>
        <v>0</v>
      </c>
      <c r="P381" s="84"/>
      <c r="Q381" s="84"/>
      <c r="R381" s="63"/>
    </row>
    <row r="382" spans="1:18" s="65" customFormat="1" ht="14.45" customHeight="1">
      <c r="A382" s="62"/>
      <c r="B382" s="62"/>
      <c r="C382" s="186" t="s">
        <v>580</v>
      </c>
      <c r="D382" s="156" t="s">
        <v>815</v>
      </c>
      <c r="E382" s="63" t="s">
        <v>900</v>
      </c>
      <c r="F382" s="155" t="s">
        <v>903</v>
      </c>
      <c r="G382" s="67"/>
      <c r="H382" s="84"/>
      <c r="I382" s="64"/>
      <c r="J382" s="306"/>
      <c r="K382" s="69"/>
      <c r="L382" s="161" t="s">
        <v>98</v>
      </c>
      <c r="M382" s="75"/>
      <c r="N382" s="161" t="s">
        <v>95</v>
      </c>
      <c r="O382" s="312">
        <f t="shared" si="10"/>
        <v>0</v>
      </c>
      <c r="P382" s="84"/>
      <c r="Q382" s="84"/>
      <c r="R382" s="63"/>
    </row>
    <row r="383" spans="1:18" s="65" customFormat="1" ht="14.45" customHeight="1">
      <c r="A383" s="62"/>
      <c r="B383" s="62"/>
      <c r="C383" s="186" t="s">
        <v>643</v>
      </c>
      <c r="D383" s="156" t="s">
        <v>789</v>
      </c>
      <c r="E383" s="63" t="s">
        <v>904</v>
      </c>
      <c r="F383" s="155" t="s">
        <v>905</v>
      </c>
      <c r="G383" s="67"/>
      <c r="H383" s="84"/>
      <c r="I383" s="64"/>
      <c r="J383" s="306"/>
      <c r="K383" s="69"/>
      <c r="L383" s="161" t="s">
        <v>98</v>
      </c>
      <c r="M383" s="75"/>
      <c r="N383" s="161" t="s">
        <v>95</v>
      </c>
      <c r="O383" s="312">
        <f t="shared" si="10"/>
        <v>0</v>
      </c>
      <c r="P383" s="84"/>
      <c r="Q383" s="84"/>
      <c r="R383" s="63"/>
    </row>
    <row r="384" spans="1:18" s="130" customFormat="1" ht="14.45" customHeight="1">
      <c r="A384" s="129"/>
      <c r="B384" s="129"/>
      <c r="C384" s="133" t="s">
        <v>643</v>
      </c>
      <c r="D384" s="131" t="s">
        <v>789</v>
      </c>
      <c r="E384" s="132" t="s">
        <v>904</v>
      </c>
      <c r="F384" s="128" t="s">
        <v>906</v>
      </c>
      <c r="G384" s="67"/>
      <c r="H384" s="137"/>
      <c r="I384" s="140"/>
      <c r="J384" s="315"/>
      <c r="K384" s="135"/>
      <c r="L384" s="153" t="s">
        <v>98</v>
      </c>
      <c r="M384" s="147"/>
      <c r="N384" s="153" t="s">
        <v>95</v>
      </c>
      <c r="O384" s="320">
        <f t="shared" si="10"/>
        <v>0</v>
      </c>
      <c r="P384" s="137"/>
      <c r="Q384" s="137"/>
      <c r="R384" s="132"/>
    </row>
    <row r="385" spans="1:18" s="65" customFormat="1" ht="14.45" customHeight="1">
      <c r="A385" s="62"/>
      <c r="B385" s="62"/>
      <c r="C385" s="186" t="s">
        <v>643</v>
      </c>
      <c r="D385" s="156" t="s">
        <v>789</v>
      </c>
      <c r="E385" s="63" t="s">
        <v>904</v>
      </c>
      <c r="F385" s="155" t="s">
        <v>907</v>
      </c>
      <c r="G385" s="67"/>
      <c r="H385" s="84"/>
      <c r="I385" s="64"/>
      <c r="J385" s="306"/>
      <c r="K385" s="69"/>
      <c r="L385" s="161" t="s">
        <v>98</v>
      </c>
      <c r="M385" s="75"/>
      <c r="N385" s="161" t="s">
        <v>95</v>
      </c>
      <c r="O385" s="312">
        <f t="shared" si="10"/>
        <v>0</v>
      </c>
      <c r="P385" s="84"/>
      <c r="Q385" s="84"/>
      <c r="R385" s="63"/>
    </row>
    <row r="386" spans="1:18" s="65" customFormat="1" ht="14.45" customHeight="1">
      <c r="A386" s="62"/>
      <c r="B386" s="62"/>
      <c r="C386" s="186" t="s">
        <v>643</v>
      </c>
      <c r="D386" s="156" t="s">
        <v>789</v>
      </c>
      <c r="E386" s="63" t="s">
        <v>904</v>
      </c>
      <c r="F386" s="155" t="s">
        <v>908</v>
      </c>
      <c r="G386" s="67"/>
      <c r="H386" s="84"/>
      <c r="I386" s="64"/>
      <c r="J386" s="306"/>
      <c r="K386" s="69"/>
      <c r="L386" s="161" t="s">
        <v>98</v>
      </c>
      <c r="M386" s="75"/>
      <c r="N386" s="161" t="s">
        <v>95</v>
      </c>
      <c r="O386" s="312">
        <f t="shared" si="10"/>
        <v>0</v>
      </c>
      <c r="P386" s="84"/>
      <c r="Q386" s="84"/>
      <c r="R386" s="63"/>
    </row>
    <row r="387" spans="1:18" s="65" customFormat="1" ht="14.45" customHeight="1">
      <c r="A387" s="62"/>
      <c r="B387" s="62"/>
      <c r="C387" s="186" t="s">
        <v>643</v>
      </c>
      <c r="D387" s="156" t="s">
        <v>789</v>
      </c>
      <c r="E387" s="63" t="s">
        <v>904</v>
      </c>
      <c r="F387" s="155" t="s">
        <v>909</v>
      </c>
      <c r="G387" s="67"/>
      <c r="H387" s="84"/>
      <c r="I387" s="64"/>
      <c r="J387" s="306"/>
      <c r="K387" s="69"/>
      <c r="L387" s="161" t="s">
        <v>98</v>
      </c>
      <c r="M387" s="75"/>
      <c r="N387" s="161" t="s">
        <v>95</v>
      </c>
      <c r="O387" s="312">
        <f t="shared" si="10"/>
        <v>0</v>
      </c>
      <c r="P387" s="84"/>
      <c r="Q387" s="84"/>
      <c r="R387" s="63"/>
    </row>
    <row r="388" spans="1:18" s="65" customFormat="1" ht="14.45" customHeight="1">
      <c r="A388" s="62"/>
      <c r="B388" s="62"/>
      <c r="C388" s="186" t="s">
        <v>585</v>
      </c>
      <c r="D388" s="156" t="s">
        <v>792</v>
      </c>
      <c r="E388" s="63" t="s">
        <v>910</v>
      </c>
      <c r="F388" s="155" t="s">
        <v>911</v>
      </c>
      <c r="G388" s="67"/>
      <c r="H388" s="84"/>
      <c r="I388" s="64"/>
      <c r="J388" s="306"/>
      <c r="K388" s="69"/>
      <c r="L388" s="161" t="s">
        <v>98</v>
      </c>
      <c r="M388" s="75"/>
      <c r="N388" s="161" t="s">
        <v>95</v>
      </c>
      <c r="O388" s="312">
        <f t="shared" si="10"/>
        <v>0</v>
      </c>
      <c r="P388" s="84"/>
      <c r="Q388" s="84"/>
      <c r="R388" s="63"/>
    </row>
    <row r="389" spans="1:18" s="65" customFormat="1" ht="14.45" customHeight="1">
      <c r="A389" s="62"/>
      <c r="B389" s="62"/>
      <c r="C389" s="186" t="s">
        <v>585</v>
      </c>
      <c r="D389" s="156" t="s">
        <v>792</v>
      </c>
      <c r="E389" s="63" t="s">
        <v>910</v>
      </c>
      <c r="F389" s="155" t="s">
        <v>912</v>
      </c>
      <c r="G389" s="67"/>
      <c r="H389" s="84"/>
      <c r="I389" s="64"/>
      <c r="J389" s="306"/>
      <c r="K389" s="69"/>
      <c r="L389" s="161" t="s">
        <v>98</v>
      </c>
      <c r="M389" s="75"/>
      <c r="N389" s="161" t="s">
        <v>95</v>
      </c>
      <c r="O389" s="312">
        <f t="shared" si="10"/>
        <v>0</v>
      </c>
      <c r="P389" s="84"/>
      <c r="Q389" s="84"/>
      <c r="R389" s="63"/>
    </row>
    <row r="390" spans="1:18" s="65" customFormat="1" ht="14.45" customHeight="1">
      <c r="A390" s="62"/>
      <c r="B390" s="62"/>
      <c r="C390" s="186" t="s">
        <v>585</v>
      </c>
      <c r="D390" s="156" t="s">
        <v>792</v>
      </c>
      <c r="E390" s="63" t="s">
        <v>910</v>
      </c>
      <c r="F390" s="155" t="s">
        <v>913</v>
      </c>
      <c r="G390" s="67"/>
      <c r="H390" s="84"/>
      <c r="I390" s="64"/>
      <c r="J390" s="306"/>
      <c r="K390" s="69"/>
      <c r="L390" s="161" t="s">
        <v>98</v>
      </c>
      <c r="M390" s="75"/>
      <c r="N390" s="161" t="s">
        <v>95</v>
      </c>
      <c r="O390" s="312">
        <f t="shared" si="10"/>
        <v>0</v>
      </c>
      <c r="P390" s="84"/>
      <c r="Q390" s="84"/>
      <c r="R390" s="63"/>
    </row>
    <row r="391" spans="1:18" s="65" customFormat="1" ht="14.45" customHeight="1">
      <c r="A391" s="62"/>
      <c r="B391" s="62"/>
      <c r="C391" s="186" t="s">
        <v>585</v>
      </c>
      <c r="D391" s="156" t="s">
        <v>792</v>
      </c>
      <c r="E391" s="63" t="s">
        <v>910</v>
      </c>
      <c r="F391" s="155" t="s">
        <v>914</v>
      </c>
      <c r="G391" s="67"/>
      <c r="H391" s="84"/>
      <c r="I391" s="64"/>
      <c r="J391" s="306"/>
      <c r="K391" s="69"/>
      <c r="L391" s="161" t="s">
        <v>98</v>
      </c>
      <c r="M391" s="75"/>
      <c r="N391" s="161" t="s">
        <v>95</v>
      </c>
      <c r="O391" s="312">
        <f t="shared" si="10"/>
        <v>0</v>
      </c>
      <c r="P391" s="84"/>
      <c r="Q391" s="84"/>
      <c r="R391" s="63"/>
    </row>
    <row r="392" spans="1:18" s="65" customFormat="1" ht="14.45" customHeight="1">
      <c r="A392" s="62"/>
      <c r="B392" s="62"/>
      <c r="C392" s="186" t="s">
        <v>585</v>
      </c>
      <c r="D392" s="156" t="s">
        <v>792</v>
      </c>
      <c r="E392" s="63" t="s">
        <v>910</v>
      </c>
      <c r="F392" s="155" t="s">
        <v>915</v>
      </c>
      <c r="G392" s="67"/>
      <c r="H392" s="84"/>
      <c r="I392" s="64"/>
      <c r="J392" s="306"/>
      <c r="K392" s="69"/>
      <c r="L392" s="161" t="s">
        <v>98</v>
      </c>
      <c r="M392" s="75"/>
      <c r="N392" s="161" t="s">
        <v>95</v>
      </c>
      <c r="O392" s="312">
        <f t="shared" si="10"/>
        <v>0</v>
      </c>
      <c r="P392" s="84"/>
      <c r="Q392" s="84"/>
      <c r="R392" s="63"/>
    </row>
    <row r="393" spans="1:18" s="65" customFormat="1" ht="14.45" customHeight="1">
      <c r="A393" s="62"/>
      <c r="B393" s="62"/>
      <c r="C393" s="186" t="s">
        <v>585</v>
      </c>
      <c r="D393" s="156" t="s">
        <v>792</v>
      </c>
      <c r="E393" s="63" t="s">
        <v>910</v>
      </c>
      <c r="F393" s="155" t="s">
        <v>916</v>
      </c>
      <c r="G393" s="67"/>
      <c r="H393" s="84"/>
      <c r="I393" s="64"/>
      <c r="J393" s="306"/>
      <c r="K393" s="69"/>
      <c r="L393" s="161" t="s">
        <v>98</v>
      </c>
      <c r="M393" s="75"/>
      <c r="N393" s="161" t="s">
        <v>95</v>
      </c>
      <c r="O393" s="312">
        <f t="shared" si="10"/>
        <v>0</v>
      </c>
      <c r="P393" s="84"/>
      <c r="Q393" s="84"/>
      <c r="R393" s="63"/>
    </row>
    <row r="394" spans="1:18" s="65" customFormat="1" ht="14.45" customHeight="1">
      <c r="A394" s="62"/>
      <c r="B394" s="62"/>
      <c r="C394" s="186" t="s">
        <v>585</v>
      </c>
      <c r="D394" s="156" t="s">
        <v>792</v>
      </c>
      <c r="E394" s="63" t="s">
        <v>910</v>
      </c>
      <c r="F394" s="155" t="s">
        <v>917</v>
      </c>
      <c r="G394" s="67"/>
      <c r="H394" s="84"/>
      <c r="I394" s="64"/>
      <c r="J394" s="306"/>
      <c r="K394" s="69"/>
      <c r="L394" s="161" t="s">
        <v>98</v>
      </c>
      <c r="M394" s="75"/>
      <c r="N394" s="161" t="s">
        <v>95</v>
      </c>
      <c r="O394" s="312">
        <f t="shared" si="10"/>
        <v>0</v>
      </c>
      <c r="P394" s="84"/>
      <c r="Q394" s="84"/>
      <c r="R394" s="63"/>
    </row>
    <row r="395" spans="1:18" s="65" customFormat="1" ht="14.45" customHeight="1">
      <c r="A395" s="62"/>
      <c r="B395" s="62"/>
      <c r="C395" s="186" t="s">
        <v>585</v>
      </c>
      <c r="D395" s="156" t="s">
        <v>792</v>
      </c>
      <c r="E395" s="63" t="s">
        <v>910</v>
      </c>
      <c r="F395" s="155" t="s">
        <v>918</v>
      </c>
      <c r="G395" s="67"/>
      <c r="H395" s="84"/>
      <c r="I395" s="64"/>
      <c r="J395" s="306"/>
      <c r="K395" s="69"/>
      <c r="L395" s="161" t="s">
        <v>98</v>
      </c>
      <c r="M395" s="75"/>
      <c r="N395" s="161" t="s">
        <v>95</v>
      </c>
      <c r="O395" s="312">
        <f t="shared" si="10"/>
        <v>0</v>
      </c>
      <c r="P395" s="84"/>
      <c r="Q395" s="84"/>
      <c r="R395" s="63"/>
    </row>
    <row r="396" spans="1:18" s="65" customFormat="1" ht="14.45" customHeight="1">
      <c r="A396" s="62"/>
      <c r="B396" s="62"/>
      <c r="C396" s="186" t="s">
        <v>585</v>
      </c>
      <c r="D396" s="156" t="s">
        <v>792</v>
      </c>
      <c r="E396" s="63" t="s">
        <v>910</v>
      </c>
      <c r="F396" s="155" t="s">
        <v>919</v>
      </c>
      <c r="G396" s="67"/>
      <c r="H396" s="84"/>
      <c r="I396" s="64"/>
      <c r="J396" s="306"/>
      <c r="K396" s="69"/>
      <c r="L396" s="161" t="s">
        <v>98</v>
      </c>
      <c r="M396" s="75"/>
      <c r="N396" s="161" t="s">
        <v>95</v>
      </c>
      <c r="O396" s="312">
        <f t="shared" si="10"/>
        <v>0</v>
      </c>
      <c r="P396" s="84"/>
      <c r="Q396" s="84"/>
      <c r="R396" s="63"/>
    </row>
    <row r="397" spans="1:18" s="65" customFormat="1" ht="14.45" customHeight="1">
      <c r="A397" s="62"/>
      <c r="B397" s="62"/>
      <c r="C397" s="186" t="s">
        <v>585</v>
      </c>
      <c r="D397" s="156" t="s">
        <v>792</v>
      </c>
      <c r="E397" s="63" t="s">
        <v>910</v>
      </c>
      <c r="F397" s="155" t="s">
        <v>920</v>
      </c>
      <c r="G397" s="67"/>
      <c r="H397" s="84"/>
      <c r="I397" s="64"/>
      <c r="J397" s="306"/>
      <c r="K397" s="69"/>
      <c r="L397" s="161" t="s">
        <v>98</v>
      </c>
      <c r="M397" s="75"/>
      <c r="N397" s="161" t="s">
        <v>95</v>
      </c>
      <c r="O397" s="312">
        <f t="shared" si="10"/>
        <v>0</v>
      </c>
      <c r="P397" s="84"/>
      <c r="Q397" s="84"/>
      <c r="R397" s="63"/>
    </row>
    <row r="398" spans="1:18" s="65" customFormat="1" ht="14.45" customHeight="1">
      <c r="A398" s="62"/>
      <c r="B398" s="62"/>
      <c r="C398" s="186" t="s">
        <v>585</v>
      </c>
      <c r="D398" s="156" t="s">
        <v>792</v>
      </c>
      <c r="E398" s="63" t="s">
        <v>910</v>
      </c>
      <c r="F398" s="155" t="s">
        <v>921</v>
      </c>
      <c r="G398" s="67"/>
      <c r="H398" s="84"/>
      <c r="I398" s="64"/>
      <c r="J398" s="306"/>
      <c r="K398" s="69"/>
      <c r="L398" s="161" t="s">
        <v>98</v>
      </c>
      <c r="M398" s="75"/>
      <c r="N398" s="161" t="s">
        <v>95</v>
      </c>
      <c r="O398" s="312">
        <f t="shared" si="10"/>
        <v>0</v>
      </c>
      <c r="P398" s="84"/>
      <c r="Q398" s="84"/>
      <c r="R398" s="63"/>
    </row>
    <row r="399" spans="1:18" s="65" customFormat="1" ht="14.45" customHeight="1">
      <c r="A399" s="62"/>
      <c r="B399" s="62"/>
      <c r="C399" s="186" t="s">
        <v>585</v>
      </c>
      <c r="D399" s="156" t="s">
        <v>792</v>
      </c>
      <c r="E399" s="63" t="s">
        <v>910</v>
      </c>
      <c r="F399" s="155" t="s">
        <v>922</v>
      </c>
      <c r="G399" s="67"/>
      <c r="H399" s="84"/>
      <c r="I399" s="64"/>
      <c r="J399" s="306"/>
      <c r="K399" s="69"/>
      <c r="L399" s="161" t="s">
        <v>98</v>
      </c>
      <c r="M399" s="75"/>
      <c r="N399" s="161" t="s">
        <v>95</v>
      </c>
      <c r="O399" s="312">
        <f t="shared" si="10"/>
        <v>0</v>
      </c>
      <c r="P399" s="84"/>
      <c r="Q399" s="84"/>
      <c r="R399" s="63"/>
    </row>
    <row r="400" spans="1:18" s="65" customFormat="1" ht="14.45" customHeight="1">
      <c r="A400" s="62"/>
      <c r="B400" s="62"/>
      <c r="C400" s="186" t="s">
        <v>923</v>
      </c>
      <c r="D400" s="156" t="s">
        <v>924</v>
      </c>
      <c r="E400" s="63" t="s">
        <v>925</v>
      </c>
      <c r="F400" s="155" t="s">
        <v>926</v>
      </c>
      <c r="G400" s="67"/>
      <c r="H400" s="84"/>
      <c r="I400" s="64"/>
      <c r="J400" s="306"/>
      <c r="K400" s="69"/>
      <c r="L400" s="161" t="s">
        <v>98</v>
      </c>
      <c r="M400" s="75"/>
      <c r="N400" s="161" t="s">
        <v>95</v>
      </c>
      <c r="O400" s="312">
        <f t="shared" si="10"/>
        <v>0</v>
      </c>
      <c r="P400" s="84"/>
      <c r="Q400" s="84"/>
      <c r="R400" s="63"/>
    </row>
    <row r="401" spans="1:18" s="65" customFormat="1" ht="14.45" customHeight="1">
      <c r="A401" s="62"/>
      <c r="B401" s="62"/>
      <c r="C401" s="186" t="s">
        <v>923</v>
      </c>
      <c r="D401" s="156" t="s">
        <v>924</v>
      </c>
      <c r="E401" s="63" t="s">
        <v>925</v>
      </c>
      <c r="F401" s="155" t="s">
        <v>927</v>
      </c>
      <c r="G401" s="67"/>
      <c r="H401" s="84"/>
      <c r="I401" s="64"/>
      <c r="J401" s="306"/>
      <c r="K401" s="69"/>
      <c r="L401" s="161" t="s">
        <v>98</v>
      </c>
      <c r="M401" s="75"/>
      <c r="N401" s="161" t="s">
        <v>95</v>
      </c>
      <c r="O401" s="312">
        <f t="shared" si="10"/>
        <v>0</v>
      </c>
      <c r="P401" s="84"/>
      <c r="Q401" s="84"/>
      <c r="R401" s="63"/>
    </row>
    <row r="402" spans="1:18" s="65" customFormat="1" ht="14.45" customHeight="1">
      <c r="A402" s="62"/>
      <c r="B402" s="62"/>
      <c r="C402" s="186" t="s">
        <v>923</v>
      </c>
      <c r="D402" s="156" t="s">
        <v>924</v>
      </c>
      <c r="E402" s="63" t="s">
        <v>925</v>
      </c>
      <c r="F402" s="155" t="s">
        <v>928</v>
      </c>
      <c r="G402" s="67"/>
      <c r="H402" s="84"/>
      <c r="I402" s="64"/>
      <c r="J402" s="306"/>
      <c r="K402" s="69"/>
      <c r="L402" s="161" t="s">
        <v>98</v>
      </c>
      <c r="M402" s="75"/>
      <c r="N402" s="161" t="s">
        <v>95</v>
      </c>
      <c r="O402" s="312">
        <f t="shared" si="10"/>
        <v>0</v>
      </c>
      <c r="P402" s="84"/>
      <c r="Q402" s="84"/>
      <c r="R402" s="63"/>
    </row>
    <row r="403" spans="1:18" s="65" customFormat="1" ht="14.45" customHeight="1">
      <c r="A403" s="62"/>
      <c r="B403" s="62"/>
      <c r="C403" s="186" t="s">
        <v>923</v>
      </c>
      <c r="D403" s="156" t="s">
        <v>924</v>
      </c>
      <c r="E403" s="63" t="s">
        <v>925</v>
      </c>
      <c r="F403" s="155" t="s">
        <v>929</v>
      </c>
      <c r="G403" s="67"/>
      <c r="H403" s="84"/>
      <c r="I403" s="64"/>
      <c r="J403" s="306"/>
      <c r="K403" s="69"/>
      <c r="L403" s="161" t="s">
        <v>98</v>
      </c>
      <c r="M403" s="75"/>
      <c r="N403" s="161" t="s">
        <v>95</v>
      </c>
      <c r="O403" s="312">
        <f t="shared" si="10"/>
        <v>0</v>
      </c>
      <c r="P403" s="84"/>
      <c r="Q403" s="84"/>
      <c r="R403" s="63"/>
    </row>
    <row r="404" spans="1:18" s="65" customFormat="1" ht="14.45" customHeight="1">
      <c r="A404" s="62"/>
      <c r="B404" s="62"/>
      <c r="C404" s="186" t="s">
        <v>923</v>
      </c>
      <c r="D404" s="156" t="s">
        <v>924</v>
      </c>
      <c r="E404" s="63" t="s">
        <v>925</v>
      </c>
      <c r="F404" s="155" t="s">
        <v>930</v>
      </c>
      <c r="G404" s="67"/>
      <c r="H404" s="84"/>
      <c r="I404" s="64"/>
      <c r="J404" s="306"/>
      <c r="K404" s="69"/>
      <c r="L404" s="161" t="s">
        <v>98</v>
      </c>
      <c r="M404" s="75"/>
      <c r="N404" s="161" t="s">
        <v>95</v>
      </c>
      <c r="O404" s="312">
        <f t="shared" si="10"/>
        <v>0</v>
      </c>
      <c r="P404" s="84"/>
      <c r="Q404" s="84"/>
      <c r="R404" s="63"/>
    </row>
    <row r="405" spans="1:18" s="65" customFormat="1" ht="14.45" customHeight="1">
      <c r="A405" s="62"/>
      <c r="B405" s="62"/>
      <c r="C405" s="186" t="s">
        <v>923</v>
      </c>
      <c r="D405" s="156" t="s">
        <v>924</v>
      </c>
      <c r="E405" s="63" t="s">
        <v>925</v>
      </c>
      <c r="F405" s="155" t="s">
        <v>931</v>
      </c>
      <c r="G405" s="67"/>
      <c r="H405" s="84"/>
      <c r="I405" s="64"/>
      <c r="J405" s="306"/>
      <c r="K405" s="69"/>
      <c r="L405" s="161" t="s">
        <v>98</v>
      </c>
      <c r="M405" s="75"/>
      <c r="N405" s="161" t="s">
        <v>95</v>
      </c>
      <c r="O405" s="312">
        <f t="shared" si="10"/>
        <v>0</v>
      </c>
      <c r="P405" s="84"/>
      <c r="Q405" s="84"/>
      <c r="R405" s="63"/>
    </row>
    <row r="406" spans="1:18" s="65" customFormat="1" ht="14.45" customHeight="1">
      <c r="A406" s="62"/>
      <c r="B406" s="62"/>
      <c r="C406" s="186" t="s">
        <v>585</v>
      </c>
      <c r="D406" s="156" t="s">
        <v>792</v>
      </c>
      <c r="E406" s="63" t="s">
        <v>910</v>
      </c>
      <c r="F406" s="155" t="s">
        <v>932</v>
      </c>
      <c r="G406" s="67"/>
      <c r="H406" s="84"/>
      <c r="I406" s="64"/>
      <c r="J406" s="306"/>
      <c r="K406" s="69"/>
      <c r="L406" s="161" t="s">
        <v>98</v>
      </c>
      <c r="M406" s="75"/>
      <c r="N406" s="161" t="s">
        <v>95</v>
      </c>
      <c r="O406" s="312">
        <f t="shared" si="10"/>
        <v>0</v>
      </c>
      <c r="P406" s="84"/>
      <c r="Q406" s="84"/>
      <c r="R406" s="63"/>
    </row>
    <row r="407" spans="1:18" s="65" customFormat="1" ht="14.45" customHeight="1">
      <c r="A407" s="62"/>
      <c r="B407" s="62"/>
      <c r="C407" s="186" t="s">
        <v>585</v>
      </c>
      <c r="D407" s="156" t="s">
        <v>792</v>
      </c>
      <c r="E407" s="63" t="s">
        <v>910</v>
      </c>
      <c r="F407" s="155" t="s">
        <v>933</v>
      </c>
      <c r="G407" s="67"/>
      <c r="H407" s="84"/>
      <c r="I407" s="64"/>
      <c r="J407" s="306"/>
      <c r="K407" s="69"/>
      <c r="L407" s="161" t="s">
        <v>98</v>
      </c>
      <c r="M407" s="75"/>
      <c r="N407" s="161" t="s">
        <v>95</v>
      </c>
      <c r="O407" s="312">
        <f t="shared" si="10"/>
        <v>0</v>
      </c>
      <c r="P407" s="84"/>
      <c r="Q407" s="84"/>
      <c r="R407" s="63"/>
    </row>
    <row r="408" spans="1:18" s="65" customFormat="1" ht="14.45" customHeight="1">
      <c r="A408" s="62"/>
      <c r="B408" s="62"/>
      <c r="C408" s="186" t="s">
        <v>585</v>
      </c>
      <c r="D408" s="156" t="s">
        <v>792</v>
      </c>
      <c r="E408" s="63" t="s">
        <v>910</v>
      </c>
      <c r="F408" s="155" t="s">
        <v>934</v>
      </c>
      <c r="G408" s="67"/>
      <c r="H408" s="84"/>
      <c r="I408" s="64"/>
      <c r="J408" s="306"/>
      <c r="K408" s="69"/>
      <c r="L408" s="161" t="s">
        <v>98</v>
      </c>
      <c r="M408" s="75"/>
      <c r="N408" s="161" t="s">
        <v>95</v>
      </c>
      <c r="O408" s="312">
        <f t="shared" si="10"/>
        <v>0</v>
      </c>
      <c r="P408" s="84"/>
      <c r="Q408" s="84"/>
      <c r="R408" s="63"/>
    </row>
    <row r="409" spans="1:18" s="65" customFormat="1" ht="14.45" customHeight="1">
      <c r="A409" s="62"/>
      <c r="B409" s="62"/>
      <c r="C409" s="186" t="s">
        <v>585</v>
      </c>
      <c r="D409" s="156" t="s">
        <v>792</v>
      </c>
      <c r="E409" s="63" t="s">
        <v>910</v>
      </c>
      <c r="F409" s="155" t="s">
        <v>935</v>
      </c>
      <c r="G409" s="67"/>
      <c r="H409" s="84"/>
      <c r="I409" s="64"/>
      <c r="J409" s="306"/>
      <c r="K409" s="69"/>
      <c r="L409" s="161" t="s">
        <v>98</v>
      </c>
      <c r="M409" s="75"/>
      <c r="N409" s="161" t="s">
        <v>95</v>
      </c>
      <c r="O409" s="312">
        <f t="shared" si="10"/>
        <v>0</v>
      </c>
      <c r="P409" s="84"/>
      <c r="Q409" s="84"/>
      <c r="R409" s="63"/>
    </row>
    <row r="410" spans="1:18" s="65" customFormat="1" ht="14.45" customHeight="1">
      <c r="A410" s="62"/>
      <c r="B410" s="62"/>
      <c r="C410" s="186" t="s">
        <v>585</v>
      </c>
      <c r="D410" s="156" t="s">
        <v>792</v>
      </c>
      <c r="E410" s="63" t="s">
        <v>910</v>
      </c>
      <c r="F410" s="155" t="s">
        <v>936</v>
      </c>
      <c r="G410" s="67"/>
      <c r="H410" s="84"/>
      <c r="I410" s="64"/>
      <c r="J410" s="306"/>
      <c r="K410" s="69"/>
      <c r="L410" s="161" t="s">
        <v>98</v>
      </c>
      <c r="M410" s="75"/>
      <c r="N410" s="161" t="s">
        <v>95</v>
      </c>
      <c r="O410" s="312">
        <f t="shared" si="10"/>
        <v>0</v>
      </c>
      <c r="P410" s="84"/>
      <c r="Q410" s="84"/>
      <c r="R410" s="63"/>
    </row>
    <row r="411" spans="1:18" s="65" customFormat="1" ht="14.45" customHeight="1">
      <c r="A411" s="62"/>
      <c r="B411" s="62"/>
      <c r="C411" s="186" t="s">
        <v>580</v>
      </c>
      <c r="D411" s="156" t="s">
        <v>815</v>
      </c>
      <c r="E411" s="63" t="s">
        <v>900</v>
      </c>
      <c r="F411" s="155" t="s">
        <v>937</v>
      </c>
      <c r="G411" s="67"/>
      <c r="H411" s="84"/>
      <c r="I411" s="64"/>
      <c r="J411" s="306"/>
      <c r="K411" s="69"/>
      <c r="L411" s="161" t="s">
        <v>98</v>
      </c>
      <c r="M411" s="75"/>
      <c r="N411" s="161" t="s">
        <v>95</v>
      </c>
      <c r="O411" s="312">
        <f t="shared" si="10"/>
        <v>0</v>
      </c>
      <c r="P411" s="84"/>
      <c r="Q411" s="84"/>
      <c r="R411" s="63"/>
    </row>
    <row r="412" spans="1:18" s="65" customFormat="1" ht="14.45" customHeight="1">
      <c r="A412" s="62"/>
      <c r="B412" s="62"/>
      <c r="C412" s="186" t="s">
        <v>580</v>
      </c>
      <c r="D412" s="156" t="s">
        <v>815</v>
      </c>
      <c r="E412" s="63" t="s">
        <v>900</v>
      </c>
      <c r="F412" s="155" t="s">
        <v>938</v>
      </c>
      <c r="G412" s="67"/>
      <c r="H412" s="84"/>
      <c r="I412" s="64"/>
      <c r="J412" s="306"/>
      <c r="K412" s="69"/>
      <c r="L412" s="161" t="s">
        <v>98</v>
      </c>
      <c r="M412" s="75"/>
      <c r="N412" s="161" t="s">
        <v>95</v>
      </c>
      <c r="O412" s="312">
        <f t="shared" si="10"/>
        <v>0</v>
      </c>
      <c r="P412" s="84"/>
      <c r="Q412" s="84"/>
      <c r="R412" s="63"/>
    </row>
    <row r="413" spans="1:18" s="65" customFormat="1" ht="14.45" customHeight="1">
      <c r="A413" s="62"/>
      <c r="B413" s="62"/>
      <c r="C413" s="186" t="s">
        <v>580</v>
      </c>
      <c r="D413" s="156" t="s">
        <v>815</v>
      </c>
      <c r="E413" s="63" t="s">
        <v>900</v>
      </c>
      <c r="F413" s="155" t="s">
        <v>939</v>
      </c>
      <c r="G413" s="67"/>
      <c r="H413" s="84"/>
      <c r="I413" s="64"/>
      <c r="J413" s="306"/>
      <c r="K413" s="69"/>
      <c r="L413" s="161" t="s">
        <v>98</v>
      </c>
      <c r="M413" s="75"/>
      <c r="N413" s="161" t="s">
        <v>95</v>
      </c>
      <c r="O413" s="312">
        <f t="shared" si="10"/>
        <v>0</v>
      </c>
      <c r="P413" s="84"/>
      <c r="Q413" s="84"/>
      <c r="R413" s="63"/>
    </row>
    <row r="414" spans="1:18" s="65" customFormat="1" ht="14.45" customHeight="1">
      <c r="A414" s="62"/>
      <c r="B414" s="62"/>
      <c r="C414" s="186" t="s">
        <v>585</v>
      </c>
      <c r="D414" s="156" t="s">
        <v>792</v>
      </c>
      <c r="E414" s="63" t="s">
        <v>910</v>
      </c>
      <c r="F414" s="155" t="s">
        <v>940</v>
      </c>
      <c r="G414" s="67"/>
      <c r="H414" s="84"/>
      <c r="I414" s="64"/>
      <c r="J414" s="306"/>
      <c r="K414" s="69"/>
      <c r="L414" s="161" t="s">
        <v>98</v>
      </c>
      <c r="M414" s="75"/>
      <c r="N414" s="161" t="s">
        <v>95</v>
      </c>
      <c r="O414" s="312">
        <f t="shared" si="10"/>
        <v>0</v>
      </c>
      <c r="P414" s="84"/>
      <c r="Q414" s="84"/>
      <c r="R414" s="63"/>
    </row>
    <row r="415" spans="1:18" s="65" customFormat="1" ht="14.45" customHeight="1">
      <c r="A415" s="62"/>
      <c r="B415" s="62"/>
      <c r="C415" s="186" t="s">
        <v>585</v>
      </c>
      <c r="D415" s="156" t="s">
        <v>792</v>
      </c>
      <c r="E415" s="63" t="s">
        <v>910</v>
      </c>
      <c r="F415" s="155" t="s">
        <v>941</v>
      </c>
      <c r="G415" s="67"/>
      <c r="H415" s="84"/>
      <c r="I415" s="64"/>
      <c r="J415" s="306"/>
      <c r="K415" s="69"/>
      <c r="L415" s="161" t="s">
        <v>98</v>
      </c>
      <c r="M415" s="75"/>
      <c r="N415" s="161" t="s">
        <v>95</v>
      </c>
      <c r="O415" s="312">
        <f t="shared" ref="O415:O480" si="11">IF(M415=0,K415*J415,M415*K415*J415)</f>
        <v>0</v>
      </c>
      <c r="P415" s="84"/>
      <c r="Q415" s="84"/>
      <c r="R415" s="63"/>
    </row>
    <row r="416" spans="1:18" s="65" customFormat="1" ht="14.45" customHeight="1">
      <c r="A416" s="62"/>
      <c r="B416" s="62"/>
      <c r="C416" s="186" t="s">
        <v>585</v>
      </c>
      <c r="D416" s="156" t="s">
        <v>792</v>
      </c>
      <c r="E416" s="63" t="s">
        <v>910</v>
      </c>
      <c r="F416" s="155" t="s">
        <v>942</v>
      </c>
      <c r="G416" s="67"/>
      <c r="H416" s="84"/>
      <c r="I416" s="64"/>
      <c r="J416" s="306"/>
      <c r="K416" s="69"/>
      <c r="L416" s="161" t="s">
        <v>98</v>
      </c>
      <c r="M416" s="75"/>
      <c r="N416" s="161" t="s">
        <v>95</v>
      </c>
      <c r="O416" s="312">
        <f t="shared" si="11"/>
        <v>0</v>
      </c>
      <c r="P416" s="84"/>
      <c r="Q416" s="84"/>
      <c r="R416" s="63"/>
    </row>
    <row r="417" spans="1:18" s="65" customFormat="1" ht="14.45" customHeight="1">
      <c r="A417" s="62"/>
      <c r="B417" s="62"/>
      <c r="C417" s="186" t="s">
        <v>585</v>
      </c>
      <c r="D417" s="156" t="s">
        <v>792</v>
      </c>
      <c r="E417" s="63" t="s">
        <v>910</v>
      </c>
      <c r="F417" s="155" t="s">
        <v>943</v>
      </c>
      <c r="G417" s="67"/>
      <c r="H417" s="84"/>
      <c r="I417" s="64"/>
      <c r="J417" s="306"/>
      <c r="K417" s="69"/>
      <c r="L417" s="161" t="s">
        <v>98</v>
      </c>
      <c r="M417" s="75"/>
      <c r="N417" s="161" t="s">
        <v>95</v>
      </c>
      <c r="O417" s="312">
        <f t="shared" si="11"/>
        <v>0</v>
      </c>
      <c r="P417" s="84"/>
      <c r="Q417" s="84"/>
      <c r="R417" s="63"/>
    </row>
    <row r="418" spans="1:18" s="65" customFormat="1" ht="14.45" customHeight="1">
      <c r="A418" s="62"/>
      <c r="B418" s="62"/>
      <c r="C418" s="186" t="s">
        <v>585</v>
      </c>
      <c r="D418" s="156" t="s">
        <v>792</v>
      </c>
      <c r="E418" s="63" t="s">
        <v>910</v>
      </c>
      <c r="F418" s="155" t="s">
        <v>944</v>
      </c>
      <c r="G418" s="67"/>
      <c r="H418" s="84"/>
      <c r="I418" s="64"/>
      <c r="J418" s="306"/>
      <c r="K418" s="69"/>
      <c r="L418" s="161" t="s">
        <v>98</v>
      </c>
      <c r="M418" s="75"/>
      <c r="N418" s="161" t="s">
        <v>95</v>
      </c>
      <c r="O418" s="312">
        <f t="shared" si="11"/>
        <v>0</v>
      </c>
      <c r="P418" s="84"/>
      <c r="Q418" s="84"/>
      <c r="R418" s="63"/>
    </row>
    <row r="419" spans="1:18" s="65" customFormat="1" ht="14.45" customHeight="1">
      <c r="A419" s="62"/>
      <c r="B419" s="62"/>
      <c r="C419" s="186" t="s">
        <v>585</v>
      </c>
      <c r="D419" s="156" t="s">
        <v>792</v>
      </c>
      <c r="E419" s="63" t="s">
        <v>910</v>
      </c>
      <c r="F419" s="155" t="s">
        <v>945</v>
      </c>
      <c r="G419" s="67"/>
      <c r="H419" s="84"/>
      <c r="I419" s="64"/>
      <c r="J419" s="306"/>
      <c r="K419" s="69"/>
      <c r="L419" s="161" t="s">
        <v>98</v>
      </c>
      <c r="M419" s="75"/>
      <c r="N419" s="161" t="s">
        <v>95</v>
      </c>
      <c r="O419" s="312">
        <f t="shared" si="11"/>
        <v>0</v>
      </c>
      <c r="P419" s="84"/>
      <c r="Q419" s="84"/>
      <c r="R419" s="63"/>
    </row>
    <row r="420" spans="1:18" s="65" customFormat="1" ht="14.45" customHeight="1">
      <c r="A420" s="62"/>
      <c r="B420" s="62"/>
      <c r="C420" s="186" t="s">
        <v>585</v>
      </c>
      <c r="D420" s="156" t="s">
        <v>792</v>
      </c>
      <c r="E420" s="63" t="s">
        <v>910</v>
      </c>
      <c r="F420" s="155" t="s">
        <v>946</v>
      </c>
      <c r="G420" s="67"/>
      <c r="H420" s="84"/>
      <c r="I420" s="64"/>
      <c r="J420" s="306"/>
      <c r="K420" s="69"/>
      <c r="L420" s="161" t="s">
        <v>98</v>
      </c>
      <c r="M420" s="75"/>
      <c r="N420" s="161" t="s">
        <v>95</v>
      </c>
      <c r="O420" s="312">
        <f t="shared" si="11"/>
        <v>0</v>
      </c>
      <c r="P420" s="84"/>
      <c r="Q420" s="84"/>
      <c r="R420" s="63"/>
    </row>
    <row r="421" spans="1:18" s="65" customFormat="1" ht="14.45" customHeight="1">
      <c r="A421" s="62"/>
      <c r="B421" s="62"/>
      <c r="C421" s="186" t="s">
        <v>585</v>
      </c>
      <c r="D421" s="156" t="s">
        <v>792</v>
      </c>
      <c r="E421" s="63" t="s">
        <v>910</v>
      </c>
      <c r="F421" s="155" t="s">
        <v>947</v>
      </c>
      <c r="G421" s="67"/>
      <c r="H421" s="84"/>
      <c r="I421" s="64"/>
      <c r="J421" s="306"/>
      <c r="K421" s="69"/>
      <c r="L421" s="161" t="s">
        <v>98</v>
      </c>
      <c r="M421" s="75"/>
      <c r="N421" s="161" t="s">
        <v>95</v>
      </c>
      <c r="O421" s="312">
        <f t="shared" si="11"/>
        <v>0</v>
      </c>
      <c r="P421" s="84"/>
      <c r="Q421" s="84"/>
      <c r="R421" s="63"/>
    </row>
    <row r="422" spans="1:18" s="65" customFormat="1" ht="14.45" customHeight="1">
      <c r="A422" s="62"/>
      <c r="B422" s="62"/>
      <c r="C422" s="186" t="s">
        <v>585</v>
      </c>
      <c r="D422" s="156" t="s">
        <v>792</v>
      </c>
      <c r="E422" s="63" t="s">
        <v>910</v>
      </c>
      <c r="F422" s="155" t="s">
        <v>948</v>
      </c>
      <c r="G422" s="67"/>
      <c r="H422" s="84"/>
      <c r="I422" s="64"/>
      <c r="J422" s="306"/>
      <c r="K422" s="69"/>
      <c r="L422" s="161" t="s">
        <v>98</v>
      </c>
      <c r="M422" s="75"/>
      <c r="N422" s="161" t="s">
        <v>95</v>
      </c>
      <c r="O422" s="312">
        <f t="shared" si="11"/>
        <v>0</v>
      </c>
      <c r="P422" s="84"/>
      <c r="Q422" s="84"/>
      <c r="R422" s="63"/>
    </row>
    <row r="423" spans="1:18" s="65" customFormat="1" ht="14.45" customHeight="1">
      <c r="A423" s="62"/>
      <c r="B423" s="62"/>
      <c r="C423" s="186" t="s">
        <v>585</v>
      </c>
      <c r="D423" s="156" t="s">
        <v>792</v>
      </c>
      <c r="E423" s="63" t="s">
        <v>910</v>
      </c>
      <c r="F423" s="155" t="s">
        <v>949</v>
      </c>
      <c r="G423" s="67"/>
      <c r="H423" s="84"/>
      <c r="I423" s="64"/>
      <c r="J423" s="306"/>
      <c r="K423" s="69"/>
      <c r="L423" s="161" t="s">
        <v>98</v>
      </c>
      <c r="M423" s="75"/>
      <c r="N423" s="161" t="s">
        <v>95</v>
      </c>
      <c r="O423" s="312">
        <f t="shared" si="11"/>
        <v>0</v>
      </c>
      <c r="P423" s="84"/>
      <c r="Q423" s="84"/>
      <c r="R423" s="63"/>
    </row>
    <row r="424" spans="1:18" s="130" customFormat="1" ht="14.45" customHeight="1">
      <c r="A424" s="129"/>
      <c r="B424" s="129"/>
      <c r="C424" s="133" t="s">
        <v>585</v>
      </c>
      <c r="D424" s="131" t="s">
        <v>792</v>
      </c>
      <c r="E424" s="132" t="s">
        <v>910</v>
      </c>
      <c r="F424" s="128" t="s">
        <v>950</v>
      </c>
      <c r="G424" s="67"/>
      <c r="H424" s="137"/>
      <c r="I424" s="140"/>
      <c r="J424" s="315"/>
      <c r="K424" s="135"/>
      <c r="L424" s="153" t="s">
        <v>98</v>
      </c>
      <c r="M424" s="147"/>
      <c r="N424" s="153" t="s">
        <v>95</v>
      </c>
      <c r="O424" s="320">
        <f t="shared" si="11"/>
        <v>0</v>
      </c>
      <c r="P424" s="137"/>
      <c r="Q424" s="137"/>
      <c r="R424" s="132"/>
    </row>
    <row r="425" spans="1:18" s="130" customFormat="1" ht="14.45" customHeight="1">
      <c r="A425" s="129"/>
      <c r="B425" s="129"/>
      <c r="C425" s="133" t="s">
        <v>585</v>
      </c>
      <c r="D425" s="131" t="s">
        <v>792</v>
      </c>
      <c r="E425" s="132" t="s">
        <v>910</v>
      </c>
      <c r="F425" s="128" t="s">
        <v>951</v>
      </c>
      <c r="G425" s="67"/>
      <c r="H425" s="137"/>
      <c r="I425" s="140"/>
      <c r="J425" s="315"/>
      <c r="K425" s="135"/>
      <c r="L425" s="153" t="s">
        <v>98</v>
      </c>
      <c r="M425" s="147"/>
      <c r="N425" s="153" t="s">
        <v>95</v>
      </c>
      <c r="O425" s="320">
        <f t="shared" si="11"/>
        <v>0</v>
      </c>
      <c r="P425" s="137"/>
      <c r="Q425" s="137"/>
      <c r="R425" s="132"/>
    </row>
    <row r="426" spans="1:18" s="130" customFormat="1" ht="14.45" customHeight="1">
      <c r="A426" s="129"/>
      <c r="B426" s="129"/>
      <c r="C426" s="133" t="s">
        <v>585</v>
      </c>
      <c r="D426" s="131" t="s">
        <v>792</v>
      </c>
      <c r="E426" s="132" t="s">
        <v>910</v>
      </c>
      <c r="F426" s="128" t="s">
        <v>952</v>
      </c>
      <c r="G426" s="67"/>
      <c r="H426" s="137"/>
      <c r="I426" s="140"/>
      <c r="J426" s="315"/>
      <c r="K426" s="135"/>
      <c r="L426" s="153" t="s">
        <v>98</v>
      </c>
      <c r="M426" s="147"/>
      <c r="N426" s="153" t="s">
        <v>95</v>
      </c>
      <c r="O426" s="320">
        <f t="shared" si="11"/>
        <v>0</v>
      </c>
      <c r="P426" s="137"/>
      <c r="Q426" s="137"/>
      <c r="R426" s="132"/>
    </row>
    <row r="427" spans="1:18" s="200" customFormat="1" ht="14.45" customHeight="1">
      <c r="A427" s="196"/>
      <c r="B427" s="196"/>
      <c r="C427" s="214" t="s">
        <v>0</v>
      </c>
      <c r="D427" s="204" t="s">
        <v>2235</v>
      </c>
      <c r="E427" s="197" t="s">
        <v>900</v>
      </c>
      <c r="F427" s="201" t="s">
        <v>2240</v>
      </c>
      <c r="G427" s="39"/>
      <c r="H427" s="195"/>
      <c r="I427" s="202"/>
      <c r="J427" s="316"/>
      <c r="K427" s="199"/>
      <c r="L427" s="215" t="s">
        <v>98</v>
      </c>
      <c r="M427" s="199"/>
      <c r="N427" s="215" t="s">
        <v>95</v>
      </c>
      <c r="O427" s="321">
        <f t="shared" si="11"/>
        <v>0</v>
      </c>
      <c r="P427" s="195"/>
      <c r="Q427" s="195"/>
      <c r="R427" s="197"/>
    </row>
    <row r="428" spans="1:18" s="130" customFormat="1" ht="14.45" customHeight="1">
      <c r="A428" s="129"/>
      <c r="B428" s="129"/>
      <c r="C428" s="133" t="s">
        <v>585</v>
      </c>
      <c r="D428" s="131" t="s">
        <v>792</v>
      </c>
      <c r="E428" s="132" t="s">
        <v>910</v>
      </c>
      <c r="F428" s="128" t="s">
        <v>953</v>
      </c>
      <c r="G428" s="67"/>
      <c r="H428" s="137"/>
      <c r="I428" s="140"/>
      <c r="J428" s="315"/>
      <c r="K428" s="135"/>
      <c r="L428" s="153" t="s">
        <v>98</v>
      </c>
      <c r="M428" s="147"/>
      <c r="N428" s="153" t="s">
        <v>95</v>
      </c>
      <c r="O428" s="320">
        <f t="shared" si="11"/>
        <v>0</v>
      </c>
      <c r="P428" s="137"/>
      <c r="Q428" s="137"/>
      <c r="R428" s="132"/>
    </row>
    <row r="429" spans="1:18" s="65" customFormat="1" ht="14.45" customHeight="1">
      <c r="A429" s="62"/>
      <c r="B429" s="62"/>
      <c r="C429" s="186" t="s">
        <v>585</v>
      </c>
      <c r="D429" s="156" t="s">
        <v>792</v>
      </c>
      <c r="E429" s="63" t="s">
        <v>910</v>
      </c>
      <c r="F429" s="155" t="s">
        <v>954</v>
      </c>
      <c r="G429" s="67"/>
      <c r="H429" s="84"/>
      <c r="I429" s="64"/>
      <c r="J429" s="306"/>
      <c r="K429" s="69"/>
      <c r="L429" s="161" t="s">
        <v>98</v>
      </c>
      <c r="M429" s="75"/>
      <c r="N429" s="161" t="s">
        <v>95</v>
      </c>
      <c r="O429" s="312">
        <f t="shared" si="11"/>
        <v>0</v>
      </c>
      <c r="P429" s="84"/>
      <c r="Q429" s="84"/>
      <c r="R429" s="63"/>
    </row>
    <row r="430" spans="1:18" s="65" customFormat="1" ht="14.45" customHeight="1">
      <c r="A430" s="62"/>
      <c r="B430" s="62"/>
      <c r="C430" s="186" t="s">
        <v>585</v>
      </c>
      <c r="D430" s="156" t="s">
        <v>792</v>
      </c>
      <c r="E430" s="63" t="s">
        <v>910</v>
      </c>
      <c r="F430" s="155" t="s">
        <v>955</v>
      </c>
      <c r="G430" s="67"/>
      <c r="H430" s="84"/>
      <c r="I430" s="64"/>
      <c r="J430" s="306"/>
      <c r="K430" s="69"/>
      <c r="L430" s="161" t="s">
        <v>98</v>
      </c>
      <c r="M430" s="75"/>
      <c r="N430" s="161" t="s">
        <v>95</v>
      </c>
      <c r="O430" s="312">
        <f t="shared" si="11"/>
        <v>0</v>
      </c>
      <c r="P430" s="84"/>
      <c r="Q430" s="84"/>
      <c r="R430" s="63"/>
    </row>
    <row r="431" spans="1:18" s="65" customFormat="1" ht="14.45" customHeight="1">
      <c r="A431" s="62"/>
      <c r="B431" s="62"/>
      <c r="C431" s="186" t="s">
        <v>585</v>
      </c>
      <c r="D431" s="156" t="s">
        <v>792</v>
      </c>
      <c r="E431" s="63" t="s">
        <v>910</v>
      </c>
      <c r="F431" s="155" t="s">
        <v>956</v>
      </c>
      <c r="G431" s="67"/>
      <c r="H431" s="84"/>
      <c r="I431" s="64"/>
      <c r="J431" s="306"/>
      <c r="K431" s="69"/>
      <c r="L431" s="161" t="s">
        <v>98</v>
      </c>
      <c r="M431" s="75"/>
      <c r="N431" s="161" t="s">
        <v>95</v>
      </c>
      <c r="O431" s="312">
        <f t="shared" si="11"/>
        <v>0</v>
      </c>
      <c r="P431" s="84"/>
      <c r="Q431" s="84"/>
      <c r="R431" s="63"/>
    </row>
    <row r="432" spans="1:18" s="65" customFormat="1" ht="14.45" customHeight="1">
      <c r="A432" s="62"/>
      <c r="B432" s="62"/>
      <c r="C432" s="186" t="s">
        <v>585</v>
      </c>
      <c r="D432" s="156" t="s">
        <v>792</v>
      </c>
      <c r="E432" s="63" t="s">
        <v>910</v>
      </c>
      <c r="F432" s="155" t="s">
        <v>957</v>
      </c>
      <c r="G432" s="67"/>
      <c r="H432" s="84"/>
      <c r="I432" s="64"/>
      <c r="J432" s="306"/>
      <c r="K432" s="69"/>
      <c r="L432" s="161" t="s">
        <v>98</v>
      </c>
      <c r="M432" s="75"/>
      <c r="N432" s="161" t="s">
        <v>95</v>
      </c>
      <c r="O432" s="312">
        <f t="shared" si="11"/>
        <v>0</v>
      </c>
      <c r="P432" s="84"/>
      <c r="Q432" s="84"/>
      <c r="R432" s="63"/>
    </row>
    <row r="433" spans="1:18" s="65" customFormat="1" ht="14.45" customHeight="1">
      <c r="A433" s="62"/>
      <c r="B433" s="62"/>
      <c r="C433" s="186" t="s">
        <v>585</v>
      </c>
      <c r="D433" s="156" t="s">
        <v>792</v>
      </c>
      <c r="E433" s="63" t="s">
        <v>910</v>
      </c>
      <c r="F433" s="155" t="s">
        <v>958</v>
      </c>
      <c r="G433" s="67"/>
      <c r="H433" s="84"/>
      <c r="I433" s="64"/>
      <c r="J433" s="306"/>
      <c r="K433" s="69"/>
      <c r="L433" s="161" t="s">
        <v>98</v>
      </c>
      <c r="M433" s="75"/>
      <c r="N433" s="161" t="s">
        <v>95</v>
      </c>
      <c r="O433" s="312">
        <f t="shared" si="11"/>
        <v>0</v>
      </c>
      <c r="P433" s="84"/>
      <c r="Q433" s="84"/>
      <c r="R433" s="63"/>
    </row>
    <row r="434" spans="1:18" s="130" customFormat="1" ht="14.45" customHeight="1">
      <c r="A434" s="129"/>
      <c r="B434" s="129"/>
      <c r="C434" s="133" t="s">
        <v>585</v>
      </c>
      <c r="D434" s="131" t="s">
        <v>792</v>
      </c>
      <c r="E434" s="132" t="s">
        <v>959</v>
      </c>
      <c r="F434" s="128" t="s">
        <v>960</v>
      </c>
      <c r="G434" s="67"/>
      <c r="H434" s="137"/>
      <c r="I434" s="140"/>
      <c r="J434" s="315"/>
      <c r="K434" s="135"/>
      <c r="L434" s="153" t="s">
        <v>98</v>
      </c>
      <c r="M434" s="147"/>
      <c r="N434" s="153" t="s">
        <v>95</v>
      </c>
      <c r="O434" s="320">
        <f t="shared" si="11"/>
        <v>0</v>
      </c>
      <c r="P434" s="137"/>
      <c r="Q434" s="137"/>
      <c r="R434" s="132"/>
    </row>
    <row r="435" spans="1:18" s="130" customFormat="1" ht="14.45" customHeight="1">
      <c r="A435" s="129"/>
      <c r="B435" s="129"/>
      <c r="C435" s="133" t="s">
        <v>585</v>
      </c>
      <c r="D435" s="131" t="s">
        <v>792</v>
      </c>
      <c r="E435" s="132" t="s">
        <v>959</v>
      </c>
      <c r="F435" s="128" t="s">
        <v>961</v>
      </c>
      <c r="G435" s="67"/>
      <c r="H435" s="137"/>
      <c r="I435" s="140"/>
      <c r="J435" s="315"/>
      <c r="K435" s="135"/>
      <c r="L435" s="153" t="s">
        <v>98</v>
      </c>
      <c r="M435" s="147"/>
      <c r="N435" s="153" t="s">
        <v>95</v>
      </c>
      <c r="O435" s="320">
        <f t="shared" si="11"/>
        <v>0</v>
      </c>
      <c r="P435" s="137"/>
      <c r="Q435" s="137"/>
      <c r="R435" s="132"/>
    </row>
    <row r="436" spans="1:18" s="130" customFormat="1" ht="14.45" customHeight="1">
      <c r="A436" s="129"/>
      <c r="B436" s="129"/>
      <c r="C436" s="133" t="s">
        <v>585</v>
      </c>
      <c r="D436" s="131" t="s">
        <v>792</v>
      </c>
      <c r="E436" s="132" t="s">
        <v>959</v>
      </c>
      <c r="F436" s="128" t="s">
        <v>962</v>
      </c>
      <c r="G436" s="67"/>
      <c r="H436" s="137"/>
      <c r="I436" s="140"/>
      <c r="J436" s="315"/>
      <c r="K436" s="135"/>
      <c r="L436" s="153" t="s">
        <v>98</v>
      </c>
      <c r="M436" s="147"/>
      <c r="N436" s="153" t="s">
        <v>95</v>
      </c>
      <c r="O436" s="320">
        <f t="shared" si="11"/>
        <v>0</v>
      </c>
      <c r="P436" s="137"/>
      <c r="Q436" s="137"/>
      <c r="R436" s="132"/>
    </row>
    <row r="437" spans="1:18" s="130" customFormat="1" ht="14.45" customHeight="1">
      <c r="A437" s="129"/>
      <c r="B437" s="129"/>
      <c r="C437" s="133" t="s">
        <v>585</v>
      </c>
      <c r="D437" s="131" t="s">
        <v>792</v>
      </c>
      <c r="E437" s="132" t="s">
        <v>959</v>
      </c>
      <c r="F437" s="128" t="s">
        <v>963</v>
      </c>
      <c r="G437" s="67"/>
      <c r="H437" s="137"/>
      <c r="I437" s="140"/>
      <c r="J437" s="315"/>
      <c r="K437" s="135"/>
      <c r="L437" s="153" t="s">
        <v>98</v>
      </c>
      <c r="M437" s="147"/>
      <c r="N437" s="153" t="s">
        <v>95</v>
      </c>
      <c r="O437" s="320">
        <f t="shared" si="11"/>
        <v>0</v>
      </c>
      <c r="P437" s="137"/>
      <c r="Q437" s="137"/>
      <c r="R437" s="132"/>
    </row>
    <row r="438" spans="1:18" s="130" customFormat="1" ht="14.45" customHeight="1">
      <c r="A438" s="129"/>
      <c r="B438" s="129"/>
      <c r="C438" s="133" t="s">
        <v>585</v>
      </c>
      <c r="D438" s="131" t="s">
        <v>792</v>
      </c>
      <c r="E438" s="132" t="s">
        <v>959</v>
      </c>
      <c r="F438" s="130" t="s">
        <v>964</v>
      </c>
      <c r="G438" s="67"/>
      <c r="H438" s="137"/>
      <c r="I438" s="140"/>
      <c r="J438" s="315"/>
      <c r="K438" s="135"/>
      <c r="L438" s="153" t="s">
        <v>98</v>
      </c>
      <c r="M438" s="147"/>
      <c r="N438" s="153" t="s">
        <v>95</v>
      </c>
      <c r="O438" s="320">
        <f t="shared" si="11"/>
        <v>0</v>
      </c>
      <c r="P438" s="137"/>
      <c r="Q438" s="137"/>
      <c r="R438" s="132"/>
    </row>
    <row r="439" spans="1:18" s="130" customFormat="1" ht="14.45" customHeight="1">
      <c r="A439" s="129"/>
      <c r="B439" s="129"/>
      <c r="C439" s="133" t="s">
        <v>585</v>
      </c>
      <c r="D439" s="131" t="s">
        <v>792</v>
      </c>
      <c r="E439" s="132" t="s">
        <v>959</v>
      </c>
      <c r="F439" s="128" t="s">
        <v>965</v>
      </c>
      <c r="G439" s="67"/>
      <c r="H439" s="137"/>
      <c r="I439" s="140"/>
      <c r="J439" s="315"/>
      <c r="K439" s="135"/>
      <c r="L439" s="153" t="s">
        <v>98</v>
      </c>
      <c r="M439" s="147"/>
      <c r="N439" s="153" t="s">
        <v>95</v>
      </c>
      <c r="O439" s="320">
        <f t="shared" si="11"/>
        <v>0</v>
      </c>
      <c r="P439" s="137"/>
      <c r="Q439" s="137"/>
      <c r="R439" s="132"/>
    </row>
    <row r="440" spans="1:18" s="130" customFormat="1" ht="14.45" customHeight="1">
      <c r="A440" s="129"/>
      <c r="B440" s="129"/>
      <c r="C440" s="133" t="s">
        <v>0</v>
      </c>
      <c r="D440" s="131" t="s">
        <v>787</v>
      </c>
      <c r="E440" s="132" t="s">
        <v>959</v>
      </c>
      <c r="F440" s="128" t="s">
        <v>1702</v>
      </c>
      <c r="G440" s="67"/>
      <c r="H440" s="137"/>
      <c r="I440" s="140"/>
      <c r="J440" s="315"/>
      <c r="K440" s="135"/>
      <c r="L440" s="180" t="s">
        <v>99</v>
      </c>
      <c r="M440" s="147"/>
      <c r="N440" s="153" t="s">
        <v>95</v>
      </c>
      <c r="O440" s="320">
        <f t="shared" si="11"/>
        <v>0</v>
      </c>
      <c r="P440" s="137"/>
      <c r="Q440" s="137"/>
      <c r="R440" s="132"/>
    </row>
    <row r="441" spans="1:18" s="130" customFormat="1" ht="14.45" customHeight="1">
      <c r="A441" s="129"/>
      <c r="B441" s="129"/>
      <c r="C441" s="133" t="s">
        <v>0</v>
      </c>
      <c r="D441" s="131" t="s">
        <v>787</v>
      </c>
      <c r="E441" s="132" t="s">
        <v>959</v>
      </c>
      <c r="F441" s="128" t="s">
        <v>1701</v>
      </c>
      <c r="G441" s="67"/>
      <c r="H441" s="137"/>
      <c r="I441" s="140"/>
      <c r="J441" s="315"/>
      <c r="K441" s="135"/>
      <c r="L441" s="180" t="s">
        <v>99</v>
      </c>
      <c r="M441" s="147"/>
      <c r="N441" s="153" t="s">
        <v>95</v>
      </c>
      <c r="O441" s="320">
        <f t="shared" si="11"/>
        <v>0</v>
      </c>
      <c r="P441" s="137"/>
      <c r="Q441" s="137"/>
      <c r="R441" s="132"/>
    </row>
    <row r="442" spans="1:18" s="130" customFormat="1" ht="14.45" customHeight="1">
      <c r="A442" s="129"/>
      <c r="B442" s="129"/>
      <c r="C442" s="133" t="s">
        <v>585</v>
      </c>
      <c r="D442" s="131" t="s">
        <v>792</v>
      </c>
      <c r="E442" s="132" t="s">
        <v>959</v>
      </c>
      <c r="F442" s="128" t="s">
        <v>966</v>
      </c>
      <c r="G442" s="67"/>
      <c r="H442" s="137"/>
      <c r="I442" s="140"/>
      <c r="J442" s="315"/>
      <c r="K442" s="135"/>
      <c r="L442" s="153" t="s">
        <v>98</v>
      </c>
      <c r="M442" s="147"/>
      <c r="N442" s="153" t="s">
        <v>95</v>
      </c>
      <c r="O442" s="320">
        <f t="shared" si="11"/>
        <v>0</v>
      </c>
      <c r="P442" s="137"/>
      <c r="Q442" s="137"/>
      <c r="R442" s="132"/>
    </row>
    <row r="443" spans="1:18" s="130" customFormat="1" ht="14.45" customHeight="1">
      <c r="A443" s="129"/>
      <c r="B443" s="129"/>
      <c r="C443" s="133" t="s">
        <v>585</v>
      </c>
      <c r="D443" s="131" t="s">
        <v>967</v>
      </c>
      <c r="E443" s="132" t="s">
        <v>968</v>
      </c>
      <c r="F443" s="128" t="s">
        <v>969</v>
      </c>
      <c r="G443" s="67"/>
      <c r="H443" s="137"/>
      <c r="I443" s="140"/>
      <c r="J443" s="315"/>
      <c r="K443" s="135"/>
      <c r="L443" s="153" t="s">
        <v>98</v>
      </c>
      <c r="M443" s="147"/>
      <c r="N443" s="153" t="s">
        <v>95</v>
      </c>
      <c r="O443" s="320">
        <f t="shared" si="11"/>
        <v>0</v>
      </c>
      <c r="P443" s="137"/>
      <c r="Q443" s="137"/>
      <c r="R443" s="132"/>
    </row>
    <row r="444" spans="1:18" s="130" customFormat="1" ht="14.45" customHeight="1">
      <c r="A444" s="129"/>
      <c r="B444" s="129"/>
      <c r="C444" s="133" t="s">
        <v>585</v>
      </c>
      <c r="D444" s="131" t="s">
        <v>967</v>
      </c>
      <c r="E444" s="132" t="s">
        <v>968</v>
      </c>
      <c r="F444" s="128" t="s">
        <v>970</v>
      </c>
      <c r="G444" s="67"/>
      <c r="H444" s="137"/>
      <c r="I444" s="140"/>
      <c r="J444" s="315"/>
      <c r="K444" s="135"/>
      <c r="L444" s="153" t="s">
        <v>98</v>
      </c>
      <c r="M444" s="147"/>
      <c r="N444" s="153" t="s">
        <v>95</v>
      </c>
      <c r="O444" s="320">
        <f t="shared" si="11"/>
        <v>0</v>
      </c>
      <c r="P444" s="137"/>
      <c r="Q444" s="137"/>
      <c r="R444" s="132"/>
    </row>
    <row r="445" spans="1:18" s="130" customFormat="1" ht="14.45" customHeight="1">
      <c r="A445" s="129"/>
      <c r="B445" s="129"/>
      <c r="C445" s="133" t="s">
        <v>585</v>
      </c>
      <c r="D445" s="131" t="s">
        <v>967</v>
      </c>
      <c r="E445" s="132" t="s">
        <v>968</v>
      </c>
      <c r="F445" s="128" t="s">
        <v>971</v>
      </c>
      <c r="G445" s="67"/>
      <c r="H445" s="137"/>
      <c r="I445" s="140"/>
      <c r="J445" s="315"/>
      <c r="K445" s="135"/>
      <c r="L445" s="153" t="s">
        <v>98</v>
      </c>
      <c r="M445" s="147"/>
      <c r="N445" s="153" t="s">
        <v>95</v>
      </c>
      <c r="O445" s="320">
        <f t="shared" si="11"/>
        <v>0</v>
      </c>
      <c r="P445" s="137"/>
      <c r="Q445" s="137"/>
      <c r="R445" s="132"/>
    </row>
    <row r="446" spans="1:18" s="130" customFormat="1" ht="14.45" customHeight="1">
      <c r="A446" s="129"/>
      <c r="B446" s="129"/>
      <c r="C446" s="133" t="s">
        <v>585</v>
      </c>
      <c r="D446" s="131" t="s">
        <v>967</v>
      </c>
      <c r="E446" s="132" t="s">
        <v>968</v>
      </c>
      <c r="F446" s="128" t="s">
        <v>972</v>
      </c>
      <c r="G446" s="67"/>
      <c r="H446" s="137"/>
      <c r="I446" s="140"/>
      <c r="J446" s="315"/>
      <c r="K446" s="135"/>
      <c r="L446" s="153" t="s">
        <v>98</v>
      </c>
      <c r="M446" s="147"/>
      <c r="N446" s="153" t="s">
        <v>95</v>
      </c>
      <c r="O446" s="320">
        <f t="shared" si="11"/>
        <v>0</v>
      </c>
      <c r="P446" s="137"/>
      <c r="Q446" s="137"/>
      <c r="R446" s="132"/>
    </row>
    <row r="447" spans="1:18" s="130" customFormat="1" ht="14.45" customHeight="1">
      <c r="A447" s="129"/>
      <c r="B447" s="129"/>
      <c r="C447" s="133" t="s">
        <v>585</v>
      </c>
      <c r="D447" s="131" t="s">
        <v>967</v>
      </c>
      <c r="E447" s="132" t="s">
        <v>968</v>
      </c>
      <c r="F447" s="128" t="s">
        <v>973</v>
      </c>
      <c r="G447" s="67"/>
      <c r="H447" s="137"/>
      <c r="I447" s="140"/>
      <c r="J447" s="315"/>
      <c r="K447" s="135"/>
      <c r="L447" s="153" t="s">
        <v>98</v>
      </c>
      <c r="M447" s="147"/>
      <c r="N447" s="153" t="s">
        <v>95</v>
      </c>
      <c r="O447" s="320">
        <f t="shared" si="11"/>
        <v>0</v>
      </c>
      <c r="P447" s="137"/>
      <c r="Q447" s="137"/>
      <c r="R447" s="132"/>
    </row>
    <row r="448" spans="1:18" s="130" customFormat="1" ht="14.45" customHeight="1">
      <c r="A448" s="129"/>
      <c r="B448" s="129"/>
      <c r="C448" s="133" t="s">
        <v>585</v>
      </c>
      <c r="D448" s="131" t="s">
        <v>967</v>
      </c>
      <c r="E448" s="132" t="s">
        <v>968</v>
      </c>
      <c r="F448" s="128" t="s">
        <v>974</v>
      </c>
      <c r="G448" s="67"/>
      <c r="H448" s="137"/>
      <c r="I448" s="140"/>
      <c r="J448" s="315"/>
      <c r="K448" s="135"/>
      <c r="L448" s="153" t="s">
        <v>98</v>
      </c>
      <c r="M448" s="147"/>
      <c r="N448" s="153" t="s">
        <v>95</v>
      </c>
      <c r="O448" s="320">
        <f t="shared" si="11"/>
        <v>0</v>
      </c>
      <c r="P448" s="137"/>
      <c r="Q448" s="137"/>
      <c r="R448" s="132"/>
    </row>
    <row r="449" spans="1:18" s="130" customFormat="1" ht="14.45" customHeight="1">
      <c r="A449" s="129"/>
      <c r="B449" s="129"/>
      <c r="C449" s="133" t="s">
        <v>923</v>
      </c>
      <c r="D449" s="131" t="s">
        <v>975</v>
      </c>
      <c r="E449" s="132" t="s">
        <v>976</v>
      </c>
      <c r="F449" s="128" t="s">
        <v>977</v>
      </c>
      <c r="G449" s="67"/>
      <c r="H449" s="137"/>
      <c r="I449" s="140"/>
      <c r="J449" s="315"/>
      <c r="K449" s="135"/>
      <c r="L449" s="153" t="s">
        <v>98</v>
      </c>
      <c r="M449" s="147"/>
      <c r="N449" s="153" t="s">
        <v>95</v>
      </c>
      <c r="O449" s="320">
        <f t="shared" si="11"/>
        <v>0</v>
      </c>
      <c r="P449" s="137"/>
      <c r="Q449" s="137"/>
      <c r="R449" s="132"/>
    </row>
    <row r="450" spans="1:18" s="130" customFormat="1" ht="14.45" customHeight="1">
      <c r="A450" s="129"/>
      <c r="B450" s="129"/>
      <c r="C450" s="133" t="s">
        <v>923</v>
      </c>
      <c r="D450" s="131" t="s">
        <v>975</v>
      </c>
      <c r="E450" s="132" t="s">
        <v>976</v>
      </c>
      <c r="F450" s="128" t="s">
        <v>978</v>
      </c>
      <c r="G450" s="67"/>
      <c r="H450" s="137"/>
      <c r="I450" s="140"/>
      <c r="J450" s="315"/>
      <c r="K450" s="135"/>
      <c r="L450" s="153" t="s">
        <v>98</v>
      </c>
      <c r="M450" s="147"/>
      <c r="N450" s="153" t="s">
        <v>95</v>
      </c>
      <c r="O450" s="320">
        <f t="shared" si="11"/>
        <v>0</v>
      </c>
      <c r="P450" s="137"/>
      <c r="Q450" s="137"/>
      <c r="R450" s="132"/>
    </row>
    <row r="451" spans="1:18" s="130" customFormat="1" ht="14.45" customHeight="1">
      <c r="A451" s="129"/>
      <c r="B451" s="129"/>
      <c r="C451" s="133" t="s">
        <v>923</v>
      </c>
      <c r="D451" s="131" t="s">
        <v>975</v>
      </c>
      <c r="E451" s="132" t="s">
        <v>976</v>
      </c>
      <c r="F451" s="128" t="s">
        <v>979</v>
      </c>
      <c r="G451" s="67"/>
      <c r="H451" s="137"/>
      <c r="I451" s="140"/>
      <c r="J451" s="315"/>
      <c r="K451" s="135"/>
      <c r="L451" s="153" t="s">
        <v>98</v>
      </c>
      <c r="M451" s="147"/>
      <c r="N451" s="153" t="s">
        <v>95</v>
      </c>
      <c r="O451" s="320">
        <f t="shared" si="11"/>
        <v>0</v>
      </c>
      <c r="P451" s="137"/>
      <c r="Q451" s="137"/>
      <c r="R451" s="132"/>
    </row>
    <row r="452" spans="1:18" s="130" customFormat="1" ht="14.45" customHeight="1">
      <c r="A452" s="129"/>
      <c r="B452" s="129"/>
      <c r="C452" s="133" t="s">
        <v>923</v>
      </c>
      <c r="D452" s="131" t="s">
        <v>975</v>
      </c>
      <c r="E452" s="132" t="s">
        <v>976</v>
      </c>
      <c r="F452" s="128" t="s">
        <v>980</v>
      </c>
      <c r="G452" s="67"/>
      <c r="H452" s="137"/>
      <c r="I452" s="140"/>
      <c r="J452" s="315"/>
      <c r="K452" s="135"/>
      <c r="L452" s="153" t="s">
        <v>98</v>
      </c>
      <c r="M452" s="147"/>
      <c r="N452" s="153" t="s">
        <v>95</v>
      </c>
      <c r="O452" s="320">
        <f t="shared" si="11"/>
        <v>0</v>
      </c>
      <c r="P452" s="137"/>
      <c r="Q452" s="137"/>
      <c r="R452" s="132"/>
    </row>
    <row r="453" spans="1:18" s="130" customFormat="1" ht="14.45" customHeight="1">
      <c r="A453" s="129"/>
      <c r="B453" s="129"/>
      <c r="C453" s="133" t="s">
        <v>923</v>
      </c>
      <c r="D453" s="131" t="s">
        <v>975</v>
      </c>
      <c r="E453" s="132" t="s">
        <v>976</v>
      </c>
      <c r="F453" s="128" t="s">
        <v>981</v>
      </c>
      <c r="G453" s="67"/>
      <c r="H453" s="137"/>
      <c r="I453" s="140"/>
      <c r="J453" s="315"/>
      <c r="K453" s="135"/>
      <c r="L453" s="153" t="s">
        <v>98</v>
      </c>
      <c r="M453" s="147"/>
      <c r="N453" s="153" t="s">
        <v>95</v>
      </c>
      <c r="O453" s="320">
        <f t="shared" si="11"/>
        <v>0</v>
      </c>
      <c r="P453" s="137"/>
      <c r="Q453" s="137"/>
      <c r="R453" s="132"/>
    </row>
    <row r="454" spans="1:18" s="130" customFormat="1" ht="14.45" customHeight="1">
      <c r="A454" s="129"/>
      <c r="B454" s="129"/>
      <c r="C454" s="133" t="s">
        <v>923</v>
      </c>
      <c r="D454" s="131" t="s">
        <v>975</v>
      </c>
      <c r="E454" s="132" t="s">
        <v>976</v>
      </c>
      <c r="F454" s="128" t="s">
        <v>1771</v>
      </c>
      <c r="G454" s="67"/>
      <c r="H454" s="137"/>
      <c r="I454" s="140"/>
      <c r="J454" s="315"/>
      <c r="K454" s="135"/>
      <c r="L454" s="153" t="s">
        <v>98</v>
      </c>
      <c r="M454" s="147"/>
      <c r="N454" s="153" t="s">
        <v>95</v>
      </c>
      <c r="O454" s="320">
        <f t="shared" si="11"/>
        <v>0</v>
      </c>
      <c r="P454" s="137"/>
      <c r="Q454" s="137"/>
      <c r="R454" s="132"/>
    </row>
    <row r="455" spans="1:18" s="130" customFormat="1" ht="14.45" customHeight="1">
      <c r="A455" s="129"/>
      <c r="B455" s="129"/>
      <c r="C455" s="133" t="s">
        <v>0</v>
      </c>
      <c r="D455" s="131" t="s">
        <v>967</v>
      </c>
      <c r="E455" s="132" t="s">
        <v>968</v>
      </c>
      <c r="F455" s="128" t="s">
        <v>1772</v>
      </c>
      <c r="G455" s="67"/>
      <c r="H455" s="137"/>
      <c r="I455" s="140"/>
      <c r="J455" s="315"/>
      <c r="K455" s="135"/>
      <c r="L455" s="153" t="s">
        <v>98</v>
      </c>
      <c r="M455" s="147"/>
      <c r="N455" s="153" t="s">
        <v>95</v>
      </c>
      <c r="O455" s="320">
        <f t="shared" si="11"/>
        <v>0</v>
      </c>
      <c r="P455" s="137"/>
      <c r="Q455" s="137"/>
      <c r="R455" s="132"/>
    </row>
    <row r="456" spans="1:18" s="200" customFormat="1" ht="14.45" customHeight="1">
      <c r="A456" s="196"/>
      <c r="B456" s="196"/>
      <c r="C456" s="214" t="s">
        <v>2224</v>
      </c>
      <c r="D456" s="204" t="s">
        <v>2241</v>
      </c>
      <c r="E456" s="197" t="s">
        <v>968</v>
      </c>
      <c r="F456" s="201" t="s">
        <v>2242</v>
      </c>
      <c r="G456" s="39"/>
      <c r="H456" s="195"/>
      <c r="I456" s="202"/>
      <c r="J456" s="316"/>
      <c r="K456" s="199"/>
      <c r="L456" s="215" t="s">
        <v>98</v>
      </c>
      <c r="M456" s="199"/>
      <c r="N456" s="215" t="s">
        <v>95</v>
      </c>
      <c r="O456" s="321">
        <f t="shared" si="11"/>
        <v>0</v>
      </c>
      <c r="P456" s="195"/>
      <c r="Q456" s="195"/>
      <c r="R456" s="197"/>
    </row>
    <row r="457" spans="1:18" s="130" customFormat="1" ht="14.45" customHeight="1">
      <c r="A457" s="129"/>
      <c r="B457" s="129"/>
      <c r="C457" s="133" t="s">
        <v>923</v>
      </c>
      <c r="D457" s="131" t="s">
        <v>975</v>
      </c>
      <c r="E457" s="132" t="s">
        <v>976</v>
      </c>
      <c r="F457" s="128" t="s">
        <v>982</v>
      </c>
      <c r="G457" s="67"/>
      <c r="H457" s="137"/>
      <c r="I457" s="140"/>
      <c r="J457" s="315"/>
      <c r="K457" s="135"/>
      <c r="L457" s="153" t="s">
        <v>98</v>
      </c>
      <c r="M457" s="147"/>
      <c r="N457" s="153" t="s">
        <v>95</v>
      </c>
      <c r="O457" s="320">
        <f t="shared" si="11"/>
        <v>0</v>
      </c>
      <c r="P457" s="137"/>
      <c r="Q457" s="137"/>
      <c r="R457" s="132"/>
    </row>
    <row r="458" spans="1:18" s="130" customFormat="1" ht="14.45" customHeight="1">
      <c r="A458" s="129"/>
      <c r="B458" s="129"/>
      <c r="C458" s="133" t="s">
        <v>923</v>
      </c>
      <c r="D458" s="131" t="s">
        <v>975</v>
      </c>
      <c r="E458" s="132" t="s">
        <v>976</v>
      </c>
      <c r="F458" s="128" t="s">
        <v>983</v>
      </c>
      <c r="G458" s="67"/>
      <c r="H458" s="137"/>
      <c r="I458" s="140"/>
      <c r="J458" s="315"/>
      <c r="K458" s="135"/>
      <c r="L458" s="153" t="s">
        <v>98</v>
      </c>
      <c r="M458" s="147"/>
      <c r="N458" s="153" t="s">
        <v>95</v>
      </c>
      <c r="O458" s="320">
        <f t="shared" si="11"/>
        <v>0</v>
      </c>
      <c r="P458" s="137"/>
      <c r="Q458" s="137"/>
      <c r="R458" s="132"/>
    </row>
    <row r="459" spans="1:18" s="130" customFormat="1" ht="14.45" customHeight="1">
      <c r="A459" s="129"/>
      <c r="B459" s="129"/>
      <c r="C459" s="133" t="s">
        <v>923</v>
      </c>
      <c r="D459" s="131" t="s">
        <v>975</v>
      </c>
      <c r="E459" s="132" t="s">
        <v>976</v>
      </c>
      <c r="F459" s="128" t="s">
        <v>984</v>
      </c>
      <c r="G459" s="67"/>
      <c r="H459" s="137"/>
      <c r="I459" s="140"/>
      <c r="J459" s="315"/>
      <c r="K459" s="135"/>
      <c r="L459" s="153" t="s">
        <v>98</v>
      </c>
      <c r="M459" s="147"/>
      <c r="N459" s="153" t="s">
        <v>95</v>
      </c>
      <c r="O459" s="320">
        <f t="shared" si="11"/>
        <v>0</v>
      </c>
      <c r="P459" s="137"/>
      <c r="Q459" s="137"/>
      <c r="R459" s="132"/>
    </row>
    <row r="460" spans="1:18" s="130" customFormat="1" ht="14.45" customHeight="1">
      <c r="A460" s="129"/>
      <c r="B460" s="129"/>
      <c r="C460" s="133" t="s">
        <v>923</v>
      </c>
      <c r="D460" s="131" t="s">
        <v>975</v>
      </c>
      <c r="E460" s="132" t="s">
        <v>976</v>
      </c>
      <c r="F460" s="128" t="s">
        <v>985</v>
      </c>
      <c r="G460" s="67"/>
      <c r="H460" s="137"/>
      <c r="I460" s="140"/>
      <c r="J460" s="315"/>
      <c r="K460" s="135"/>
      <c r="L460" s="153" t="s">
        <v>98</v>
      </c>
      <c r="M460" s="147"/>
      <c r="N460" s="153" t="s">
        <v>95</v>
      </c>
      <c r="O460" s="320">
        <f t="shared" si="11"/>
        <v>0</v>
      </c>
      <c r="P460" s="137"/>
      <c r="Q460" s="137"/>
      <c r="R460" s="132"/>
    </row>
    <row r="461" spans="1:18" s="130" customFormat="1" ht="14.45" customHeight="1">
      <c r="A461" s="129"/>
      <c r="B461" s="129"/>
      <c r="C461" s="133" t="s">
        <v>580</v>
      </c>
      <c r="D461" s="131" t="s">
        <v>986</v>
      </c>
      <c r="E461" s="132" t="s">
        <v>987</v>
      </c>
      <c r="F461" s="128" t="s">
        <v>988</v>
      </c>
      <c r="G461" s="67"/>
      <c r="H461" s="137"/>
      <c r="I461" s="140"/>
      <c r="J461" s="315"/>
      <c r="K461" s="135"/>
      <c r="L461" s="153" t="s">
        <v>98</v>
      </c>
      <c r="M461" s="147"/>
      <c r="N461" s="153" t="s">
        <v>95</v>
      </c>
      <c r="O461" s="320">
        <f t="shared" si="11"/>
        <v>0</v>
      </c>
      <c r="P461" s="137"/>
      <c r="Q461" s="137"/>
      <c r="R461" s="132"/>
    </row>
    <row r="462" spans="1:18" s="130" customFormat="1" ht="14.45" customHeight="1">
      <c r="A462" s="129"/>
      <c r="B462" s="129"/>
      <c r="C462" s="133" t="s">
        <v>580</v>
      </c>
      <c r="D462" s="131" t="s">
        <v>986</v>
      </c>
      <c r="E462" s="132" t="s">
        <v>987</v>
      </c>
      <c r="F462" s="128" t="s">
        <v>989</v>
      </c>
      <c r="G462" s="67"/>
      <c r="H462" s="137"/>
      <c r="I462" s="140"/>
      <c r="J462" s="315"/>
      <c r="K462" s="135"/>
      <c r="L462" s="153" t="s">
        <v>98</v>
      </c>
      <c r="M462" s="147"/>
      <c r="N462" s="153" t="s">
        <v>95</v>
      </c>
      <c r="O462" s="320">
        <f t="shared" si="11"/>
        <v>0</v>
      </c>
      <c r="P462" s="137"/>
      <c r="Q462" s="137"/>
      <c r="R462" s="132"/>
    </row>
    <row r="463" spans="1:18" s="130" customFormat="1" ht="14.45" customHeight="1">
      <c r="A463" s="129"/>
      <c r="B463" s="129"/>
      <c r="C463" s="133" t="s">
        <v>580</v>
      </c>
      <c r="D463" s="131" t="s">
        <v>986</v>
      </c>
      <c r="E463" s="132" t="s">
        <v>987</v>
      </c>
      <c r="F463" s="128" t="s">
        <v>539</v>
      </c>
      <c r="G463" s="67"/>
      <c r="H463" s="137"/>
      <c r="I463" s="140"/>
      <c r="J463" s="315"/>
      <c r="K463" s="135"/>
      <c r="L463" s="153" t="s">
        <v>98</v>
      </c>
      <c r="M463" s="147"/>
      <c r="N463" s="153" t="s">
        <v>95</v>
      </c>
      <c r="O463" s="320">
        <f t="shared" si="11"/>
        <v>0</v>
      </c>
      <c r="P463" s="137"/>
      <c r="Q463" s="137"/>
      <c r="R463" s="132"/>
    </row>
    <row r="464" spans="1:18" s="130" customFormat="1" ht="14.45" customHeight="1">
      <c r="A464" s="129"/>
      <c r="B464" s="129"/>
      <c r="C464" s="133" t="s">
        <v>580</v>
      </c>
      <c r="D464" s="131" t="s">
        <v>986</v>
      </c>
      <c r="E464" s="132" t="s">
        <v>987</v>
      </c>
      <c r="F464" s="128" t="s">
        <v>542</v>
      </c>
      <c r="G464" s="67"/>
      <c r="H464" s="137"/>
      <c r="I464" s="140"/>
      <c r="J464" s="315"/>
      <c r="K464" s="135"/>
      <c r="L464" s="153" t="s">
        <v>98</v>
      </c>
      <c r="M464" s="147"/>
      <c r="N464" s="153" t="s">
        <v>95</v>
      </c>
      <c r="O464" s="320">
        <f t="shared" si="11"/>
        <v>0</v>
      </c>
      <c r="P464" s="137"/>
      <c r="Q464" s="137"/>
      <c r="R464" s="132"/>
    </row>
    <row r="465" spans="1:18" s="130" customFormat="1" ht="14.45" customHeight="1">
      <c r="A465" s="129"/>
      <c r="B465" s="129"/>
      <c r="C465" s="133" t="s">
        <v>580</v>
      </c>
      <c r="D465" s="131" t="s">
        <v>986</v>
      </c>
      <c r="E465" s="132" t="s">
        <v>987</v>
      </c>
      <c r="F465" s="128" t="s">
        <v>990</v>
      </c>
      <c r="G465" s="67"/>
      <c r="H465" s="137"/>
      <c r="I465" s="140"/>
      <c r="J465" s="315"/>
      <c r="K465" s="135"/>
      <c r="L465" s="153" t="s">
        <v>98</v>
      </c>
      <c r="M465" s="147"/>
      <c r="N465" s="153" t="s">
        <v>95</v>
      </c>
      <c r="O465" s="320">
        <f t="shared" si="11"/>
        <v>0</v>
      </c>
      <c r="P465" s="137"/>
      <c r="Q465" s="137"/>
      <c r="R465" s="132"/>
    </row>
    <row r="466" spans="1:18" s="130" customFormat="1" ht="14.45" customHeight="1">
      <c r="A466" s="129"/>
      <c r="B466" s="129"/>
      <c r="C466" s="133" t="s">
        <v>0</v>
      </c>
      <c r="D466" s="131" t="s">
        <v>967</v>
      </c>
      <c r="E466" s="132" t="s">
        <v>968</v>
      </c>
      <c r="F466" s="176" t="s">
        <v>1705</v>
      </c>
      <c r="G466" s="67"/>
      <c r="H466" s="137"/>
      <c r="I466" s="140"/>
      <c r="J466" s="315"/>
      <c r="K466" s="135"/>
      <c r="L466" s="153" t="s">
        <v>98</v>
      </c>
      <c r="M466" s="147"/>
      <c r="N466" s="153" t="s">
        <v>95</v>
      </c>
      <c r="O466" s="320">
        <f t="shared" si="11"/>
        <v>0</v>
      </c>
      <c r="P466" s="137"/>
      <c r="Q466" s="137"/>
      <c r="R466" s="132"/>
    </row>
    <row r="467" spans="1:18" s="130" customFormat="1" ht="14.45" customHeight="1">
      <c r="A467" s="129"/>
      <c r="B467" s="129"/>
      <c r="C467" s="133" t="s">
        <v>0</v>
      </c>
      <c r="D467" s="131" t="s">
        <v>967</v>
      </c>
      <c r="E467" s="132" t="s">
        <v>968</v>
      </c>
      <c r="F467" s="176" t="s">
        <v>1716</v>
      </c>
      <c r="G467" s="67"/>
      <c r="H467" s="137"/>
      <c r="I467" s="140"/>
      <c r="J467" s="315"/>
      <c r="K467" s="135"/>
      <c r="L467" s="153" t="s">
        <v>98</v>
      </c>
      <c r="M467" s="147"/>
      <c r="N467" s="153" t="s">
        <v>95</v>
      </c>
      <c r="O467" s="320">
        <f t="shared" si="11"/>
        <v>0</v>
      </c>
      <c r="P467" s="137"/>
      <c r="Q467" s="137"/>
      <c r="R467" s="132"/>
    </row>
    <row r="468" spans="1:18" s="130" customFormat="1" ht="14.45" customHeight="1">
      <c r="A468" s="129"/>
      <c r="B468" s="129"/>
      <c r="C468" s="133" t="s">
        <v>0</v>
      </c>
      <c r="D468" s="131" t="s">
        <v>967</v>
      </c>
      <c r="E468" s="132" t="s">
        <v>968</v>
      </c>
      <c r="F468" s="176" t="s">
        <v>1717</v>
      </c>
      <c r="G468" s="67"/>
      <c r="H468" s="137"/>
      <c r="I468" s="140"/>
      <c r="J468" s="315"/>
      <c r="K468" s="135"/>
      <c r="L468" s="153" t="s">
        <v>98</v>
      </c>
      <c r="M468" s="147"/>
      <c r="N468" s="153" t="s">
        <v>95</v>
      </c>
      <c r="O468" s="320">
        <f t="shared" si="11"/>
        <v>0</v>
      </c>
      <c r="P468" s="137"/>
      <c r="Q468" s="137"/>
      <c r="R468" s="132"/>
    </row>
    <row r="469" spans="1:18" s="130" customFormat="1" ht="14.45" customHeight="1">
      <c r="A469" s="129"/>
      <c r="B469" s="129"/>
      <c r="C469" s="133" t="s">
        <v>585</v>
      </c>
      <c r="D469" s="131" t="s">
        <v>967</v>
      </c>
      <c r="E469" s="132" t="s">
        <v>991</v>
      </c>
      <c r="F469" s="128" t="s">
        <v>992</v>
      </c>
      <c r="G469" s="67"/>
      <c r="H469" s="137"/>
      <c r="I469" s="140"/>
      <c r="J469" s="315"/>
      <c r="K469" s="135"/>
      <c r="L469" s="153" t="s">
        <v>98</v>
      </c>
      <c r="M469" s="147"/>
      <c r="N469" s="153" t="s">
        <v>95</v>
      </c>
      <c r="O469" s="320">
        <f t="shared" si="11"/>
        <v>0</v>
      </c>
      <c r="P469" s="137"/>
      <c r="Q469" s="137"/>
      <c r="R469" s="132"/>
    </row>
    <row r="470" spans="1:18" s="130" customFormat="1" ht="14.45" customHeight="1">
      <c r="A470" s="129"/>
      <c r="B470" s="129"/>
      <c r="C470" s="133" t="s">
        <v>585</v>
      </c>
      <c r="D470" s="131" t="s">
        <v>967</v>
      </c>
      <c r="E470" s="132" t="s">
        <v>991</v>
      </c>
      <c r="F470" s="128" t="s">
        <v>993</v>
      </c>
      <c r="G470" s="67"/>
      <c r="H470" s="137"/>
      <c r="I470" s="140"/>
      <c r="J470" s="315"/>
      <c r="K470" s="135"/>
      <c r="L470" s="153" t="s">
        <v>98</v>
      </c>
      <c r="M470" s="147"/>
      <c r="N470" s="153" t="s">
        <v>95</v>
      </c>
      <c r="O470" s="320">
        <f t="shared" si="11"/>
        <v>0</v>
      </c>
      <c r="P470" s="137"/>
      <c r="Q470" s="137"/>
      <c r="R470" s="132"/>
    </row>
    <row r="471" spans="1:18" s="130" customFormat="1" ht="14.45" customHeight="1">
      <c r="A471" s="129"/>
      <c r="B471" s="129"/>
      <c r="C471" s="133" t="s">
        <v>585</v>
      </c>
      <c r="D471" s="131" t="s">
        <v>967</v>
      </c>
      <c r="E471" s="132" t="s">
        <v>991</v>
      </c>
      <c r="F471" s="128" t="s">
        <v>994</v>
      </c>
      <c r="G471" s="67"/>
      <c r="H471" s="137"/>
      <c r="I471" s="140"/>
      <c r="J471" s="315"/>
      <c r="K471" s="135"/>
      <c r="L471" s="153" t="s">
        <v>98</v>
      </c>
      <c r="M471" s="147"/>
      <c r="N471" s="153" t="s">
        <v>95</v>
      </c>
      <c r="O471" s="320">
        <f t="shared" si="11"/>
        <v>0</v>
      </c>
      <c r="P471" s="137"/>
      <c r="Q471" s="137"/>
      <c r="R471" s="132"/>
    </row>
    <row r="472" spans="1:18" s="130" customFormat="1" ht="14.45" customHeight="1">
      <c r="A472" s="129"/>
      <c r="B472" s="129"/>
      <c r="C472" s="133" t="s">
        <v>0</v>
      </c>
      <c r="D472" s="131" t="s">
        <v>967</v>
      </c>
      <c r="E472" s="132" t="s">
        <v>991</v>
      </c>
      <c r="F472" s="128" t="s">
        <v>1703</v>
      </c>
      <c r="G472" s="67"/>
      <c r="H472" s="137"/>
      <c r="I472" s="140"/>
      <c r="J472" s="315"/>
      <c r="K472" s="135"/>
      <c r="L472" s="153" t="s">
        <v>98</v>
      </c>
      <c r="M472" s="147"/>
      <c r="N472" s="153" t="s">
        <v>95</v>
      </c>
      <c r="O472" s="320">
        <f t="shared" si="11"/>
        <v>0</v>
      </c>
      <c r="P472" s="137"/>
      <c r="Q472" s="137"/>
      <c r="R472" s="132"/>
    </row>
    <row r="473" spans="1:18" s="130" customFormat="1" ht="14.45" customHeight="1">
      <c r="A473" s="129"/>
      <c r="B473" s="129"/>
      <c r="C473" s="133" t="s">
        <v>0</v>
      </c>
      <c r="D473" s="131" t="s">
        <v>967</v>
      </c>
      <c r="E473" s="132" t="s">
        <v>991</v>
      </c>
      <c r="F473" s="128" t="s">
        <v>1704</v>
      </c>
      <c r="G473" s="67"/>
      <c r="H473" s="137"/>
      <c r="I473" s="140"/>
      <c r="J473" s="315"/>
      <c r="K473" s="135"/>
      <c r="L473" s="153" t="s">
        <v>98</v>
      </c>
      <c r="M473" s="147"/>
      <c r="N473" s="153" t="s">
        <v>95</v>
      </c>
      <c r="O473" s="320">
        <f t="shared" si="11"/>
        <v>0</v>
      </c>
      <c r="P473" s="137"/>
      <c r="Q473" s="137"/>
      <c r="R473" s="132"/>
    </row>
    <row r="474" spans="1:18" s="130" customFormat="1" ht="14.45" customHeight="1">
      <c r="A474" s="129"/>
      <c r="B474" s="129"/>
      <c r="C474" s="133" t="s">
        <v>585</v>
      </c>
      <c r="D474" s="131" t="s">
        <v>967</v>
      </c>
      <c r="E474" s="132" t="s">
        <v>991</v>
      </c>
      <c r="F474" s="128" t="s">
        <v>995</v>
      </c>
      <c r="G474" s="67"/>
      <c r="H474" s="137"/>
      <c r="I474" s="140"/>
      <c r="J474" s="315"/>
      <c r="K474" s="135"/>
      <c r="L474" s="153" t="s">
        <v>98</v>
      </c>
      <c r="M474" s="147"/>
      <c r="N474" s="153" t="s">
        <v>95</v>
      </c>
      <c r="O474" s="320">
        <f t="shared" si="11"/>
        <v>0</v>
      </c>
      <c r="P474" s="137"/>
      <c r="Q474" s="137"/>
      <c r="R474" s="132"/>
    </row>
    <row r="475" spans="1:18" s="130" customFormat="1" ht="14.45" customHeight="1">
      <c r="A475" s="129"/>
      <c r="B475" s="129"/>
      <c r="C475" s="133" t="s">
        <v>0</v>
      </c>
      <c r="D475" s="131" t="s">
        <v>967</v>
      </c>
      <c r="E475" s="132" t="s">
        <v>991</v>
      </c>
      <c r="F475" s="128" t="s">
        <v>1790</v>
      </c>
      <c r="G475" s="67"/>
      <c r="H475" s="137"/>
      <c r="I475" s="140"/>
      <c r="J475" s="315"/>
      <c r="K475" s="135"/>
      <c r="L475" s="153" t="s">
        <v>98</v>
      </c>
      <c r="M475" s="147"/>
      <c r="N475" s="153" t="s">
        <v>95</v>
      </c>
      <c r="O475" s="320">
        <f t="shared" si="11"/>
        <v>0</v>
      </c>
      <c r="P475" s="137"/>
      <c r="Q475" s="137"/>
      <c r="R475" s="132"/>
    </row>
    <row r="476" spans="1:18" s="130" customFormat="1" ht="14.45" customHeight="1">
      <c r="A476" s="129"/>
      <c r="B476" s="129"/>
      <c r="C476" s="133" t="s">
        <v>0</v>
      </c>
      <c r="D476" s="131" t="s">
        <v>967</v>
      </c>
      <c r="E476" s="132" t="s">
        <v>991</v>
      </c>
      <c r="F476" s="128" t="s">
        <v>1791</v>
      </c>
      <c r="G476" s="67"/>
      <c r="H476" s="137"/>
      <c r="I476" s="140"/>
      <c r="J476" s="315"/>
      <c r="K476" s="135"/>
      <c r="L476" s="153" t="s">
        <v>98</v>
      </c>
      <c r="M476" s="147"/>
      <c r="N476" s="153" t="s">
        <v>95</v>
      </c>
      <c r="O476" s="320">
        <f t="shared" si="11"/>
        <v>0</v>
      </c>
      <c r="P476" s="137"/>
      <c r="Q476" s="137"/>
      <c r="R476" s="132"/>
    </row>
    <row r="477" spans="1:18" s="130" customFormat="1" ht="14.45" customHeight="1">
      <c r="A477" s="129"/>
      <c r="B477" s="129"/>
      <c r="C477" s="133" t="s">
        <v>585</v>
      </c>
      <c r="D477" s="131" t="s">
        <v>967</v>
      </c>
      <c r="E477" s="132" t="s">
        <v>991</v>
      </c>
      <c r="F477" s="128" t="s">
        <v>996</v>
      </c>
      <c r="G477" s="67"/>
      <c r="H477" s="137"/>
      <c r="I477" s="140"/>
      <c r="J477" s="315"/>
      <c r="K477" s="135"/>
      <c r="L477" s="153" t="s">
        <v>98</v>
      </c>
      <c r="M477" s="147"/>
      <c r="N477" s="153" t="s">
        <v>95</v>
      </c>
      <c r="O477" s="320">
        <f t="shared" si="11"/>
        <v>0</v>
      </c>
      <c r="P477" s="137"/>
      <c r="Q477" s="137"/>
      <c r="R477" s="132"/>
    </row>
    <row r="478" spans="1:18" s="130" customFormat="1" ht="14.45" customHeight="1">
      <c r="A478" s="129"/>
      <c r="B478" s="129"/>
      <c r="C478" s="133" t="s">
        <v>585</v>
      </c>
      <c r="D478" s="131" t="s">
        <v>967</v>
      </c>
      <c r="E478" s="132" t="s">
        <v>991</v>
      </c>
      <c r="F478" s="128" t="s">
        <v>1792</v>
      </c>
      <c r="G478" s="67"/>
      <c r="H478" s="137"/>
      <c r="I478" s="140"/>
      <c r="J478" s="315"/>
      <c r="K478" s="135"/>
      <c r="L478" s="153" t="s">
        <v>98</v>
      </c>
      <c r="M478" s="147"/>
      <c r="N478" s="153" t="s">
        <v>95</v>
      </c>
      <c r="O478" s="320">
        <f t="shared" si="11"/>
        <v>0</v>
      </c>
      <c r="P478" s="137"/>
      <c r="Q478" s="137"/>
      <c r="R478" s="132"/>
    </row>
    <row r="479" spans="1:18" s="130" customFormat="1" ht="14.45" customHeight="1">
      <c r="A479" s="129"/>
      <c r="B479" s="129"/>
      <c r="C479" s="133" t="s">
        <v>0</v>
      </c>
      <c r="D479" s="131" t="s">
        <v>967</v>
      </c>
      <c r="E479" s="132" t="s">
        <v>991</v>
      </c>
      <c r="F479" s="128" t="s">
        <v>2358</v>
      </c>
      <c r="G479" s="67"/>
      <c r="H479" s="137"/>
      <c r="I479" s="140"/>
      <c r="J479" s="315"/>
      <c r="K479" s="135"/>
      <c r="L479" s="153" t="s">
        <v>98</v>
      </c>
      <c r="M479" s="147"/>
      <c r="N479" s="153" t="s">
        <v>95</v>
      </c>
      <c r="O479" s="320">
        <f t="shared" ref="O479" si="12">IF(M479=0,K479*J479,M479*K479*J479)</f>
        <v>0</v>
      </c>
      <c r="P479" s="137"/>
      <c r="Q479" s="137"/>
      <c r="R479" s="132"/>
    </row>
    <row r="480" spans="1:18" s="130" customFormat="1" ht="14.45" customHeight="1">
      <c r="A480" s="129"/>
      <c r="B480" s="129"/>
      <c r="C480" s="133" t="s">
        <v>585</v>
      </c>
      <c r="D480" s="131" t="s">
        <v>967</v>
      </c>
      <c r="E480" s="132" t="s">
        <v>991</v>
      </c>
      <c r="F480" s="128" t="s">
        <v>1793</v>
      </c>
      <c r="G480" s="67"/>
      <c r="H480" s="137"/>
      <c r="I480" s="140"/>
      <c r="J480" s="315"/>
      <c r="K480" s="135"/>
      <c r="L480" s="153" t="s">
        <v>98</v>
      </c>
      <c r="M480" s="147"/>
      <c r="N480" s="153" t="s">
        <v>95</v>
      </c>
      <c r="O480" s="320">
        <f t="shared" si="11"/>
        <v>0</v>
      </c>
      <c r="P480" s="137"/>
      <c r="Q480" s="137"/>
      <c r="R480" s="132"/>
    </row>
    <row r="481" spans="1:18" s="130" customFormat="1" ht="14.45" customHeight="1">
      <c r="A481" s="129"/>
      <c r="B481" s="129"/>
      <c r="C481" s="133" t="s">
        <v>0</v>
      </c>
      <c r="D481" s="131" t="s">
        <v>967</v>
      </c>
      <c r="E481" s="132" t="s">
        <v>991</v>
      </c>
      <c r="F481" s="128" t="s">
        <v>1794</v>
      </c>
      <c r="G481" s="67"/>
      <c r="H481" s="137"/>
      <c r="I481" s="140"/>
      <c r="J481" s="315"/>
      <c r="K481" s="135"/>
      <c r="L481" s="153" t="s">
        <v>98</v>
      </c>
      <c r="M481" s="147"/>
      <c r="N481" s="153" t="s">
        <v>95</v>
      </c>
      <c r="O481" s="320">
        <f t="shared" ref="O481:O546" si="13">IF(M481=0,K481*J481,M481*K481*J481)</f>
        <v>0</v>
      </c>
      <c r="P481" s="137"/>
      <c r="Q481" s="137"/>
      <c r="R481" s="132"/>
    </row>
    <row r="482" spans="1:18" s="130" customFormat="1" ht="14.45" customHeight="1">
      <c r="A482" s="129"/>
      <c r="B482" s="129"/>
      <c r="C482" s="133" t="s">
        <v>0</v>
      </c>
      <c r="D482" s="131" t="s">
        <v>967</v>
      </c>
      <c r="E482" s="132" t="s">
        <v>991</v>
      </c>
      <c r="F482" s="128" t="s">
        <v>2357</v>
      </c>
      <c r="G482" s="67"/>
      <c r="H482" s="137"/>
      <c r="I482" s="140"/>
      <c r="J482" s="315"/>
      <c r="K482" s="135"/>
      <c r="L482" s="153" t="s">
        <v>98</v>
      </c>
      <c r="M482" s="147"/>
      <c r="N482" s="153" t="s">
        <v>95</v>
      </c>
      <c r="O482" s="320">
        <f t="shared" ref="O482" si="14">IF(M482=0,K482*J482,M482*K482*J482)</f>
        <v>0</v>
      </c>
      <c r="P482" s="137"/>
      <c r="Q482" s="137"/>
      <c r="R482" s="132"/>
    </row>
    <row r="483" spans="1:18" s="130" customFormat="1" ht="14.45" customHeight="1">
      <c r="A483" s="129"/>
      <c r="B483" s="129"/>
      <c r="C483" s="133" t="s">
        <v>585</v>
      </c>
      <c r="D483" s="131" t="s">
        <v>967</v>
      </c>
      <c r="E483" s="132" t="s">
        <v>991</v>
      </c>
      <c r="F483" s="128" t="s">
        <v>1795</v>
      </c>
      <c r="G483" s="67"/>
      <c r="H483" s="137"/>
      <c r="I483" s="140"/>
      <c r="J483" s="315"/>
      <c r="K483" s="135"/>
      <c r="L483" s="153" t="s">
        <v>98</v>
      </c>
      <c r="M483" s="147"/>
      <c r="N483" s="153" t="s">
        <v>95</v>
      </c>
      <c r="O483" s="320">
        <f t="shared" si="13"/>
        <v>0</v>
      </c>
      <c r="P483" s="137"/>
      <c r="Q483" s="137"/>
      <c r="R483" s="132"/>
    </row>
    <row r="484" spans="1:18" s="65" customFormat="1" ht="14.45" customHeight="1">
      <c r="A484" s="62"/>
      <c r="B484" s="62"/>
      <c r="C484" s="186" t="s">
        <v>585</v>
      </c>
      <c r="D484" s="156" t="s">
        <v>967</v>
      </c>
      <c r="E484" s="63" t="s">
        <v>991</v>
      </c>
      <c r="F484" s="155" t="s">
        <v>997</v>
      </c>
      <c r="G484" s="67"/>
      <c r="H484" s="84"/>
      <c r="I484" s="64"/>
      <c r="J484" s="306"/>
      <c r="K484" s="69"/>
      <c r="L484" s="161" t="s">
        <v>98</v>
      </c>
      <c r="M484" s="75"/>
      <c r="N484" s="161" t="s">
        <v>95</v>
      </c>
      <c r="O484" s="312">
        <f t="shared" si="13"/>
        <v>0</v>
      </c>
      <c r="P484" s="84"/>
      <c r="Q484" s="84"/>
      <c r="R484" s="63"/>
    </row>
    <row r="485" spans="1:18" s="130" customFormat="1" ht="14.45" customHeight="1">
      <c r="A485" s="129"/>
      <c r="B485" s="129"/>
      <c r="C485" s="133" t="s">
        <v>585</v>
      </c>
      <c r="D485" s="131" t="s">
        <v>967</v>
      </c>
      <c r="E485" s="132" t="s">
        <v>991</v>
      </c>
      <c r="F485" s="128" t="s">
        <v>1775</v>
      </c>
      <c r="G485" s="67"/>
      <c r="H485" s="137"/>
      <c r="I485" s="140"/>
      <c r="J485" s="315"/>
      <c r="K485" s="135"/>
      <c r="L485" s="153" t="s">
        <v>98</v>
      </c>
      <c r="M485" s="147"/>
      <c r="N485" s="153" t="s">
        <v>95</v>
      </c>
      <c r="O485" s="320">
        <f t="shared" si="13"/>
        <v>0</v>
      </c>
      <c r="P485" s="137"/>
      <c r="Q485" s="137"/>
      <c r="R485" s="132"/>
    </row>
    <row r="486" spans="1:18" s="130" customFormat="1" ht="14.45" customHeight="1">
      <c r="A486" s="129"/>
      <c r="B486" s="129"/>
      <c r="C486" s="133" t="s">
        <v>0</v>
      </c>
      <c r="D486" s="131" t="s">
        <v>967</v>
      </c>
      <c r="E486" s="132" t="s">
        <v>991</v>
      </c>
      <c r="F486" s="128" t="s">
        <v>1776</v>
      </c>
      <c r="G486" s="67"/>
      <c r="H486" s="137"/>
      <c r="I486" s="140"/>
      <c r="J486" s="315"/>
      <c r="K486" s="135"/>
      <c r="L486" s="153" t="s">
        <v>98</v>
      </c>
      <c r="M486" s="147"/>
      <c r="N486" s="153" t="s">
        <v>95</v>
      </c>
      <c r="O486" s="320">
        <f t="shared" si="13"/>
        <v>0</v>
      </c>
      <c r="P486" s="137"/>
      <c r="Q486" s="137"/>
      <c r="R486" s="132"/>
    </row>
    <row r="487" spans="1:18" s="65" customFormat="1" ht="14.45" customHeight="1">
      <c r="A487" s="62"/>
      <c r="B487" s="62"/>
      <c r="C487" s="186" t="s">
        <v>585</v>
      </c>
      <c r="D487" s="156" t="s">
        <v>967</v>
      </c>
      <c r="E487" s="63" t="s">
        <v>991</v>
      </c>
      <c r="F487" s="155" t="s">
        <v>998</v>
      </c>
      <c r="G487" s="67"/>
      <c r="H487" s="84"/>
      <c r="I487" s="64"/>
      <c r="J487" s="306"/>
      <c r="K487" s="69"/>
      <c r="L487" s="161" t="s">
        <v>98</v>
      </c>
      <c r="M487" s="75"/>
      <c r="N487" s="161" t="s">
        <v>95</v>
      </c>
      <c r="O487" s="312">
        <f t="shared" si="13"/>
        <v>0</v>
      </c>
      <c r="P487" s="84"/>
      <c r="Q487" s="84"/>
      <c r="R487" s="63"/>
    </row>
    <row r="488" spans="1:18" s="65" customFormat="1" ht="14.45" customHeight="1">
      <c r="A488" s="62"/>
      <c r="B488" s="62"/>
      <c r="C488" s="186" t="s">
        <v>585</v>
      </c>
      <c r="D488" s="156" t="s">
        <v>967</v>
      </c>
      <c r="E488" s="63" t="s">
        <v>991</v>
      </c>
      <c r="F488" s="155" t="s">
        <v>999</v>
      </c>
      <c r="G488" s="67"/>
      <c r="H488" s="84"/>
      <c r="I488" s="64"/>
      <c r="J488" s="306"/>
      <c r="K488" s="69"/>
      <c r="L488" s="161" t="s">
        <v>98</v>
      </c>
      <c r="M488" s="75"/>
      <c r="N488" s="161" t="s">
        <v>95</v>
      </c>
      <c r="O488" s="312">
        <f t="shared" si="13"/>
        <v>0</v>
      </c>
      <c r="P488" s="84"/>
      <c r="Q488" s="84"/>
      <c r="R488" s="63"/>
    </row>
    <row r="489" spans="1:18" s="130" customFormat="1" ht="14.45" customHeight="1">
      <c r="A489" s="129"/>
      <c r="B489" s="129"/>
      <c r="C489" s="133" t="s">
        <v>585</v>
      </c>
      <c r="D489" s="131" t="s">
        <v>967</v>
      </c>
      <c r="E489" s="132" t="s">
        <v>991</v>
      </c>
      <c r="F489" s="128" t="s">
        <v>1000</v>
      </c>
      <c r="H489" s="137"/>
      <c r="I489" s="140"/>
      <c r="J489" s="315"/>
      <c r="K489" s="135"/>
      <c r="L489" s="153" t="s">
        <v>98</v>
      </c>
      <c r="M489" s="147"/>
      <c r="N489" s="153" t="s">
        <v>95</v>
      </c>
      <c r="O489" s="320">
        <f t="shared" si="13"/>
        <v>0</v>
      </c>
      <c r="P489" s="137"/>
      <c r="Q489" s="137"/>
      <c r="R489" s="132"/>
    </row>
    <row r="490" spans="1:18" s="130" customFormat="1" ht="14.45" customHeight="1">
      <c r="A490" s="129"/>
      <c r="B490" s="129"/>
      <c r="C490" s="133" t="s">
        <v>0</v>
      </c>
      <c r="D490" s="131" t="s">
        <v>967</v>
      </c>
      <c r="E490" s="132" t="s">
        <v>991</v>
      </c>
      <c r="F490" s="128" t="s">
        <v>1777</v>
      </c>
      <c r="G490" s="67"/>
      <c r="H490" s="137"/>
      <c r="I490" s="140"/>
      <c r="J490" s="315"/>
      <c r="K490" s="135"/>
      <c r="L490" s="153" t="s">
        <v>98</v>
      </c>
      <c r="M490" s="147"/>
      <c r="N490" s="153" t="s">
        <v>95</v>
      </c>
      <c r="O490" s="320">
        <f t="shared" si="13"/>
        <v>0</v>
      </c>
      <c r="P490" s="137"/>
      <c r="Q490" s="137"/>
      <c r="R490" s="132"/>
    </row>
    <row r="491" spans="1:18" s="130" customFormat="1" ht="14.45" customHeight="1">
      <c r="A491" s="129"/>
      <c r="B491" s="129"/>
      <c r="C491" s="133" t="s">
        <v>0</v>
      </c>
      <c r="D491" s="131" t="s">
        <v>967</v>
      </c>
      <c r="E491" s="132" t="s">
        <v>991</v>
      </c>
      <c r="F491" s="128" t="s">
        <v>1778</v>
      </c>
      <c r="G491" s="67"/>
      <c r="H491" s="137"/>
      <c r="I491" s="140"/>
      <c r="J491" s="315"/>
      <c r="K491" s="135"/>
      <c r="L491" s="153" t="s">
        <v>98</v>
      </c>
      <c r="M491" s="147"/>
      <c r="N491" s="153" t="s">
        <v>95</v>
      </c>
      <c r="O491" s="320">
        <f t="shared" si="13"/>
        <v>0</v>
      </c>
      <c r="P491" s="137"/>
      <c r="Q491" s="137"/>
      <c r="R491" s="132"/>
    </row>
    <row r="492" spans="1:18" s="130" customFormat="1" ht="14.45" customHeight="1">
      <c r="A492" s="129"/>
      <c r="B492" s="129"/>
      <c r="C492" s="133" t="s">
        <v>585</v>
      </c>
      <c r="D492" s="131" t="s">
        <v>967</v>
      </c>
      <c r="E492" s="132" t="s">
        <v>991</v>
      </c>
      <c r="F492" s="128" t="s">
        <v>1001</v>
      </c>
      <c r="H492" s="137"/>
      <c r="I492" s="140"/>
      <c r="J492" s="315"/>
      <c r="K492" s="135"/>
      <c r="L492" s="153" t="s">
        <v>98</v>
      </c>
      <c r="M492" s="147"/>
      <c r="N492" s="153" t="s">
        <v>95</v>
      </c>
      <c r="O492" s="320">
        <f t="shared" si="13"/>
        <v>0</v>
      </c>
      <c r="P492" s="137"/>
      <c r="Q492" s="137"/>
      <c r="R492" s="132"/>
    </row>
    <row r="493" spans="1:18" s="130" customFormat="1" ht="14.45" customHeight="1">
      <c r="A493" s="129"/>
      <c r="B493" s="129"/>
      <c r="C493" s="133" t="s">
        <v>0</v>
      </c>
      <c r="D493" s="131" t="s">
        <v>967</v>
      </c>
      <c r="E493" s="132" t="s">
        <v>991</v>
      </c>
      <c r="F493" s="128" t="s">
        <v>1779</v>
      </c>
      <c r="G493" s="67"/>
      <c r="H493" s="137"/>
      <c r="I493" s="140"/>
      <c r="J493" s="315"/>
      <c r="K493" s="135"/>
      <c r="L493" s="153" t="s">
        <v>98</v>
      </c>
      <c r="M493" s="147"/>
      <c r="N493" s="153" t="s">
        <v>95</v>
      </c>
      <c r="O493" s="320">
        <f t="shared" si="13"/>
        <v>0</v>
      </c>
      <c r="P493" s="137"/>
      <c r="Q493" s="137"/>
      <c r="R493" s="132"/>
    </row>
    <row r="494" spans="1:18" s="130" customFormat="1" ht="14.45" customHeight="1">
      <c r="A494" s="129"/>
      <c r="B494" s="129"/>
      <c r="C494" s="133" t="s">
        <v>0</v>
      </c>
      <c r="D494" s="131" t="s">
        <v>967</v>
      </c>
      <c r="E494" s="132" t="s">
        <v>991</v>
      </c>
      <c r="F494" s="128" t="s">
        <v>1780</v>
      </c>
      <c r="G494" s="67"/>
      <c r="H494" s="137"/>
      <c r="I494" s="140"/>
      <c r="J494" s="315"/>
      <c r="K494" s="135"/>
      <c r="L494" s="153" t="s">
        <v>98</v>
      </c>
      <c r="M494" s="147"/>
      <c r="N494" s="153" t="s">
        <v>95</v>
      </c>
      <c r="O494" s="320">
        <f t="shared" si="13"/>
        <v>0</v>
      </c>
      <c r="P494" s="137"/>
      <c r="Q494" s="137"/>
      <c r="R494" s="132"/>
    </row>
    <row r="495" spans="1:18" s="130" customFormat="1" ht="14.45" customHeight="1">
      <c r="A495" s="129"/>
      <c r="B495" s="129"/>
      <c r="C495" s="133" t="s">
        <v>585</v>
      </c>
      <c r="D495" s="131" t="s">
        <v>967</v>
      </c>
      <c r="E495" s="132" t="s">
        <v>991</v>
      </c>
      <c r="F495" s="128" t="s">
        <v>1002</v>
      </c>
      <c r="H495" s="137"/>
      <c r="I495" s="140"/>
      <c r="J495" s="315"/>
      <c r="K495" s="135"/>
      <c r="L495" s="153" t="s">
        <v>98</v>
      </c>
      <c r="M495" s="147"/>
      <c r="N495" s="153" t="s">
        <v>95</v>
      </c>
      <c r="O495" s="320">
        <f t="shared" si="13"/>
        <v>0</v>
      </c>
      <c r="P495" s="137"/>
      <c r="Q495" s="137"/>
      <c r="R495" s="132"/>
    </row>
    <row r="496" spans="1:18" s="130" customFormat="1" ht="14.45" customHeight="1">
      <c r="A496" s="129"/>
      <c r="B496" s="129"/>
      <c r="C496" s="133" t="s">
        <v>0</v>
      </c>
      <c r="D496" s="131" t="s">
        <v>967</v>
      </c>
      <c r="E496" s="132" t="s">
        <v>991</v>
      </c>
      <c r="F496" s="128" t="s">
        <v>1796</v>
      </c>
      <c r="G496" s="67"/>
      <c r="H496" s="137"/>
      <c r="I496" s="140"/>
      <c r="J496" s="315"/>
      <c r="K496" s="135"/>
      <c r="L496" s="153" t="s">
        <v>98</v>
      </c>
      <c r="M496" s="147"/>
      <c r="N496" s="153" t="s">
        <v>95</v>
      </c>
      <c r="O496" s="320">
        <f t="shared" si="13"/>
        <v>0</v>
      </c>
      <c r="P496" s="137"/>
      <c r="Q496" s="137"/>
      <c r="R496" s="132"/>
    </row>
    <row r="497" spans="1:18" s="130" customFormat="1" ht="14.45" customHeight="1">
      <c r="A497" s="129"/>
      <c r="B497" s="129"/>
      <c r="C497" s="133" t="s">
        <v>0</v>
      </c>
      <c r="D497" s="131" t="s">
        <v>967</v>
      </c>
      <c r="E497" s="132" t="s">
        <v>991</v>
      </c>
      <c r="F497" s="128" t="s">
        <v>1797</v>
      </c>
      <c r="G497" s="67"/>
      <c r="H497" s="137"/>
      <c r="I497" s="140"/>
      <c r="J497" s="315"/>
      <c r="K497" s="135"/>
      <c r="L497" s="153" t="s">
        <v>98</v>
      </c>
      <c r="M497" s="147"/>
      <c r="N497" s="153" t="s">
        <v>95</v>
      </c>
      <c r="O497" s="320">
        <f t="shared" si="13"/>
        <v>0</v>
      </c>
      <c r="P497" s="137"/>
      <c r="Q497" s="137"/>
      <c r="R497" s="132"/>
    </row>
    <row r="498" spans="1:18" s="130" customFormat="1" ht="14.45" customHeight="1">
      <c r="A498" s="129"/>
      <c r="B498" s="129"/>
      <c r="C498" s="133" t="s">
        <v>585</v>
      </c>
      <c r="D498" s="131" t="s">
        <v>967</v>
      </c>
      <c r="E498" s="132" t="s">
        <v>991</v>
      </c>
      <c r="F498" s="128" t="s">
        <v>1003</v>
      </c>
      <c r="G498" s="67"/>
      <c r="H498" s="137"/>
      <c r="I498" s="140"/>
      <c r="J498" s="315"/>
      <c r="K498" s="135"/>
      <c r="L498" s="153" t="s">
        <v>98</v>
      </c>
      <c r="M498" s="147"/>
      <c r="N498" s="153" t="s">
        <v>95</v>
      </c>
      <c r="O498" s="320">
        <f t="shared" si="13"/>
        <v>0</v>
      </c>
      <c r="P498" s="137"/>
      <c r="Q498" s="137"/>
      <c r="R498" s="132"/>
    </row>
    <row r="499" spans="1:18" s="130" customFormat="1" ht="14.45" customHeight="1">
      <c r="A499" s="129"/>
      <c r="B499" s="129"/>
      <c r="C499" s="133" t="s">
        <v>585</v>
      </c>
      <c r="D499" s="131" t="s">
        <v>967</v>
      </c>
      <c r="E499" s="132" t="s">
        <v>991</v>
      </c>
      <c r="F499" s="128" t="s">
        <v>1004</v>
      </c>
      <c r="G499" s="67"/>
      <c r="H499" s="137"/>
      <c r="I499" s="140"/>
      <c r="J499" s="315"/>
      <c r="K499" s="135"/>
      <c r="L499" s="153" t="s">
        <v>98</v>
      </c>
      <c r="M499" s="147"/>
      <c r="N499" s="153" t="s">
        <v>95</v>
      </c>
      <c r="O499" s="320">
        <f t="shared" si="13"/>
        <v>0</v>
      </c>
      <c r="P499" s="137"/>
      <c r="Q499" s="137"/>
      <c r="R499" s="132"/>
    </row>
    <row r="500" spans="1:18" s="130" customFormat="1" ht="14.45" customHeight="1">
      <c r="A500" s="129"/>
      <c r="B500" s="129"/>
      <c r="C500" s="133" t="s">
        <v>0</v>
      </c>
      <c r="D500" s="131" t="s">
        <v>967</v>
      </c>
      <c r="E500" s="132" t="s">
        <v>991</v>
      </c>
      <c r="F500" s="128" t="s">
        <v>1781</v>
      </c>
      <c r="G500" s="67"/>
      <c r="H500" s="137"/>
      <c r="I500" s="140"/>
      <c r="J500" s="315"/>
      <c r="K500" s="135"/>
      <c r="L500" s="153" t="s">
        <v>98</v>
      </c>
      <c r="M500" s="147"/>
      <c r="N500" s="153" t="s">
        <v>95</v>
      </c>
      <c r="O500" s="320">
        <f t="shared" si="13"/>
        <v>0</v>
      </c>
      <c r="P500" s="137"/>
      <c r="Q500" s="137"/>
      <c r="R500" s="132"/>
    </row>
    <row r="501" spans="1:18" s="130" customFormat="1" ht="14.45" customHeight="1">
      <c r="A501" s="129"/>
      <c r="B501" s="129"/>
      <c r="C501" s="133" t="s">
        <v>0</v>
      </c>
      <c r="D501" s="131" t="s">
        <v>967</v>
      </c>
      <c r="E501" s="132" t="s">
        <v>991</v>
      </c>
      <c r="F501" s="128" t="s">
        <v>1782</v>
      </c>
      <c r="G501" s="67"/>
      <c r="H501" s="137"/>
      <c r="I501" s="140"/>
      <c r="J501" s="315"/>
      <c r="K501" s="135"/>
      <c r="L501" s="153" t="s">
        <v>98</v>
      </c>
      <c r="M501" s="147"/>
      <c r="N501" s="153" t="s">
        <v>95</v>
      </c>
      <c r="O501" s="320">
        <f t="shared" si="13"/>
        <v>0</v>
      </c>
      <c r="P501" s="137"/>
      <c r="Q501" s="137"/>
      <c r="R501" s="132"/>
    </row>
    <row r="502" spans="1:18" s="130" customFormat="1" ht="14.45" customHeight="1">
      <c r="A502" s="129"/>
      <c r="B502" s="129"/>
      <c r="C502" s="133" t="s">
        <v>585</v>
      </c>
      <c r="D502" s="131" t="s">
        <v>967</v>
      </c>
      <c r="E502" s="132" t="s">
        <v>991</v>
      </c>
      <c r="F502" s="128" t="s">
        <v>1005</v>
      </c>
      <c r="G502" s="67"/>
      <c r="H502" s="137"/>
      <c r="I502" s="140"/>
      <c r="J502" s="315"/>
      <c r="K502" s="135"/>
      <c r="L502" s="153" t="s">
        <v>98</v>
      </c>
      <c r="M502" s="147"/>
      <c r="N502" s="153" t="s">
        <v>95</v>
      </c>
      <c r="O502" s="320">
        <f t="shared" si="13"/>
        <v>0</v>
      </c>
      <c r="P502" s="137"/>
      <c r="Q502" s="137"/>
      <c r="R502" s="132"/>
    </row>
    <row r="503" spans="1:18" s="130" customFormat="1" ht="14.45" customHeight="1">
      <c r="A503" s="129"/>
      <c r="B503" s="129"/>
      <c r="C503" s="133" t="s">
        <v>585</v>
      </c>
      <c r="D503" s="131" t="s">
        <v>967</v>
      </c>
      <c r="E503" s="132" t="s">
        <v>991</v>
      </c>
      <c r="F503" s="128" t="s">
        <v>1006</v>
      </c>
      <c r="G503" s="67"/>
      <c r="H503" s="137"/>
      <c r="I503" s="140"/>
      <c r="J503" s="315"/>
      <c r="K503" s="135"/>
      <c r="L503" s="153" t="s">
        <v>98</v>
      </c>
      <c r="M503" s="147"/>
      <c r="N503" s="153" t="s">
        <v>95</v>
      </c>
      <c r="O503" s="320">
        <f t="shared" si="13"/>
        <v>0</v>
      </c>
      <c r="P503" s="137"/>
      <c r="Q503" s="137"/>
      <c r="R503" s="132"/>
    </row>
    <row r="504" spans="1:18" s="65" customFormat="1" ht="14.45" customHeight="1">
      <c r="A504" s="62"/>
      <c r="B504" s="62"/>
      <c r="C504" s="186" t="s">
        <v>585</v>
      </c>
      <c r="D504" s="156" t="s">
        <v>967</v>
      </c>
      <c r="E504" s="63" t="s">
        <v>991</v>
      </c>
      <c r="F504" s="155" t="s">
        <v>1007</v>
      </c>
      <c r="G504" s="67"/>
      <c r="H504" s="84"/>
      <c r="I504" s="64"/>
      <c r="J504" s="306"/>
      <c r="K504" s="69"/>
      <c r="L504" s="161" t="s">
        <v>98</v>
      </c>
      <c r="M504" s="75"/>
      <c r="N504" s="161" t="s">
        <v>95</v>
      </c>
      <c r="O504" s="312">
        <f t="shared" si="13"/>
        <v>0</v>
      </c>
      <c r="P504" s="84"/>
      <c r="Q504" s="84"/>
      <c r="R504" s="63"/>
    </row>
    <row r="505" spans="1:18" s="130" customFormat="1" ht="14.25" customHeight="1">
      <c r="A505" s="129"/>
      <c r="B505" s="129"/>
      <c r="C505" s="133" t="s">
        <v>0</v>
      </c>
      <c r="D505" s="131" t="s">
        <v>967</v>
      </c>
      <c r="E505" s="132" t="s">
        <v>991</v>
      </c>
      <c r="F505" s="128" t="s">
        <v>1870</v>
      </c>
      <c r="G505" s="176"/>
      <c r="H505" s="137"/>
      <c r="I505" s="140"/>
      <c r="J505" s="315"/>
      <c r="K505" s="135"/>
      <c r="L505" s="153" t="s">
        <v>98</v>
      </c>
      <c r="M505" s="147"/>
      <c r="N505" s="153" t="s">
        <v>95</v>
      </c>
      <c r="O505" s="320">
        <f t="shared" si="13"/>
        <v>0</v>
      </c>
      <c r="P505" s="137"/>
      <c r="Q505" s="137"/>
      <c r="R505" s="132"/>
    </row>
    <row r="506" spans="1:18" s="130" customFormat="1" ht="14.25" customHeight="1">
      <c r="A506" s="129"/>
      <c r="B506" s="129"/>
      <c r="C506" s="133" t="s">
        <v>0</v>
      </c>
      <c r="D506" s="131" t="s">
        <v>967</v>
      </c>
      <c r="E506" s="132" t="s">
        <v>991</v>
      </c>
      <c r="F506" s="128" t="s">
        <v>1871</v>
      </c>
      <c r="G506" s="176"/>
      <c r="H506" s="137"/>
      <c r="I506" s="140"/>
      <c r="J506" s="315"/>
      <c r="K506" s="135"/>
      <c r="L506" s="153" t="s">
        <v>98</v>
      </c>
      <c r="M506" s="147"/>
      <c r="N506" s="153" t="s">
        <v>95</v>
      </c>
      <c r="O506" s="320">
        <f t="shared" si="13"/>
        <v>0</v>
      </c>
      <c r="P506" s="137"/>
      <c r="Q506" s="137"/>
      <c r="R506" s="132"/>
    </row>
    <row r="507" spans="1:18" s="130" customFormat="1" ht="14.25" customHeight="1">
      <c r="A507" s="129"/>
      <c r="B507" s="129"/>
      <c r="C507" s="133" t="s">
        <v>580</v>
      </c>
      <c r="D507" s="131" t="s">
        <v>986</v>
      </c>
      <c r="E507" s="132" t="s">
        <v>1008</v>
      </c>
      <c r="F507" s="128" t="s">
        <v>1869</v>
      </c>
      <c r="G507" s="67"/>
      <c r="H507" s="137"/>
      <c r="I507" s="140"/>
      <c r="J507" s="315"/>
      <c r="K507" s="135"/>
      <c r="L507" s="153" t="s">
        <v>98</v>
      </c>
      <c r="M507" s="147"/>
      <c r="N507" s="153" t="s">
        <v>95</v>
      </c>
      <c r="O507" s="320">
        <f>IF(M507=0,K507*J507,M507*K507*J507)</f>
        <v>0</v>
      </c>
      <c r="P507" s="137"/>
      <c r="Q507" s="137"/>
      <c r="R507" s="132"/>
    </row>
    <row r="508" spans="1:18" s="130" customFormat="1" ht="14.45" customHeight="1">
      <c r="A508" s="129"/>
      <c r="B508" s="129"/>
      <c r="C508" s="133" t="s">
        <v>0</v>
      </c>
      <c r="D508" s="131" t="s">
        <v>967</v>
      </c>
      <c r="E508" s="132" t="s">
        <v>991</v>
      </c>
      <c r="F508" s="128" t="s">
        <v>1783</v>
      </c>
      <c r="G508" s="67"/>
      <c r="H508" s="137"/>
      <c r="I508" s="140"/>
      <c r="J508" s="315"/>
      <c r="K508" s="135"/>
      <c r="L508" s="153" t="s">
        <v>98</v>
      </c>
      <c r="M508" s="147"/>
      <c r="N508" s="153" t="s">
        <v>95</v>
      </c>
      <c r="O508" s="320">
        <f t="shared" si="13"/>
        <v>0</v>
      </c>
      <c r="P508" s="137"/>
      <c r="Q508" s="137"/>
      <c r="R508" s="132"/>
    </row>
    <row r="509" spans="1:18" s="65" customFormat="1" ht="14.45" customHeight="1">
      <c r="A509" s="62"/>
      <c r="B509" s="62"/>
      <c r="C509" s="186" t="s">
        <v>580</v>
      </c>
      <c r="D509" s="156" t="s">
        <v>986</v>
      </c>
      <c r="E509" s="63" t="s">
        <v>1009</v>
      </c>
      <c r="F509" s="155" t="s">
        <v>1010</v>
      </c>
      <c r="G509" s="67"/>
      <c r="H509" s="84"/>
      <c r="I509" s="64"/>
      <c r="J509" s="306"/>
      <c r="K509" s="69"/>
      <c r="L509" s="161" t="s">
        <v>98</v>
      </c>
      <c r="M509" s="75"/>
      <c r="N509" s="161" t="s">
        <v>95</v>
      </c>
      <c r="O509" s="312">
        <f t="shared" si="13"/>
        <v>0</v>
      </c>
      <c r="P509" s="84"/>
      <c r="Q509" s="84"/>
      <c r="R509" s="63"/>
    </row>
    <row r="510" spans="1:18" s="65" customFormat="1" ht="14.45" customHeight="1">
      <c r="A510" s="62"/>
      <c r="B510" s="62"/>
      <c r="C510" s="186" t="s">
        <v>585</v>
      </c>
      <c r="D510" s="156" t="s">
        <v>967</v>
      </c>
      <c r="E510" s="63" t="s">
        <v>1011</v>
      </c>
      <c r="F510" s="155" t="s">
        <v>1012</v>
      </c>
      <c r="G510" s="67"/>
      <c r="H510" s="84"/>
      <c r="I510" s="64"/>
      <c r="J510" s="306"/>
      <c r="K510" s="69"/>
      <c r="L510" s="161" t="s">
        <v>98</v>
      </c>
      <c r="M510" s="75"/>
      <c r="N510" s="161" t="s">
        <v>95</v>
      </c>
      <c r="O510" s="312">
        <f t="shared" si="13"/>
        <v>0</v>
      </c>
      <c r="P510" s="84"/>
      <c r="Q510" s="84"/>
      <c r="R510" s="63"/>
    </row>
    <row r="511" spans="1:18" s="65" customFormat="1" ht="14.45" customHeight="1">
      <c r="A511" s="62"/>
      <c r="B511" s="62"/>
      <c r="C511" s="186" t="s">
        <v>585</v>
      </c>
      <c r="D511" s="156" t="s">
        <v>967</v>
      </c>
      <c r="E511" s="63" t="s">
        <v>1011</v>
      </c>
      <c r="F511" s="155" t="s">
        <v>1013</v>
      </c>
      <c r="G511" s="67"/>
      <c r="H511" s="84"/>
      <c r="I511" s="64"/>
      <c r="J511" s="306"/>
      <c r="K511" s="69"/>
      <c r="L511" s="161" t="s">
        <v>98</v>
      </c>
      <c r="M511" s="75"/>
      <c r="N511" s="161" t="s">
        <v>95</v>
      </c>
      <c r="O511" s="312">
        <f t="shared" si="13"/>
        <v>0</v>
      </c>
      <c r="P511" s="84"/>
      <c r="Q511" s="84"/>
      <c r="R511" s="63"/>
    </row>
    <row r="512" spans="1:18" s="130" customFormat="1" ht="14.45" customHeight="1">
      <c r="A512" s="129"/>
      <c r="B512" s="129"/>
      <c r="C512" s="133" t="s">
        <v>0</v>
      </c>
      <c r="D512" s="131" t="s">
        <v>967</v>
      </c>
      <c r="E512" s="132" t="s">
        <v>1009</v>
      </c>
      <c r="F512" s="128" t="s">
        <v>1706</v>
      </c>
      <c r="G512" s="67"/>
      <c r="H512" s="137"/>
      <c r="I512" s="140"/>
      <c r="J512" s="315"/>
      <c r="K512" s="135"/>
      <c r="L512" s="153" t="s">
        <v>98</v>
      </c>
      <c r="M512" s="147"/>
      <c r="N512" s="153" t="s">
        <v>95</v>
      </c>
      <c r="O512" s="320">
        <f t="shared" si="13"/>
        <v>0</v>
      </c>
      <c r="P512" s="137"/>
      <c r="Q512" s="137"/>
      <c r="R512" s="132"/>
    </row>
    <row r="513" spans="1:18" s="130" customFormat="1" ht="14.45" customHeight="1">
      <c r="A513" s="129"/>
      <c r="B513" s="129"/>
      <c r="C513" s="133" t="s">
        <v>0</v>
      </c>
      <c r="D513" s="131" t="s">
        <v>967</v>
      </c>
      <c r="E513" s="132" t="s">
        <v>1009</v>
      </c>
      <c r="F513" s="128" t="s">
        <v>1707</v>
      </c>
      <c r="G513" s="67"/>
      <c r="H513" s="137"/>
      <c r="I513" s="140"/>
      <c r="J513" s="315"/>
      <c r="K513" s="135"/>
      <c r="L513" s="153" t="s">
        <v>98</v>
      </c>
      <c r="M513" s="147"/>
      <c r="N513" s="153" t="s">
        <v>95</v>
      </c>
      <c r="O513" s="320">
        <f t="shared" si="13"/>
        <v>0</v>
      </c>
      <c r="P513" s="137"/>
      <c r="Q513" s="137"/>
      <c r="R513" s="132"/>
    </row>
    <row r="514" spans="1:18" s="130" customFormat="1" ht="14.45" customHeight="1">
      <c r="A514" s="129"/>
      <c r="B514" s="129"/>
      <c r="C514" s="133" t="s">
        <v>0</v>
      </c>
      <c r="D514" s="131" t="s">
        <v>967</v>
      </c>
      <c r="E514" s="132" t="s">
        <v>1009</v>
      </c>
      <c r="F514" s="128" t="s">
        <v>1708</v>
      </c>
      <c r="G514" s="67"/>
      <c r="H514" s="137"/>
      <c r="I514" s="140"/>
      <c r="J514" s="315"/>
      <c r="K514" s="135"/>
      <c r="L514" s="153" t="s">
        <v>98</v>
      </c>
      <c r="M514" s="147"/>
      <c r="N514" s="153" t="s">
        <v>95</v>
      </c>
      <c r="O514" s="320">
        <f t="shared" si="13"/>
        <v>0</v>
      </c>
      <c r="P514" s="137"/>
      <c r="Q514" s="137"/>
      <c r="R514" s="132"/>
    </row>
    <row r="515" spans="1:18" s="130" customFormat="1" ht="14.45" customHeight="1">
      <c r="A515" s="129"/>
      <c r="B515" s="129"/>
      <c r="C515" s="133" t="s">
        <v>585</v>
      </c>
      <c r="D515" s="131" t="s">
        <v>967</v>
      </c>
      <c r="E515" s="132" t="s">
        <v>1011</v>
      </c>
      <c r="F515" s="128" t="s">
        <v>1014</v>
      </c>
      <c r="G515" s="67"/>
      <c r="H515" s="137"/>
      <c r="I515" s="140"/>
      <c r="J515" s="315"/>
      <c r="K515" s="135"/>
      <c r="L515" s="153" t="s">
        <v>98</v>
      </c>
      <c r="M515" s="147"/>
      <c r="N515" s="153" t="s">
        <v>95</v>
      </c>
      <c r="O515" s="320">
        <f t="shared" si="13"/>
        <v>0</v>
      </c>
      <c r="P515" s="137"/>
      <c r="Q515" s="137"/>
      <c r="R515" s="132"/>
    </row>
    <row r="516" spans="1:18" s="130" customFormat="1" ht="14.45" customHeight="1">
      <c r="A516" s="129"/>
      <c r="B516" s="129"/>
      <c r="C516" s="133" t="s">
        <v>585</v>
      </c>
      <c r="D516" s="131" t="s">
        <v>967</v>
      </c>
      <c r="E516" s="132" t="s">
        <v>1011</v>
      </c>
      <c r="F516" s="128" t="s">
        <v>1015</v>
      </c>
      <c r="G516" s="67"/>
      <c r="H516" s="137"/>
      <c r="I516" s="140"/>
      <c r="J516" s="315"/>
      <c r="K516" s="135"/>
      <c r="L516" s="153" t="s">
        <v>98</v>
      </c>
      <c r="M516" s="147"/>
      <c r="N516" s="153" t="s">
        <v>95</v>
      </c>
      <c r="O516" s="320">
        <f t="shared" si="13"/>
        <v>0</v>
      </c>
      <c r="P516" s="137"/>
      <c r="Q516" s="137"/>
      <c r="R516" s="132"/>
    </row>
    <row r="517" spans="1:18" s="130" customFormat="1" ht="14.45" customHeight="1">
      <c r="A517" s="129"/>
      <c r="B517" s="129"/>
      <c r="C517" s="133" t="s">
        <v>585</v>
      </c>
      <c r="D517" s="131" t="s">
        <v>967</v>
      </c>
      <c r="E517" s="132" t="s">
        <v>1011</v>
      </c>
      <c r="F517" s="128" t="s">
        <v>1016</v>
      </c>
      <c r="G517" s="67"/>
      <c r="H517" s="137"/>
      <c r="I517" s="140"/>
      <c r="J517" s="315"/>
      <c r="K517" s="135"/>
      <c r="L517" s="153" t="s">
        <v>98</v>
      </c>
      <c r="M517" s="147"/>
      <c r="N517" s="153" t="s">
        <v>95</v>
      </c>
      <c r="O517" s="320">
        <f t="shared" si="13"/>
        <v>0</v>
      </c>
      <c r="P517" s="137"/>
      <c r="Q517" s="137"/>
      <c r="R517" s="132"/>
    </row>
    <row r="518" spans="1:18" s="130" customFormat="1" ht="14.45" customHeight="1">
      <c r="A518" s="129"/>
      <c r="B518" s="129"/>
      <c r="C518" s="133" t="s">
        <v>585</v>
      </c>
      <c r="D518" s="131" t="s">
        <v>967</v>
      </c>
      <c r="E518" s="132" t="s">
        <v>1011</v>
      </c>
      <c r="F518" s="128" t="s">
        <v>1017</v>
      </c>
      <c r="G518" s="67"/>
      <c r="H518" s="137"/>
      <c r="I518" s="140"/>
      <c r="J518" s="315"/>
      <c r="K518" s="135"/>
      <c r="L518" s="153" t="s">
        <v>98</v>
      </c>
      <c r="M518" s="147"/>
      <c r="N518" s="153" t="s">
        <v>95</v>
      </c>
      <c r="O518" s="320">
        <f t="shared" si="13"/>
        <v>0</v>
      </c>
      <c r="P518" s="137"/>
      <c r="Q518" s="137"/>
      <c r="R518" s="132"/>
    </row>
    <row r="519" spans="1:18" s="130" customFormat="1" ht="14.45" customHeight="1">
      <c r="A519" s="129"/>
      <c r="B519" s="129"/>
      <c r="C519" s="133" t="s">
        <v>585</v>
      </c>
      <c r="D519" s="131" t="s">
        <v>967</v>
      </c>
      <c r="E519" s="132" t="s">
        <v>1011</v>
      </c>
      <c r="F519" s="128" t="s">
        <v>1018</v>
      </c>
      <c r="G519" s="67"/>
      <c r="H519" s="137"/>
      <c r="I519" s="140"/>
      <c r="J519" s="315"/>
      <c r="K519" s="135"/>
      <c r="L519" s="153" t="s">
        <v>98</v>
      </c>
      <c r="M519" s="147"/>
      <c r="N519" s="153" t="s">
        <v>95</v>
      </c>
      <c r="O519" s="320">
        <f t="shared" si="13"/>
        <v>0</v>
      </c>
      <c r="P519" s="137"/>
      <c r="Q519" s="137"/>
      <c r="R519" s="132"/>
    </row>
    <row r="520" spans="1:18" s="130" customFormat="1" ht="14.45" customHeight="1">
      <c r="A520" s="129"/>
      <c r="B520" s="129"/>
      <c r="C520" s="133" t="s">
        <v>585</v>
      </c>
      <c r="D520" s="131" t="s">
        <v>967</v>
      </c>
      <c r="E520" s="132" t="s">
        <v>1011</v>
      </c>
      <c r="F520" s="128" t="s">
        <v>1019</v>
      </c>
      <c r="G520" s="67"/>
      <c r="H520" s="137"/>
      <c r="I520" s="140"/>
      <c r="J520" s="315"/>
      <c r="K520" s="135"/>
      <c r="L520" s="153" t="s">
        <v>98</v>
      </c>
      <c r="M520" s="147"/>
      <c r="N520" s="153" t="s">
        <v>95</v>
      </c>
      <c r="O520" s="320">
        <f t="shared" si="13"/>
        <v>0</v>
      </c>
      <c r="P520" s="137"/>
      <c r="Q520" s="137"/>
      <c r="R520" s="132"/>
    </row>
    <row r="521" spans="1:18" s="130" customFormat="1" ht="14.45" customHeight="1">
      <c r="A521" s="129"/>
      <c r="B521" s="129"/>
      <c r="C521" s="133" t="s">
        <v>585</v>
      </c>
      <c r="D521" s="131" t="s">
        <v>967</v>
      </c>
      <c r="E521" s="132" t="s">
        <v>1011</v>
      </c>
      <c r="F521" s="128" t="s">
        <v>1020</v>
      </c>
      <c r="G521" s="67"/>
      <c r="H521" s="137"/>
      <c r="I521" s="140"/>
      <c r="J521" s="315"/>
      <c r="K521" s="135"/>
      <c r="L521" s="153" t="s">
        <v>98</v>
      </c>
      <c r="M521" s="147"/>
      <c r="N521" s="153" t="s">
        <v>95</v>
      </c>
      <c r="O521" s="320">
        <f t="shared" si="13"/>
        <v>0</v>
      </c>
      <c r="P521" s="137"/>
      <c r="Q521" s="137"/>
      <c r="R521" s="132"/>
    </row>
    <row r="522" spans="1:18" s="65" customFormat="1" ht="14.45" customHeight="1">
      <c r="A522" s="62"/>
      <c r="B522" s="62"/>
      <c r="C522" s="186" t="s">
        <v>585</v>
      </c>
      <c r="D522" s="156" t="s">
        <v>967</v>
      </c>
      <c r="E522" s="63" t="s">
        <v>1011</v>
      </c>
      <c r="F522" s="155" t="s">
        <v>1021</v>
      </c>
      <c r="G522" s="67"/>
      <c r="H522" s="84"/>
      <c r="I522" s="64"/>
      <c r="J522" s="306"/>
      <c r="K522" s="69"/>
      <c r="L522" s="161" t="s">
        <v>98</v>
      </c>
      <c r="M522" s="75"/>
      <c r="N522" s="161" t="s">
        <v>95</v>
      </c>
      <c r="O522" s="312">
        <f t="shared" si="13"/>
        <v>0</v>
      </c>
      <c r="P522" s="84"/>
      <c r="Q522" s="84"/>
      <c r="R522" s="63"/>
    </row>
    <row r="523" spans="1:18" s="130" customFormat="1" ht="14.45" customHeight="1">
      <c r="A523" s="129"/>
      <c r="B523" s="129"/>
      <c r="C523" s="133" t="s">
        <v>0</v>
      </c>
      <c r="D523" s="131" t="s">
        <v>967</v>
      </c>
      <c r="E523" s="132" t="s">
        <v>1022</v>
      </c>
      <c r="F523" s="128" t="s">
        <v>1798</v>
      </c>
      <c r="G523" s="179"/>
      <c r="H523" s="137"/>
      <c r="I523" s="140"/>
      <c r="J523" s="315"/>
      <c r="K523" s="135"/>
      <c r="L523" s="153" t="s">
        <v>98</v>
      </c>
      <c r="M523" s="147"/>
      <c r="N523" s="153" t="s">
        <v>95</v>
      </c>
      <c r="O523" s="320">
        <f t="shared" si="13"/>
        <v>0</v>
      </c>
      <c r="P523" s="137"/>
      <c r="Q523" s="137"/>
      <c r="R523" s="132"/>
    </row>
    <row r="524" spans="1:18" s="130" customFormat="1" ht="14.45" customHeight="1">
      <c r="A524" s="129"/>
      <c r="B524" s="129"/>
      <c r="C524" s="133" t="s">
        <v>0</v>
      </c>
      <c r="D524" s="131" t="s">
        <v>967</v>
      </c>
      <c r="E524" s="132" t="s">
        <v>1022</v>
      </c>
      <c r="F524" s="128" t="s">
        <v>1799</v>
      </c>
      <c r="G524" s="179"/>
      <c r="H524" s="137"/>
      <c r="I524" s="140"/>
      <c r="J524" s="315"/>
      <c r="K524" s="135"/>
      <c r="L524" s="153" t="s">
        <v>98</v>
      </c>
      <c r="M524" s="147"/>
      <c r="N524" s="153" t="s">
        <v>95</v>
      </c>
      <c r="O524" s="320">
        <f t="shared" si="13"/>
        <v>0</v>
      </c>
      <c r="P524" s="137"/>
      <c r="Q524" s="137"/>
      <c r="R524" s="132"/>
    </row>
    <row r="525" spans="1:18" s="130" customFormat="1" ht="14.45" customHeight="1">
      <c r="A525" s="129"/>
      <c r="B525" s="129"/>
      <c r="C525" s="133" t="s">
        <v>0</v>
      </c>
      <c r="D525" s="131" t="s">
        <v>967</v>
      </c>
      <c r="E525" s="132" t="s">
        <v>1022</v>
      </c>
      <c r="F525" s="128" t="s">
        <v>1800</v>
      </c>
      <c r="G525" s="179"/>
      <c r="H525" s="137"/>
      <c r="I525" s="140"/>
      <c r="J525" s="315"/>
      <c r="K525" s="135"/>
      <c r="L525" s="153" t="s">
        <v>98</v>
      </c>
      <c r="M525" s="147"/>
      <c r="N525" s="153" t="s">
        <v>95</v>
      </c>
      <c r="O525" s="320">
        <f t="shared" si="13"/>
        <v>0</v>
      </c>
      <c r="P525" s="137"/>
      <c r="Q525" s="137"/>
      <c r="R525" s="132"/>
    </row>
    <row r="526" spans="1:18" s="130" customFormat="1" ht="14.45" customHeight="1">
      <c r="A526" s="129"/>
      <c r="B526" s="129"/>
      <c r="C526" s="133" t="s">
        <v>585</v>
      </c>
      <c r="D526" s="131" t="s">
        <v>967</v>
      </c>
      <c r="E526" s="132" t="s">
        <v>1022</v>
      </c>
      <c r="F526" s="128" t="s">
        <v>1803</v>
      </c>
      <c r="G526" s="67"/>
      <c r="H526" s="137"/>
      <c r="I526" s="140"/>
      <c r="J526" s="315"/>
      <c r="K526" s="135"/>
      <c r="L526" s="153" t="s">
        <v>98</v>
      </c>
      <c r="M526" s="147"/>
      <c r="N526" s="153" t="s">
        <v>95</v>
      </c>
      <c r="O526" s="320">
        <f>IF(M526=0,K526*J526,M526*K526*J526)</f>
        <v>0</v>
      </c>
      <c r="P526" s="137"/>
      <c r="Q526" s="137"/>
      <c r="R526" s="132"/>
    </row>
    <row r="527" spans="1:18" s="130" customFormat="1" ht="14.45" customHeight="1">
      <c r="A527" s="129"/>
      <c r="B527" s="129"/>
      <c r="C527" s="133" t="s">
        <v>585</v>
      </c>
      <c r="D527" s="131" t="s">
        <v>967</v>
      </c>
      <c r="E527" s="132" t="s">
        <v>1022</v>
      </c>
      <c r="F527" s="128" t="s">
        <v>1802</v>
      </c>
      <c r="G527" s="189"/>
      <c r="H527" s="137"/>
      <c r="I527" s="140"/>
      <c r="J527" s="315"/>
      <c r="K527" s="135"/>
      <c r="L527" s="153" t="s">
        <v>98</v>
      </c>
      <c r="M527" s="147"/>
      <c r="N527" s="153" t="s">
        <v>95</v>
      </c>
      <c r="O527" s="320">
        <f t="shared" si="13"/>
        <v>0</v>
      </c>
      <c r="P527" s="137"/>
      <c r="Q527" s="137"/>
      <c r="R527" s="132"/>
    </row>
    <row r="528" spans="1:18" s="200" customFormat="1" ht="14.45" customHeight="1">
      <c r="A528" s="196"/>
      <c r="B528" s="196"/>
      <c r="C528" s="214" t="s">
        <v>0</v>
      </c>
      <c r="D528" s="204" t="s">
        <v>967</v>
      </c>
      <c r="E528" s="197" t="s">
        <v>1022</v>
      </c>
      <c r="F528" s="201" t="s">
        <v>2243</v>
      </c>
      <c r="G528" s="217"/>
      <c r="H528" s="195"/>
      <c r="I528" s="202"/>
      <c r="J528" s="316"/>
      <c r="K528" s="199"/>
      <c r="L528" s="215" t="s">
        <v>98</v>
      </c>
      <c r="M528" s="199"/>
      <c r="N528" s="215" t="s">
        <v>95</v>
      </c>
      <c r="O528" s="321">
        <f t="shared" si="13"/>
        <v>0</v>
      </c>
      <c r="P528" s="195"/>
      <c r="Q528" s="195"/>
      <c r="R528" s="197"/>
    </row>
    <row r="529" spans="1:18" s="222" customFormat="1" ht="14.45" customHeight="1">
      <c r="A529" s="218"/>
      <c r="B529" s="218"/>
      <c r="C529" s="207" t="s">
        <v>585</v>
      </c>
      <c r="D529" s="208" t="s">
        <v>967</v>
      </c>
      <c r="E529" s="85" t="s">
        <v>1022</v>
      </c>
      <c r="F529" s="155" t="s">
        <v>1801</v>
      </c>
      <c r="G529" s="223"/>
      <c r="H529" s="195"/>
      <c r="I529" s="219"/>
      <c r="J529" s="324"/>
      <c r="K529" s="220"/>
      <c r="L529" s="221" t="s">
        <v>98</v>
      </c>
      <c r="M529" s="220"/>
      <c r="N529" s="221" t="s">
        <v>95</v>
      </c>
      <c r="O529" s="321">
        <f t="shared" si="13"/>
        <v>0</v>
      </c>
      <c r="P529" s="195"/>
      <c r="Q529" s="195"/>
      <c r="R529" s="85"/>
    </row>
    <row r="530" spans="1:18" s="200" customFormat="1" ht="14.45" customHeight="1">
      <c r="A530" s="196"/>
      <c r="B530" s="196"/>
      <c r="C530" s="214" t="s">
        <v>2224</v>
      </c>
      <c r="D530" s="204" t="s">
        <v>2241</v>
      </c>
      <c r="E530" s="197" t="s">
        <v>2244</v>
      </c>
      <c r="F530" s="201" t="s">
        <v>2245</v>
      </c>
      <c r="G530" s="217"/>
      <c r="H530" s="195"/>
      <c r="I530" s="202"/>
      <c r="J530" s="316"/>
      <c r="K530" s="199"/>
      <c r="L530" s="215" t="s">
        <v>98</v>
      </c>
      <c r="M530" s="199"/>
      <c r="N530" s="215" t="s">
        <v>95</v>
      </c>
      <c r="O530" s="321">
        <f t="shared" si="13"/>
        <v>0</v>
      </c>
      <c r="P530" s="195"/>
      <c r="Q530" s="195"/>
      <c r="R530" s="197"/>
    </row>
    <row r="531" spans="1:18" s="222" customFormat="1" ht="14.45" customHeight="1">
      <c r="A531" s="218"/>
      <c r="B531" s="218"/>
      <c r="C531" s="207" t="s">
        <v>585</v>
      </c>
      <c r="D531" s="208" t="s">
        <v>967</v>
      </c>
      <c r="E531" s="85" t="s">
        <v>1022</v>
      </c>
      <c r="F531" s="155" t="s">
        <v>1023</v>
      </c>
      <c r="G531" s="39"/>
      <c r="H531" s="195"/>
      <c r="I531" s="219"/>
      <c r="J531" s="324"/>
      <c r="K531" s="220"/>
      <c r="L531" s="221" t="s">
        <v>98</v>
      </c>
      <c r="M531" s="220"/>
      <c r="N531" s="221" t="s">
        <v>95</v>
      </c>
      <c r="O531" s="321">
        <f t="shared" si="13"/>
        <v>0</v>
      </c>
      <c r="P531" s="195"/>
      <c r="Q531" s="195"/>
      <c r="R531" s="85"/>
    </row>
    <row r="532" spans="1:18" s="222" customFormat="1" ht="14.45" customHeight="1">
      <c r="A532" s="218"/>
      <c r="B532" s="218"/>
      <c r="C532" s="207" t="s">
        <v>585</v>
      </c>
      <c r="D532" s="208" t="s">
        <v>967</v>
      </c>
      <c r="E532" s="85" t="s">
        <v>1024</v>
      </c>
      <c r="F532" s="155" t="s">
        <v>1025</v>
      </c>
      <c r="G532" s="39"/>
      <c r="H532" s="195"/>
      <c r="I532" s="219"/>
      <c r="J532" s="324"/>
      <c r="K532" s="220"/>
      <c r="L532" s="221" t="s">
        <v>98</v>
      </c>
      <c r="M532" s="220"/>
      <c r="N532" s="221" t="s">
        <v>95</v>
      </c>
      <c r="O532" s="321">
        <f t="shared" si="13"/>
        <v>0</v>
      </c>
      <c r="P532" s="195"/>
      <c r="Q532" s="195"/>
      <c r="R532" s="85"/>
    </row>
    <row r="533" spans="1:18" s="222" customFormat="1" ht="14.45" customHeight="1">
      <c r="A533" s="218"/>
      <c r="B533" s="218"/>
      <c r="C533" s="207" t="s">
        <v>585</v>
      </c>
      <c r="D533" s="208" t="s">
        <v>967</v>
      </c>
      <c r="E533" s="85" t="s">
        <v>1024</v>
      </c>
      <c r="F533" s="155" t="s">
        <v>1026</v>
      </c>
      <c r="G533" s="39"/>
      <c r="H533" s="195"/>
      <c r="I533" s="219"/>
      <c r="J533" s="324"/>
      <c r="K533" s="220"/>
      <c r="L533" s="221" t="s">
        <v>98</v>
      </c>
      <c r="M533" s="220"/>
      <c r="N533" s="221" t="s">
        <v>95</v>
      </c>
      <c r="O533" s="321">
        <f t="shared" si="13"/>
        <v>0</v>
      </c>
      <c r="P533" s="195"/>
      <c r="Q533" s="195"/>
      <c r="R533" s="85"/>
    </row>
    <row r="534" spans="1:18" s="65" customFormat="1" ht="14.45" customHeight="1">
      <c r="A534" s="62"/>
      <c r="B534" s="62"/>
      <c r="C534" s="186" t="s">
        <v>585</v>
      </c>
      <c r="D534" s="156" t="s">
        <v>967</v>
      </c>
      <c r="E534" s="63" t="s">
        <v>1024</v>
      </c>
      <c r="F534" s="155" t="s">
        <v>1027</v>
      </c>
      <c r="G534" s="39"/>
      <c r="H534" s="195"/>
      <c r="I534" s="64"/>
      <c r="J534" s="306"/>
      <c r="K534" s="69"/>
      <c r="L534" s="161" t="s">
        <v>98</v>
      </c>
      <c r="M534" s="69"/>
      <c r="N534" s="161" t="s">
        <v>95</v>
      </c>
      <c r="O534" s="312">
        <f t="shared" si="13"/>
        <v>0</v>
      </c>
      <c r="P534" s="195"/>
      <c r="Q534" s="195"/>
      <c r="R534" s="63"/>
    </row>
    <row r="535" spans="1:18" s="65" customFormat="1" ht="14.45" customHeight="1">
      <c r="A535" s="62"/>
      <c r="B535" s="62"/>
      <c r="C535" s="186" t="s">
        <v>585</v>
      </c>
      <c r="D535" s="156" t="s">
        <v>967</v>
      </c>
      <c r="E535" s="63" t="s">
        <v>1024</v>
      </c>
      <c r="F535" s="155" t="s">
        <v>1028</v>
      </c>
      <c r="G535" s="39"/>
      <c r="H535" s="195"/>
      <c r="I535" s="64"/>
      <c r="J535" s="306"/>
      <c r="K535" s="69"/>
      <c r="L535" s="161" t="s">
        <v>98</v>
      </c>
      <c r="M535" s="69"/>
      <c r="N535" s="161" t="s">
        <v>95</v>
      </c>
      <c r="O535" s="312">
        <f t="shared" si="13"/>
        <v>0</v>
      </c>
      <c r="P535" s="195"/>
      <c r="Q535" s="195"/>
      <c r="R535" s="63"/>
    </row>
    <row r="536" spans="1:18" s="200" customFormat="1" ht="14.45" customHeight="1">
      <c r="A536" s="196"/>
      <c r="B536" s="196"/>
      <c r="C536" s="214" t="s">
        <v>2224</v>
      </c>
      <c r="D536" s="204" t="s">
        <v>2241</v>
      </c>
      <c r="E536" s="197" t="s">
        <v>2246</v>
      </c>
      <c r="F536" s="201" t="s">
        <v>2247</v>
      </c>
      <c r="G536" s="217"/>
      <c r="H536" s="195"/>
      <c r="I536" s="202"/>
      <c r="J536" s="316"/>
      <c r="K536" s="199"/>
      <c r="L536" s="224" t="s">
        <v>98</v>
      </c>
      <c r="M536" s="199"/>
      <c r="N536" s="215" t="s">
        <v>95</v>
      </c>
      <c r="O536" s="321">
        <f t="shared" si="13"/>
        <v>0</v>
      </c>
      <c r="P536" s="195"/>
      <c r="Q536" s="195"/>
      <c r="R536" s="197"/>
    </row>
    <row r="537" spans="1:18" s="130" customFormat="1" ht="14.45" customHeight="1">
      <c r="A537" s="129"/>
      <c r="B537" s="129"/>
      <c r="C537" s="133" t="s">
        <v>0</v>
      </c>
      <c r="D537" s="131" t="s">
        <v>967</v>
      </c>
      <c r="E537" s="132" t="s">
        <v>1029</v>
      </c>
      <c r="F537" s="128" t="s">
        <v>1788</v>
      </c>
      <c r="G537" s="176"/>
      <c r="H537" s="137"/>
      <c r="I537" s="140"/>
      <c r="J537" s="315"/>
      <c r="K537" s="135"/>
      <c r="L537" s="192" t="s">
        <v>98</v>
      </c>
      <c r="M537" s="147"/>
      <c r="N537" s="153" t="s">
        <v>95</v>
      </c>
      <c r="O537" s="320">
        <f t="shared" si="13"/>
        <v>0</v>
      </c>
      <c r="P537" s="137"/>
      <c r="Q537" s="137"/>
      <c r="R537" s="132"/>
    </row>
    <row r="538" spans="1:18" s="130" customFormat="1" ht="14.45" customHeight="1">
      <c r="A538" s="129"/>
      <c r="B538" s="129"/>
      <c r="C538" s="133" t="s">
        <v>585</v>
      </c>
      <c r="D538" s="131" t="s">
        <v>967</v>
      </c>
      <c r="E538" s="132" t="s">
        <v>1029</v>
      </c>
      <c r="F538" s="128" t="s">
        <v>1789</v>
      </c>
      <c r="G538" s="67"/>
      <c r="H538" s="137"/>
      <c r="I538" s="140"/>
      <c r="J538" s="315"/>
      <c r="K538" s="135"/>
      <c r="L538" s="153" t="s">
        <v>98</v>
      </c>
      <c r="M538" s="147"/>
      <c r="N538" s="153" t="s">
        <v>95</v>
      </c>
      <c r="O538" s="320">
        <f>IF(M538=0,K538*J538,M538*K538*J538)</f>
        <v>0</v>
      </c>
      <c r="P538" s="137"/>
      <c r="Q538" s="137"/>
      <c r="R538" s="132"/>
    </row>
    <row r="539" spans="1:18" s="65" customFormat="1" ht="14.45" customHeight="1">
      <c r="A539" s="62"/>
      <c r="B539" s="62"/>
      <c r="C539" s="186" t="s">
        <v>585</v>
      </c>
      <c r="D539" s="156" t="s">
        <v>967</v>
      </c>
      <c r="E539" s="63" t="s">
        <v>1029</v>
      </c>
      <c r="F539" s="155" t="s">
        <v>1030</v>
      </c>
      <c r="G539" s="67"/>
      <c r="H539" s="84"/>
      <c r="I539" s="64"/>
      <c r="J539" s="306"/>
      <c r="K539" s="69"/>
      <c r="L539" s="161" t="s">
        <v>98</v>
      </c>
      <c r="M539" s="75"/>
      <c r="N539" s="161" t="s">
        <v>95</v>
      </c>
      <c r="O539" s="312">
        <f t="shared" si="13"/>
        <v>0</v>
      </c>
      <c r="P539" s="84"/>
      <c r="Q539" s="84"/>
      <c r="R539" s="63"/>
    </row>
    <row r="540" spans="1:18" s="130" customFormat="1" ht="14.45" customHeight="1">
      <c r="A540" s="129"/>
      <c r="B540" s="129"/>
      <c r="C540" s="133" t="s">
        <v>585</v>
      </c>
      <c r="D540" s="131" t="s">
        <v>967</v>
      </c>
      <c r="E540" s="132" t="s">
        <v>1029</v>
      </c>
      <c r="F540" s="128" t="s">
        <v>1031</v>
      </c>
      <c r="G540" s="67"/>
      <c r="H540" s="137"/>
      <c r="I540" s="140"/>
      <c r="J540" s="315"/>
      <c r="K540" s="135"/>
      <c r="L540" s="153" t="s">
        <v>98</v>
      </c>
      <c r="M540" s="148"/>
      <c r="N540" s="171"/>
      <c r="O540" s="320">
        <f t="shared" si="13"/>
        <v>0</v>
      </c>
      <c r="P540" s="137"/>
      <c r="Q540" s="137"/>
      <c r="R540" s="132"/>
    </row>
    <row r="541" spans="1:18" s="130" customFormat="1" ht="14.45" customHeight="1">
      <c r="A541" s="129"/>
      <c r="B541" s="129"/>
      <c r="C541" s="133" t="s">
        <v>585</v>
      </c>
      <c r="D541" s="131" t="s">
        <v>967</v>
      </c>
      <c r="E541" s="132" t="s">
        <v>1029</v>
      </c>
      <c r="F541" s="128" t="s">
        <v>1032</v>
      </c>
      <c r="G541" s="67"/>
      <c r="H541" s="137"/>
      <c r="I541" s="140"/>
      <c r="J541" s="315"/>
      <c r="K541" s="135"/>
      <c r="L541" s="153" t="s">
        <v>98</v>
      </c>
      <c r="M541" s="148"/>
      <c r="N541" s="171"/>
      <c r="O541" s="320">
        <f t="shared" si="13"/>
        <v>0</v>
      </c>
      <c r="P541" s="137"/>
      <c r="Q541" s="137"/>
      <c r="R541" s="132"/>
    </row>
    <row r="542" spans="1:18" s="130" customFormat="1" ht="14.45" customHeight="1">
      <c r="A542" s="129"/>
      <c r="B542" s="129"/>
      <c r="C542" s="133" t="s">
        <v>585</v>
      </c>
      <c r="D542" s="131" t="s">
        <v>967</v>
      </c>
      <c r="E542" s="132" t="s">
        <v>1029</v>
      </c>
      <c r="F542" s="128" t="s">
        <v>1033</v>
      </c>
      <c r="G542" s="67"/>
      <c r="H542" s="137"/>
      <c r="I542" s="140"/>
      <c r="J542" s="315"/>
      <c r="K542" s="135"/>
      <c r="L542" s="153" t="s">
        <v>98</v>
      </c>
      <c r="M542" s="147"/>
      <c r="N542" s="153" t="s">
        <v>95</v>
      </c>
      <c r="O542" s="320">
        <f t="shared" si="13"/>
        <v>0</v>
      </c>
      <c r="P542" s="137"/>
      <c r="Q542" s="137"/>
      <c r="R542" s="132"/>
    </row>
    <row r="543" spans="1:18" s="130" customFormat="1" ht="14.45" customHeight="1">
      <c r="A543" s="129"/>
      <c r="B543" s="129"/>
      <c r="C543" s="133" t="s">
        <v>585</v>
      </c>
      <c r="D543" s="131" t="s">
        <v>967</v>
      </c>
      <c r="E543" s="132" t="s">
        <v>1029</v>
      </c>
      <c r="F543" s="128" t="s">
        <v>1034</v>
      </c>
      <c r="G543" s="67"/>
      <c r="H543" s="137"/>
      <c r="I543" s="140"/>
      <c r="J543" s="315"/>
      <c r="K543" s="135"/>
      <c r="L543" s="153" t="s">
        <v>98</v>
      </c>
      <c r="M543" s="147"/>
      <c r="N543" s="153" t="s">
        <v>95</v>
      </c>
      <c r="O543" s="320">
        <f t="shared" si="13"/>
        <v>0</v>
      </c>
      <c r="P543" s="137"/>
      <c r="Q543" s="137"/>
      <c r="R543" s="132"/>
    </row>
    <row r="544" spans="1:18" s="130" customFormat="1" ht="14.45" customHeight="1">
      <c r="A544" s="129"/>
      <c r="B544" s="129"/>
      <c r="C544" s="133" t="s">
        <v>585</v>
      </c>
      <c r="D544" s="131" t="s">
        <v>967</v>
      </c>
      <c r="E544" s="132" t="s">
        <v>1029</v>
      </c>
      <c r="F544" s="128" t="s">
        <v>1035</v>
      </c>
      <c r="G544" s="67"/>
      <c r="H544" s="137"/>
      <c r="I544" s="140"/>
      <c r="J544" s="315"/>
      <c r="K544" s="135"/>
      <c r="L544" s="153" t="s">
        <v>98</v>
      </c>
      <c r="M544" s="147"/>
      <c r="N544" s="153" t="s">
        <v>95</v>
      </c>
      <c r="O544" s="320">
        <f t="shared" si="13"/>
        <v>0</v>
      </c>
      <c r="P544" s="137"/>
      <c r="Q544" s="137"/>
      <c r="R544" s="132"/>
    </row>
    <row r="545" spans="1:18" s="130" customFormat="1" ht="14.45" customHeight="1">
      <c r="A545" s="129"/>
      <c r="B545" s="129"/>
      <c r="C545" s="133" t="s">
        <v>585</v>
      </c>
      <c r="D545" s="131" t="s">
        <v>967</v>
      </c>
      <c r="E545" s="132" t="s">
        <v>1029</v>
      </c>
      <c r="F545" s="128" t="s">
        <v>1036</v>
      </c>
      <c r="G545" s="67"/>
      <c r="H545" s="137"/>
      <c r="I545" s="140"/>
      <c r="J545" s="315"/>
      <c r="K545" s="135"/>
      <c r="L545" s="153" t="s">
        <v>98</v>
      </c>
      <c r="M545" s="147"/>
      <c r="N545" s="153" t="s">
        <v>95</v>
      </c>
      <c r="O545" s="320">
        <f t="shared" si="13"/>
        <v>0</v>
      </c>
      <c r="P545" s="137"/>
      <c r="Q545" s="137"/>
      <c r="R545" s="132"/>
    </row>
    <row r="546" spans="1:18" s="130" customFormat="1" ht="14.45" customHeight="1">
      <c r="A546" s="129"/>
      <c r="B546" s="129"/>
      <c r="C546" s="133" t="s">
        <v>585</v>
      </c>
      <c r="D546" s="131" t="s">
        <v>967</v>
      </c>
      <c r="E546" s="132" t="s">
        <v>1029</v>
      </c>
      <c r="F546" s="128" t="s">
        <v>1037</v>
      </c>
      <c r="G546" s="67"/>
      <c r="H546" s="137"/>
      <c r="I546" s="140"/>
      <c r="J546" s="315"/>
      <c r="K546" s="135"/>
      <c r="L546" s="153" t="s">
        <v>98</v>
      </c>
      <c r="M546" s="147"/>
      <c r="N546" s="153" t="s">
        <v>95</v>
      </c>
      <c r="O546" s="320">
        <f t="shared" si="13"/>
        <v>0</v>
      </c>
      <c r="P546" s="137"/>
      <c r="Q546" s="137"/>
      <c r="R546" s="132"/>
    </row>
    <row r="547" spans="1:18" s="130" customFormat="1" ht="14.45" customHeight="1">
      <c r="A547" s="129"/>
      <c r="B547" s="129"/>
      <c r="C547" s="133" t="s">
        <v>580</v>
      </c>
      <c r="D547" s="131" t="s">
        <v>986</v>
      </c>
      <c r="E547" s="132" t="s">
        <v>1038</v>
      </c>
      <c r="F547" s="128" t="s">
        <v>1039</v>
      </c>
      <c r="G547" s="67"/>
      <c r="H547" s="137"/>
      <c r="I547" s="140"/>
      <c r="J547" s="315"/>
      <c r="K547" s="135"/>
      <c r="L547" s="153" t="s">
        <v>98</v>
      </c>
      <c r="M547" s="147"/>
      <c r="N547" s="153" t="s">
        <v>95</v>
      </c>
      <c r="O547" s="320">
        <f t="shared" ref="O547:O608" si="15">IF(M547=0,K547*J547,M547*K547*J547)</f>
        <v>0</v>
      </c>
      <c r="P547" s="137"/>
      <c r="Q547" s="137"/>
      <c r="R547" s="132"/>
    </row>
    <row r="548" spans="1:18" s="130" customFormat="1" ht="14.45" customHeight="1">
      <c r="A548" s="129"/>
      <c r="B548" s="129"/>
      <c r="C548" s="133" t="s">
        <v>580</v>
      </c>
      <c r="D548" s="131" t="s">
        <v>986</v>
      </c>
      <c r="E548" s="132" t="s">
        <v>1038</v>
      </c>
      <c r="F548" s="128" t="s">
        <v>1040</v>
      </c>
      <c r="G548" s="67"/>
      <c r="H548" s="137"/>
      <c r="I548" s="140"/>
      <c r="J548" s="315"/>
      <c r="K548" s="135"/>
      <c r="L548" s="153" t="s">
        <v>98</v>
      </c>
      <c r="M548" s="147"/>
      <c r="N548" s="153" t="s">
        <v>95</v>
      </c>
      <c r="O548" s="320">
        <f t="shared" si="15"/>
        <v>0</v>
      </c>
      <c r="P548" s="137"/>
      <c r="Q548" s="137"/>
      <c r="R548" s="132"/>
    </row>
    <row r="549" spans="1:18" s="130" customFormat="1" ht="14.45" customHeight="1">
      <c r="A549" s="129"/>
      <c r="B549" s="129"/>
      <c r="C549" s="133" t="s">
        <v>585</v>
      </c>
      <c r="D549" s="131" t="s">
        <v>967</v>
      </c>
      <c r="E549" s="132" t="s">
        <v>1029</v>
      </c>
      <c r="F549" s="128" t="s">
        <v>1041</v>
      </c>
      <c r="G549" s="67"/>
      <c r="H549" s="137"/>
      <c r="I549" s="140"/>
      <c r="J549" s="315"/>
      <c r="K549" s="135"/>
      <c r="L549" s="153" t="s">
        <v>98</v>
      </c>
      <c r="M549" s="147"/>
      <c r="N549" s="153" t="s">
        <v>95</v>
      </c>
      <c r="O549" s="320">
        <f t="shared" si="15"/>
        <v>0</v>
      </c>
      <c r="P549" s="137"/>
      <c r="Q549" s="137"/>
      <c r="R549" s="132"/>
    </row>
    <row r="550" spans="1:18" s="65" customFormat="1" ht="14.45" customHeight="1">
      <c r="A550" s="62"/>
      <c r="B550" s="62"/>
      <c r="C550" s="186" t="s">
        <v>585</v>
      </c>
      <c r="D550" s="156" t="s">
        <v>967</v>
      </c>
      <c r="E550" s="63" t="s">
        <v>1029</v>
      </c>
      <c r="F550" s="155" t="s">
        <v>1042</v>
      </c>
      <c r="G550" s="67"/>
      <c r="H550" s="84"/>
      <c r="I550" s="64"/>
      <c r="J550" s="306"/>
      <c r="K550" s="69"/>
      <c r="L550" s="161" t="s">
        <v>98</v>
      </c>
      <c r="M550" s="75"/>
      <c r="N550" s="161" t="s">
        <v>95</v>
      </c>
      <c r="O550" s="312">
        <f t="shared" si="15"/>
        <v>0</v>
      </c>
      <c r="P550" s="84"/>
      <c r="Q550" s="84"/>
      <c r="R550" s="63"/>
    </row>
    <row r="551" spans="1:18" s="65" customFormat="1" ht="14.45" customHeight="1">
      <c r="A551" s="62"/>
      <c r="B551" s="62"/>
      <c r="C551" s="186" t="s">
        <v>585</v>
      </c>
      <c r="D551" s="156" t="s">
        <v>967</v>
      </c>
      <c r="E551" s="63" t="s">
        <v>1029</v>
      </c>
      <c r="F551" s="193" t="s">
        <v>1043</v>
      </c>
      <c r="G551" s="67"/>
      <c r="H551" s="84"/>
      <c r="I551" s="64"/>
      <c r="J551" s="306"/>
      <c r="K551" s="69"/>
      <c r="L551" s="161" t="s">
        <v>98</v>
      </c>
      <c r="M551" s="75"/>
      <c r="N551" s="161" t="s">
        <v>95</v>
      </c>
      <c r="O551" s="312">
        <f t="shared" si="15"/>
        <v>0</v>
      </c>
      <c r="P551" s="84"/>
      <c r="Q551" s="84"/>
      <c r="R551" s="63"/>
    </row>
    <row r="552" spans="1:18" s="130" customFormat="1" ht="14.45" customHeight="1">
      <c r="A552" s="129"/>
      <c r="B552" s="129"/>
      <c r="C552" s="133" t="s">
        <v>580</v>
      </c>
      <c r="D552" s="131" t="s">
        <v>986</v>
      </c>
      <c r="E552" s="132" t="s">
        <v>1038</v>
      </c>
      <c r="F552" s="194" t="s">
        <v>1044</v>
      </c>
      <c r="G552" s="67"/>
      <c r="H552" s="137"/>
      <c r="I552" s="140"/>
      <c r="J552" s="315"/>
      <c r="K552" s="135"/>
      <c r="L552" s="153" t="s">
        <v>98</v>
      </c>
      <c r="M552" s="147"/>
      <c r="N552" s="153" t="s">
        <v>95</v>
      </c>
      <c r="O552" s="320">
        <f t="shared" si="15"/>
        <v>0</v>
      </c>
      <c r="P552" s="137"/>
      <c r="Q552" s="137"/>
      <c r="R552" s="132"/>
    </row>
    <row r="553" spans="1:18" s="130" customFormat="1" ht="14.45" customHeight="1">
      <c r="A553" s="129"/>
      <c r="B553" s="129"/>
      <c r="C553" s="133" t="s">
        <v>580</v>
      </c>
      <c r="D553" s="131" t="s">
        <v>1045</v>
      </c>
      <c r="E553" s="132" t="s">
        <v>1046</v>
      </c>
      <c r="F553" s="128" t="s">
        <v>1047</v>
      </c>
      <c r="G553" s="67"/>
      <c r="H553" s="137"/>
      <c r="I553" s="140"/>
      <c r="J553" s="315"/>
      <c r="K553" s="135"/>
      <c r="L553" s="153" t="s">
        <v>98</v>
      </c>
      <c r="M553" s="147"/>
      <c r="N553" s="153" t="s">
        <v>95</v>
      </c>
      <c r="O553" s="320">
        <f t="shared" si="15"/>
        <v>0</v>
      </c>
      <c r="P553" s="137"/>
      <c r="Q553" s="137"/>
      <c r="R553" s="132"/>
    </row>
    <row r="554" spans="1:18" s="130" customFormat="1" ht="14.45" customHeight="1">
      <c r="A554" s="129"/>
      <c r="B554" s="129"/>
      <c r="C554" s="133" t="s">
        <v>580</v>
      </c>
      <c r="D554" s="131" t="s">
        <v>1045</v>
      </c>
      <c r="E554" s="132" t="s">
        <v>1046</v>
      </c>
      <c r="F554" s="128" t="s">
        <v>1048</v>
      </c>
      <c r="G554" s="67"/>
      <c r="H554" s="137"/>
      <c r="I554" s="140"/>
      <c r="J554" s="315"/>
      <c r="K554" s="135"/>
      <c r="L554" s="153" t="s">
        <v>98</v>
      </c>
      <c r="M554" s="147"/>
      <c r="N554" s="153" t="s">
        <v>95</v>
      </c>
      <c r="O554" s="320">
        <f t="shared" si="15"/>
        <v>0</v>
      </c>
      <c r="P554" s="137"/>
      <c r="Q554" s="137"/>
      <c r="R554" s="132"/>
    </row>
    <row r="555" spans="1:18" s="130" customFormat="1" ht="14.45" customHeight="1">
      <c r="A555" s="129"/>
      <c r="B555" s="129"/>
      <c r="C555" s="133" t="s">
        <v>580</v>
      </c>
      <c r="D555" s="131" t="s">
        <v>1045</v>
      </c>
      <c r="E555" s="132" t="s">
        <v>1046</v>
      </c>
      <c r="F555" s="128" t="s">
        <v>1049</v>
      </c>
      <c r="G555" s="67"/>
      <c r="H555" s="137"/>
      <c r="I555" s="140"/>
      <c r="J555" s="315"/>
      <c r="K555" s="135"/>
      <c r="L555" s="153" t="s">
        <v>98</v>
      </c>
      <c r="M555" s="147"/>
      <c r="N555" s="153" t="s">
        <v>95</v>
      </c>
      <c r="O555" s="320">
        <f t="shared" si="15"/>
        <v>0</v>
      </c>
      <c r="P555" s="137"/>
      <c r="Q555" s="137"/>
      <c r="R555" s="132"/>
    </row>
    <row r="556" spans="1:18" s="130" customFormat="1" ht="14.45" customHeight="1">
      <c r="A556" s="129"/>
      <c r="B556" s="129"/>
      <c r="C556" s="133" t="s">
        <v>580</v>
      </c>
      <c r="D556" s="131" t="s">
        <v>1045</v>
      </c>
      <c r="E556" s="132" t="s">
        <v>1046</v>
      </c>
      <c r="F556" s="128" t="s">
        <v>1050</v>
      </c>
      <c r="G556" s="67"/>
      <c r="H556" s="137"/>
      <c r="I556" s="140"/>
      <c r="J556" s="315"/>
      <c r="K556" s="135"/>
      <c r="L556" s="153" t="s">
        <v>98</v>
      </c>
      <c r="M556" s="147"/>
      <c r="N556" s="153" t="s">
        <v>95</v>
      </c>
      <c r="O556" s="320">
        <f t="shared" si="15"/>
        <v>0</v>
      </c>
      <c r="P556" s="137"/>
      <c r="Q556" s="137"/>
      <c r="R556" s="132"/>
    </row>
    <row r="557" spans="1:18" s="130" customFormat="1" ht="14.45" customHeight="1">
      <c r="A557" s="129"/>
      <c r="B557" s="129"/>
      <c r="C557" s="133" t="s">
        <v>580</v>
      </c>
      <c r="D557" s="131" t="s">
        <v>1045</v>
      </c>
      <c r="E557" s="132" t="s">
        <v>1046</v>
      </c>
      <c r="F557" s="128" t="s">
        <v>1051</v>
      </c>
      <c r="G557" s="67"/>
      <c r="H557" s="137"/>
      <c r="I557" s="140"/>
      <c r="J557" s="315"/>
      <c r="K557" s="135"/>
      <c r="L557" s="153" t="s">
        <v>98</v>
      </c>
      <c r="M557" s="147"/>
      <c r="N557" s="153" t="s">
        <v>95</v>
      </c>
      <c r="O557" s="320">
        <f t="shared" si="15"/>
        <v>0</v>
      </c>
      <c r="P557" s="137"/>
      <c r="Q557" s="137"/>
      <c r="R557" s="132"/>
    </row>
    <row r="558" spans="1:18" s="130" customFormat="1" ht="14.45" customHeight="1">
      <c r="A558" s="129"/>
      <c r="B558" s="129"/>
      <c r="C558" s="133" t="s">
        <v>580</v>
      </c>
      <c r="D558" s="131" t="s">
        <v>1045</v>
      </c>
      <c r="E558" s="132" t="s">
        <v>1046</v>
      </c>
      <c r="F558" s="128" t="s">
        <v>1052</v>
      </c>
      <c r="G558" s="67"/>
      <c r="H558" s="137"/>
      <c r="I558" s="140"/>
      <c r="J558" s="315"/>
      <c r="K558" s="135"/>
      <c r="L558" s="153" t="s">
        <v>98</v>
      </c>
      <c r="M558" s="147"/>
      <c r="N558" s="153" t="s">
        <v>95</v>
      </c>
      <c r="O558" s="320">
        <f t="shared" si="15"/>
        <v>0</v>
      </c>
      <c r="P558" s="137"/>
      <c r="Q558" s="137"/>
      <c r="R558" s="132"/>
    </row>
    <row r="559" spans="1:18" s="130" customFormat="1" ht="14.45" customHeight="1">
      <c r="A559" s="129"/>
      <c r="B559" s="129"/>
      <c r="C559" s="133" t="s">
        <v>580</v>
      </c>
      <c r="D559" s="131" t="s">
        <v>1045</v>
      </c>
      <c r="E559" s="132" t="s">
        <v>1046</v>
      </c>
      <c r="F559" s="128" t="s">
        <v>1053</v>
      </c>
      <c r="G559" s="67"/>
      <c r="H559" s="137"/>
      <c r="I559" s="140"/>
      <c r="J559" s="315"/>
      <c r="K559" s="135"/>
      <c r="L559" s="153" t="s">
        <v>98</v>
      </c>
      <c r="M559" s="147"/>
      <c r="N559" s="153" t="s">
        <v>95</v>
      </c>
      <c r="O559" s="320">
        <f t="shared" si="15"/>
        <v>0</v>
      </c>
      <c r="P559" s="137"/>
      <c r="Q559" s="137"/>
      <c r="R559" s="132"/>
    </row>
    <row r="560" spans="1:18" s="130" customFormat="1" ht="14.45" customHeight="1">
      <c r="A560" s="129"/>
      <c r="B560" s="129"/>
      <c r="C560" s="133" t="s">
        <v>580</v>
      </c>
      <c r="D560" s="131" t="s">
        <v>1045</v>
      </c>
      <c r="E560" s="132" t="s">
        <v>1046</v>
      </c>
      <c r="F560" s="128" t="s">
        <v>1054</v>
      </c>
      <c r="G560" s="67"/>
      <c r="H560" s="137"/>
      <c r="I560" s="140"/>
      <c r="J560" s="315"/>
      <c r="K560" s="135"/>
      <c r="L560" s="153" t="s">
        <v>98</v>
      </c>
      <c r="M560" s="147"/>
      <c r="N560" s="153" t="s">
        <v>95</v>
      </c>
      <c r="O560" s="320">
        <f t="shared" si="15"/>
        <v>0</v>
      </c>
      <c r="P560" s="137"/>
      <c r="Q560" s="137"/>
      <c r="R560" s="132"/>
    </row>
    <row r="561" spans="1:18" s="130" customFormat="1" ht="14.45" customHeight="1">
      <c r="A561" s="129"/>
      <c r="B561" s="129"/>
      <c r="C561" s="133" t="s">
        <v>580</v>
      </c>
      <c r="D561" s="131" t="s">
        <v>1045</v>
      </c>
      <c r="E561" s="132" t="s">
        <v>1046</v>
      </c>
      <c r="F561" s="128" t="s">
        <v>1055</v>
      </c>
      <c r="G561" s="67"/>
      <c r="H561" s="137"/>
      <c r="I561" s="140"/>
      <c r="J561" s="315"/>
      <c r="K561" s="135"/>
      <c r="L561" s="153" t="s">
        <v>98</v>
      </c>
      <c r="M561" s="147"/>
      <c r="N561" s="153" t="s">
        <v>95</v>
      </c>
      <c r="O561" s="320">
        <f t="shared" si="15"/>
        <v>0</v>
      </c>
      <c r="P561" s="137"/>
      <c r="Q561" s="137"/>
      <c r="R561" s="132"/>
    </row>
    <row r="562" spans="1:18" s="130" customFormat="1" ht="14.45" customHeight="1">
      <c r="A562" s="129"/>
      <c r="B562" s="129"/>
      <c r="C562" s="133" t="s">
        <v>580</v>
      </c>
      <c r="D562" s="131" t="s">
        <v>1045</v>
      </c>
      <c r="E562" s="132" t="s">
        <v>1046</v>
      </c>
      <c r="F562" s="128" t="s">
        <v>1056</v>
      </c>
      <c r="G562" s="67"/>
      <c r="H562" s="137"/>
      <c r="I562" s="140"/>
      <c r="J562" s="315"/>
      <c r="K562" s="135"/>
      <c r="L562" s="153" t="s">
        <v>98</v>
      </c>
      <c r="M562" s="147"/>
      <c r="N562" s="153" t="s">
        <v>95</v>
      </c>
      <c r="O562" s="320">
        <f t="shared" si="15"/>
        <v>0</v>
      </c>
      <c r="P562" s="137"/>
      <c r="Q562" s="137"/>
      <c r="R562" s="132"/>
    </row>
    <row r="563" spans="1:18" s="130" customFormat="1" ht="14.45" customHeight="1">
      <c r="A563" s="129"/>
      <c r="B563" s="129"/>
      <c r="C563" s="133" t="s">
        <v>0</v>
      </c>
      <c r="D563" s="131" t="s">
        <v>1057</v>
      </c>
      <c r="E563" s="132" t="s">
        <v>1715</v>
      </c>
      <c r="F563" s="128" t="s">
        <v>1784</v>
      </c>
      <c r="G563" s="67"/>
      <c r="H563" s="137"/>
      <c r="I563" s="140"/>
      <c r="J563" s="315"/>
      <c r="K563" s="135"/>
      <c r="L563" s="153" t="s">
        <v>98</v>
      </c>
      <c r="M563" s="147"/>
      <c r="N563" s="153" t="s">
        <v>95</v>
      </c>
      <c r="O563" s="320">
        <f t="shared" si="15"/>
        <v>0</v>
      </c>
      <c r="P563" s="137"/>
      <c r="Q563" s="137"/>
      <c r="R563" s="132"/>
    </row>
    <row r="564" spans="1:18" s="130" customFormat="1" ht="14.45" customHeight="1">
      <c r="A564" s="129"/>
      <c r="B564" s="129"/>
      <c r="C564" s="133" t="s">
        <v>0</v>
      </c>
      <c r="D564" s="131" t="s">
        <v>1057</v>
      </c>
      <c r="E564" s="132" t="s">
        <v>1715</v>
      </c>
      <c r="F564" s="128" t="s">
        <v>1785</v>
      </c>
      <c r="G564" s="67"/>
      <c r="H564" s="137"/>
      <c r="I564" s="140"/>
      <c r="J564" s="315"/>
      <c r="K564" s="135"/>
      <c r="L564" s="153" t="s">
        <v>1735</v>
      </c>
      <c r="M564" s="147"/>
      <c r="N564" s="153" t="s">
        <v>95</v>
      </c>
      <c r="O564" s="320">
        <f t="shared" si="15"/>
        <v>0</v>
      </c>
      <c r="P564" s="137"/>
      <c r="Q564" s="137"/>
      <c r="R564" s="132"/>
    </row>
    <row r="565" spans="1:18" s="130" customFormat="1" ht="14.45" customHeight="1">
      <c r="A565" s="129"/>
      <c r="B565" s="129"/>
      <c r="C565" s="133" t="s">
        <v>0</v>
      </c>
      <c r="D565" s="131" t="s">
        <v>1057</v>
      </c>
      <c r="E565" s="132" t="s">
        <v>1715</v>
      </c>
      <c r="F565" s="128" t="s">
        <v>1786</v>
      </c>
      <c r="G565" s="67"/>
      <c r="H565" s="137"/>
      <c r="I565" s="140"/>
      <c r="J565" s="315"/>
      <c r="K565" s="135"/>
      <c r="L565" s="153" t="s">
        <v>1735</v>
      </c>
      <c r="M565" s="147"/>
      <c r="N565" s="153" t="s">
        <v>95</v>
      </c>
      <c r="O565" s="320">
        <f t="shared" si="15"/>
        <v>0</v>
      </c>
      <c r="P565" s="137"/>
      <c r="Q565" s="137"/>
      <c r="R565" s="132"/>
    </row>
    <row r="566" spans="1:18" s="130" customFormat="1" ht="14.45" customHeight="1">
      <c r="A566" s="129"/>
      <c r="B566" s="129"/>
      <c r="C566" s="133" t="s">
        <v>0</v>
      </c>
      <c r="D566" s="131" t="s">
        <v>1057</v>
      </c>
      <c r="E566" s="132" t="s">
        <v>1715</v>
      </c>
      <c r="F566" s="128" t="s">
        <v>1787</v>
      </c>
      <c r="G566" s="67"/>
      <c r="H566" s="137"/>
      <c r="I566" s="140"/>
      <c r="J566" s="315"/>
      <c r="K566" s="135"/>
      <c r="L566" s="153" t="s">
        <v>1735</v>
      </c>
      <c r="M566" s="147"/>
      <c r="N566" s="153" t="s">
        <v>95</v>
      </c>
      <c r="O566" s="320">
        <f t="shared" si="15"/>
        <v>0</v>
      </c>
      <c r="P566" s="137"/>
      <c r="Q566" s="137"/>
      <c r="R566" s="132"/>
    </row>
    <row r="567" spans="1:18" s="130" customFormat="1" ht="14.45" customHeight="1">
      <c r="A567" s="129"/>
      <c r="B567" s="129"/>
      <c r="C567" s="133" t="s">
        <v>572</v>
      </c>
      <c r="D567" s="131" t="s">
        <v>1057</v>
      </c>
      <c r="E567" s="132" t="s">
        <v>403</v>
      </c>
      <c r="F567" s="128" t="s">
        <v>404</v>
      </c>
      <c r="G567" s="67"/>
      <c r="H567" s="137"/>
      <c r="I567" s="140"/>
      <c r="J567" s="315"/>
      <c r="K567" s="135"/>
      <c r="L567" s="153" t="s">
        <v>96</v>
      </c>
      <c r="M567" s="148"/>
      <c r="N567" s="171"/>
      <c r="O567" s="320">
        <f t="shared" si="15"/>
        <v>0</v>
      </c>
      <c r="P567" s="137"/>
      <c r="Q567" s="137"/>
      <c r="R567" s="132"/>
    </row>
    <row r="568" spans="1:18" s="130" customFormat="1" ht="14.45" customHeight="1">
      <c r="A568" s="129"/>
      <c r="B568" s="129"/>
      <c r="C568" s="133" t="s">
        <v>572</v>
      </c>
      <c r="D568" s="131" t="s">
        <v>1057</v>
      </c>
      <c r="E568" s="132" t="s">
        <v>403</v>
      </c>
      <c r="F568" s="128" t="s">
        <v>405</v>
      </c>
      <c r="G568" s="67"/>
      <c r="H568" s="137"/>
      <c r="I568" s="140"/>
      <c r="J568" s="315"/>
      <c r="K568" s="135"/>
      <c r="L568" s="153" t="s">
        <v>96</v>
      </c>
      <c r="M568" s="148"/>
      <c r="N568" s="171"/>
      <c r="O568" s="320">
        <f t="shared" si="15"/>
        <v>0</v>
      </c>
      <c r="P568" s="137"/>
      <c r="Q568" s="137"/>
      <c r="R568" s="132"/>
    </row>
    <row r="569" spans="1:18" s="130" customFormat="1" ht="14.45" customHeight="1">
      <c r="A569" s="129"/>
      <c r="B569" s="129"/>
      <c r="C569" s="133" t="s">
        <v>572</v>
      </c>
      <c r="D569" s="131" t="s">
        <v>1057</v>
      </c>
      <c r="E569" s="132" t="s">
        <v>403</v>
      </c>
      <c r="F569" s="128" t="s">
        <v>406</v>
      </c>
      <c r="G569" s="67"/>
      <c r="H569" s="137"/>
      <c r="I569" s="140"/>
      <c r="J569" s="315"/>
      <c r="K569" s="135"/>
      <c r="L569" s="153" t="s">
        <v>96</v>
      </c>
      <c r="M569" s="148"/>
      <c r="N569" s="171"/>
      <c r="O569" s="320">
        <f t="shared" si="15"/>
        <v>0</v>
      </c>
      <c r="P569" s="137"/>
      <c r="Q569" s="137"/>
      <c r="R569" s="132"/>
    </row>
    <row r="570" spans="1:18" s="130" customFormat="1" ht="14.45" customHeight="1">
      <c r="A570" s="129"/>
      <c r="B570" s="129"/>
      <c r="C570" s="133" t="s">
        <v>572</v>
      </c>
      <c r="D570" s="131" t="s">
        <v>1057</v>
      </c>
      <c r="E570" s="132" t="s">
        <v>403</v>
      </c>
      <c r="F570" s="128" t="s">
        <v>407</v>
      </c>
      <c r="G570" s="67"/>
      <c r="H570" s="137"/>
      <c r="I570" s="140"/>
      <c r="J570" s="315"/>
      <c r="K570" s="135"/>
      <c r="L570" s="153" t="s">
        <v>96</v>
      </c>
      <c r="M570" s="148"/>
      <c r="N570" s="171"/>
      <c r="O570" s="320">
        <f t="shared" si="15"/>
        <v>0</v>
      </c>
      <c r="P570" s="137"/>
      <c r="Q570" s="137"/>
      <c r="R570" s="132"/>
    </row>
    <row r="571" spans="1:18" s="130" customFormat="1" ht="14.45" customHeight="1">
      <c r="A571" s="129"/>
      <c r="B571" s="129"/>
      <c r="C571" s="133" t="s">
        <v>572</v>
      </c>
      <c r="D571" s="131" t="s">
        <v>1057</v>
      </c>
      <c r="E571" s="132" t="s">
        <v>403</v>
      </c>
      <c r="F571" s="128" t="s">
        <v>409</v>
      </c>
      <c r="G571" s="67"/>
      <c r="H571" s="137"/>
      <c r="I571" s="140"/>
      <c r="J571" s="315"/>
      <c r="K571" s="135"/>
      <c r="L571" s="153" t="s">
        <v>96</v>
      </c>
      <c r="M571" s="148"/>
      <c r="N571" s="171"/>
      <c r="O571" s="320">
        <f t="shared" si="15"/>
        <v>0</v>
      </c>
      <c r="P571" s="137"/>
      <c r="Q571" s="137"/>
      <c r="R571" s="132"/>
    </row>
    <row r="572" spans="1:18" s="130" customFormat="1" ht="14.45" customHeight="1">
      <c r="A572" s="129"/>
      <c r="B572" s="129"/>
      <c r="C572" s="133" t="s">
        <v>572</v>
      </c>
      <c r="D572" s="131" t="s">
        <v>1057</v>
      </c>
      <c r="E572" s="132" t="s">
        <v>403</v>
      </c>
      <c r="F572" s="128" t="s">
        <v>411</v>
      </c>
      <c r="G572" s="67"/>
      <c r="H572" s="137"/>
      <c r="I572" s="140"/>
      <c r="J572" s="315"/>
      <c r="K572" s="135"/>
      <c r="L572" s="153" t="s">
        <v>96</v>
      </c>
      <c r="M572" s="148"/>
      <c r="N572" s="171"/>
      <c r="O572" s="320">
        <f t="shared" si="15"/>
        <v>0</v>
      </c>
      <c r="P572" s="137"/>
      <c r="Q572" s="137"/>
      <c r="R572" s="132"/>
    </row>
    <row r="573" spans="1:18" s="130" customFormat="1" ht="14.45" customHeight="1">
      <c r="A573" s="129"/>
      <c r="B573" s="129"/>
      <c r="C573" s="133" t="s">
        <v>572</v>
      </c>
      <c r="D573" s="131" t="s">
        <v>1057</v>
      </c>
      <c r="E573" s="132" t="s">
        <v>403</v>
      </c>
      <c r="F573" s="128" t="s">
        <v>412</v>
      </c>
      <c r="G573" s="67"/>
      <c r="H573" s="137"/>
      <c r="I573" s="140"/>
      <c r="J573" s="315"/>
      <c r="K573" s="135"/>
      <c r="L573" s="153" t="s">
        <v>96</v>
      </c>
      <c r="M573" s="148"/>
      <c r="N573" s="171"/>
      <c r="O573" s="320">
        <f t="shared" si="15"/>
        <v>0</v>
      </c>
      <c r="P573" s="137"/>
      <c r="Q573" s="137"/>
      <c r="R573" s="132"/>
    </row>
    <row r="574" spans="1:18" s="130" customFormat="1" ht="14.45" customHeight="1">
      <c r="A574" s="129"/>
      <c r="B574" s="129"/>
      <c r="C574" s="133" t="s">
        <v>0</v>
      </c>
      <c r="D574" s="131" t="s">
        <v>1057</v>
      </c>
      <c r="E574" s="132" t="s">
        <v>403</v>
      </c>
      <c r="F574" s="128" t="s">
        <v>1710</v>
      </c>
      <c r="G574" s="67"/>
      <c r="H574" s="137"/>
      <c r="I574" s="140"/>
      <c r="J574" s="315"/>
      <c r="K574" s="135"/>
      <c r="L574" s="153" t="s">
        <v>96</v>
      </c>
      <c r="M574" s="148"/>
      <c r="N574" s="171"/>
      <c r="O574" s="320">
        <f t="shared" si="15"/>
        <v>0</v>
      </c>
      <c r="P574" s="137"/>
      <c r="Q574" s="137"/>
      <c r="R574" s="132"/>
    </row>
    <row r="575" spans="1:18" s="130" customFormat="1" ht="14.45" customHeight="1">
      <c r="A575" s="129"/>
      <c r="B575" s="129"/>
      <c r="C575" s="133" t="s">
        <v>572</v>
      </c>
      <c r="D575" s="131" t="s">
        <v>1057</v>
      </c>
      <c r="E575" s="132" t="s">
        <v>403</v>
      </c>
      <c r="F575" s="128" t="s">
        <v>413</v>
      </c>
      <c r="G575" s="67"/>
      <c r="H575" s="137"/>
      <c r="I575" s="140"/>
      <c r="J575" s="315"/>
      <c r="K575" s="135"/>
      <c r="L575" s="153" t="s">
        <v>96</v>
      </c>
      <c r="M575" s="148"/>
      <c r="N575" s="171"/>
      <c r="O575" s="320">
        <f t="shared" si="15"/>
        <v>0</v>
      </c>
      <c r="P575" s="137"/>
      <c r="Q575" s="137"/>
      <c r="R575" s="132"/>
    </row>
    <row r="576" spans="1:18" s="130" customFormat="1" ht="14.45" customHeight="1">
      <c r="A576" s="129"/>
      <c r="B576" s="129"/>
      <c r="C576" s="133" t="s">
        <v>572</v>
      </c>
      <c r="D576" s="131" t="s">
        <v>1057</v>
      </c>
      <c r="E576" s="132" t="s">
        <v>403</v>
      </c>
      <c r="F576" s="128" t="s">
        <v>414</v>
      </c>
      <c r="G576" s="67"/>
      <c r="H576" s="137"/>
      <c r="I576" s="140"/>
      <c r="J576" s="315"/>
      <c r="K576" s="135"/>
      <c r="L576" s="153" t="s">
        <v>96</v>
      </c>
      <c r="M576" s="148"/>
      <c r="N576" s="171"/>
      <c r="O576" s="320">
        <f t="shared" si="15"/>
        <v>0</v>
      </c>
      <c r="P576" s="137"/>
      <c r="Q576" s="137"/>
      <c r="R576" s="132"/>
    </row>
    <row r="577" spans="1:18" s="130" customFormat="1" ht="14.45" customHeight="1">
      <c r="A577" s="129"/>
      <c r="B577" s="129"/>
      <c r="C577" s="133" t="s">
        <v>0</v>
      </c>
      <c r="D577" s="131" t="s">
        <v>1057</v>
      </c>
      <c r="E577" s="132" t="s">
        <v>403</v>
      </c>
      <c r="F577" s="128" t="s">
        <v>1709</v>
      </c>
      <c r="G577" s="67"/>
      <c r="H577" s="137"/>
      <c r="I577" s="140"/>
      <c r="J577" s="315"/>
      <c r="K577" s="135"/>
      <c r="L577" s="153" t="s">
        <v>96</v>
      </c>
      <c r="M577" s="148"/>
      <c r="N577" s="171"/>
      <c r="O577" s="320">
        <f t="shared" si="15"/>
        <v>0</v>
      </c>
      <c r="P577" s="137"/>
      <c r="Q577" s="137"/>
      <c r="R577" s="132"/>
    </row>
    <row r="578" spans="1:18" s="130" customFormat="1" ht="14.45" customHeight="1">
      <c r="A578" s="129"/>
      <c r="B578" s="129"/>
      <c r="C578" s="133" t="s">
        <v>572</v>
      </c>
      <c r="D578" s="131" t="s">
        <v>1057</v>
      </c>
      <c r="E578" s="132" t="s">
        <v>403</v>
      </c>
      <c r="F578" s="128" t="s">
        <v>1058</v>
      </c>
      <c r="G578" s="67"/>
      <c r="H578" s="137"/>
      <c r="I578" s="140"/>
      <c r="J578" s="315"/>
      <c r="K578" s="135"/>
      <c r="L578" s="153" t="s">
        <v>96</v>
      </c>
      <c r="M578" s="148"/>
      <c r="N578" s="171"/>
      <c r="O578" s="320">
        <f t="shared" si="15"/>
        <v>0</v>
      </c>
      <c r="P578" s="137"/>
      <c r="Q578" s="137"/>
      <c r="R578" s="132"/>
    </row>
    <row r="579" spans="1:18" s="130" customFormat="1" ht="14.45" customHeight="1">
      <c r="A579" s="129"/>
      <c r="B579" s="129"/>
      <c r="C579" s="133" t="s">
        <v>572</v>
      </c>
      <c r="D579" s="131" t="s">
        <v>1057</v>
      </c>
      <c r="E579" s="132" t="s">
        <v>403</v>
      </c>
      <c r="F579" s="128" t="s">
        <v>1059</v>
      </c>
      <c r="G579" s="67"/>
      <c r="H579" s="137"/>
      <c r="I579" s="140"/>
      <c r="J579" s="315"/>
      <c r="K579" s="135"/>
      <c r="L579" s="153" t="s">
        <v>96</v>
      </c>
      <c r="M579" s="148"/>
      <c r="N579" s="171"/>
      <c r="O579" s="320">
        <f t="shared" si="15"/>
        <v>0</v>
      </c>
      <c r="P579" s="137"/>
      <c r="Q579" s="137"/>
      <c r="R579" s="132"/>
    </row>
    <row r="580" spans="1:18" s="130" customFormat="1" ht="14.45" customHeight="1">
      <c r="A580" s="129"/>
      <c r="B580" s="129"/>
      <c r="C580" s="133" t="s">
        <v>572</v>
      </c>
      <c r="D580" s="131" t="s">
        <v>1057</v>
      </c>
      <c r="E580" s="132" t="s">
        <v>403</v>
      </c>
      <c r="F580" s="128" t="s">
        <v>1609</v>
      </c>
      <c r="G580" s="67"/>
      <c r="H580" s="137"/>
      <c r="I580" s="140"/>
      <c r="J580" s="315"/>
      <c r="K580" s="135"/>
      <c r="L580" s="153" t="s">
        <v>96</v>
      </c>
      <c r="M580" s="148"/>
      <c r="N580" s="171"/>
      <c r="O580" s="320">
        <f t="shared" si="15"/>
        <v>0</v>
      </c>
      <c r="P580" s="137"/>
      <c r="Q580" s="137"/>
      <c r="R580" s="132"/>
    </row>
    <row r="581" spans="1:18" s="130" customFormat="1" ht="14.45" customHeight="1">
      <c r="A581" s="129"/>
      <c r="B581" s="129"/>
      <c r="C581" s="133" t="s">
        <v>572</v>
      </c>
      <c r="D581" s="131" t="s">
        <v>1057</v>
      </c>
      <c r="E581" s="132" t="s">
        <v>403</v>
      </c>
      <c r="F581" s="128" t="s">
        <v>1061</v>
      </c>
      <c r="G581" s="67"/>
      <c r="H581" s="137"/>
      <c r="I581" s="140"/>
      <c r="J581" s="315"/>
      <c r="K581" s="135"/>
      <c r="L581" s="153" t="s">
        <v>96</v>
      </c>
      <c r="M581" s="148"/>
      <c r="N581" s="171"/>
      <c r="O581" s="320">
        <f t="shared" si="15"/>
        <v>0</v>
      </c>
      <c r="P581" s="137"/>
      <c r="Q581" s="137"/>
      <c r="R581" s="132"/>
    </row>
    <row r="582" spans="1:18" s="130" customFormat="1" ht="14.45" customHeight="1">
      <c r="A582" s="129"/>
      <c r="B582" s="129"/>
      <c r="C582" s="133" t="s">
        <v>572</v>
      </c>
      <c r="D582" s="131" t="s">
        <v>1057</v>
      </c>
      <c r="E582" s="132" t="s">
        <v>403</v>
      </c>
      <c r="F582" s="128" t="s">
        <v>1594</v>
      </c>
      <c r="G582" s="67"/>
      <c r="H582" s="137"/>
      <c r="I582" s="140"/>
      <c r="J582" s="315"/>
      <c r="K582" s="135"/>
      <c r="L582" s="153" t="s">
        <v>1610</v>
      </c>
      <c r="M582" s="148"/>
      <c r="N582" s="171"/>
      <c r="O582" s="320">
        <f t="shared" si="15"/>
        <v>0</v>
      </c>
      <c r="P582" s="137"/>
      <c r="Q582" s="137"/>
      <c r="R582" s="132"/>
    </row>
    <row r="583" spans="1:18" s="130" customFormat="1" ht="14.45" customHeight="1">
      <c r="A583" s="129"/>
      <c r="B583" s="129"/>
      <c r="C583" s="133" t="s">
        <v>572</v>
      </c>
      <c r="D583" s="131" t="s">
        <v>1057</v>
      </c>
      <c r="E583" s="132" t="s">
        <v>403</v>
      </c>
      <c r="F583" s="128" t="s">
        <v>415</v>
      </c>
      <c r="G583" s="67"/>
      <c r="H583" s="137"/>
      <c r="I583" s="140"/>
      <c r="J583" s="315"/>
      <c r="K583" s="135"/>
      <c r="L583" s="153" t="s">
        <v>96</v>
      </c>
      <c r="M583" s="148"/>
      <c r="N583" s="171"/>
      <c r="O583" s="320">
        <f t="shared" si="15"/>
        <v>0</v>
      </c>
      <c r="P583" s="137"/>
      <c r="Q583" s="137"/>
      <c r="R583" s="132"/>
    </row>
    <row r="584" spans="1:18" s="130" customFormat="1" ht="14.45" customHeight="1">
      <c r="A584" s="129"/>
      <c r="B584" s="129"/>
      <c r="C584" s="133" t="s">
        <v>0</v>
      </c>
      <c r="D584" s="131" t="s">
        <v>1057</v>
      </c>
      <c r="E584" s="132" t="s">
        <v>403</v>
      </c>
      <c r="F584" s="128" t="s">
        <v>1711</v>
      </c>
      <c r="G584" s="67"/>
      <c r="H584" s="137"/>
      <c r="I584" s="140"/>
      <c r="J584" s="315"/>
      <c r="K584" s="135"/>
      <c r="L584" s="192" t="s">
        <v>1713</v>
      </c>
      <c r="M584" s="148"/>
      <c r="N584" s="171"/>
      <c r="O584" s="320">
        <f t="shared" si="15"/>
        <v>0</v>
      </c>
      <c r="P584" s="137"/>
      <c r="Q584" s="137"/>
      <c r="R584" s="132"/>
    </row>
    <row r="585" spans="1:18" s="130" customFormat="1" ht="14.45" customHeight="1">
      <c r="A585" s="129"/>
      <c r="B585" s="129"/>
      <c r="C585" s="133" t="s">
        <v>0</v>
      </c>
      <c r="D585" s="131" t="s">
        <v>1057</v>
      </c>
      <c r="E585" s="132" t="s">
        <v>403</v>
      </c>
      <c r="F585" s="128" t="s">
        <v>1712</v>
      </c>
      <c r="G585" s="67"/>
      <c r="H585" s="137"/>
      <c r="I585" s="140"/>
      <c r="J585" s="315"/>
      <c r="K585" s="135"/>
      <c r="L585" s="192" t="s">
        <v>1713</v>
      </c>
      <c r="M585" s="148"/>
      <c r="N585" s="171"/>
      <c r="O585" s="320">
        <f t="shared" si="15"/>
        <v>0</v>
      </c>
      <c r="P585" s="137"/>
      <c r="Q585" s="137"/>
      <c r="R585" s="132"/>
    </row>
    <row r="586" spans="1:18" s="130" customFormat="1" ht="14.45" customHeight="1">
      <c r="A586" s="129"/>
      <c r="B586" s="129"/>
      <c r="C586" s="133" t="s">
        <v>572</v>
      </c>
      <c r="D586" s="131" t="s">
        <v>1057</v>
      </c>
      <c r="E586" s="132" t="s">
        <v>403</v>
      </c>
      <c r="F586" s="128" t="s">
        <v>1611</v>
      </c>
      <c r="G586" s="67"/>
      <c r="H586" s="137"/>
      <c r="I586" s="140"/>
      <c r="J586" s="315"/>
      <c r="K586" s="135"/>
      <c r="L586" s="153" t="s">
        <v>1612</v>
      </c>
      <c r="M586" s="148"/>
      <c r="N586" s="171"/>
      <c r="O586" s="320">
        <f t="shared" si="15"/>
        <v>0</v>
      </c>
      <c r="P586" s="137"/>
      <c r="Q586" s="137"/>
      <c r="R586" s="132"/>
    </row>
    <row r="587" spans="1:18" s="130" customFormat="1" ht="14.45" customHeight="1">
      <c r="A587" s="129"/>
      <c r="B587" s="129"/>
      <c r="C587" s="133" t="s">
        <v>1613</v>
      </c>
      <c r="D587" s="131" t="s">
        <v>1614</v>
      </c>
      <c r="E587" s="132" t="s">
        <v>1602</v>
      </c>
      <c r="F587" s="128" t="s">
        <v>1615</v>
      </c>
      <c r="G587" s="67"/>
      <c r="H587" s="137"/>
      <c r="I587" s="140"/>
      <c r="J587" s="315"/>
      <c r="K587" s="135"/>
      <c r="L587" s="153" t="s">
        <v>98</v>
      </c>
      <c r="M587" s="148"/>
      <c r="N587" s="171"/>
      <c r="O587" s="320">
        <f t="shared" si="15"/>
        <v>0</v>
      </c>
      <c r="P587" s="137"/>
      <c r="Q587" s="137"/>
      <c r="R587" s="132"/>
    </row>
    <row r="588" spans="1:18" s="130" customFormat="1" ht="14.45" customHeight="1">
      <c r="A588" s="129"/>
      <c r="B588" s="129"/>
      <c r="C588" s="133" t="s">
        <v>585</v>
      </c>
      <c r="D588" s="131" t="s">
        <v>1060</v>
      </c>
      <c r="E588" s="132" t="s">
        <v>1062</v>
      </c>
      <c r="F588" s="128" t="s">
        <v>1063</v>
      </c>
      <c r="G588" s="67"/>
      <c r="H588" s="137"/>
      <c r="I588" s="140"/>
      <c r="J588" s="315"/>
      <c r="K588" s="135"/>
      <c r="L588" s="153" t="s">
        <v>98</v>
      </c>
      <c r="M588" s="147"/>
      <c r="N588" s="153" t="s">
        <v>95</v>
      </c>
      <c r="O588" s="320">
        <f t="shared" si="15"/>
        <v>0</v>
      </c>
      <c r="P588" s="137"/>
      <c r="Q588" s="137"/>
      <c r="R588" s="132"/>
    </row>
    <row r="589" spans="1:18" s="130" customFormat="1" ht="14.45" customHeight="1">
      <c r="A589" s="129"/>
      <c r="B589" s="129"/>
      <c r="C589" s="133" t="s">
        <v>585</v>
      </c>
      <c r="D589" s="131" t="s">
        <v>1060</v>
      </c>
      <c r="E589" s="132" t="s">
        <v>1062</v>
      </c>
      <c r="F589" s="128" t="s">
        <v>1064</v>
      </c>
      <c r="G589" s="67"/>
      <c r="H589" s="137"/>
      <c r="I589" s="140"/>
      <c r="J589" s="315"/>
      <c r="K589" s="135"/>
      <c r="L589" s="153" t="s">
        <v>98</v>
      </c>
      <c r="M589" s="147"/>
      <c r="N589" s="153" t="s">
        <v>95</v>
      </c>
      <c r="O589" s="320">
        <f t="shared" si="15"/>
        <v>0</v>
      </c>
      <c r="P589" s="137"/>
      <c r="Q589" s="137"/>
      <c r="R589" s="132"/>
    </row>
    <row r="590" spans="1:18" s="130" customFormat="1" ht="14.45" customHeight="1">
      <c r="A590" s="129"/>
      <c r="B590" s="129"/>
      <c r="C590" s="133" t="s">
        <v>585</v>
      </c>
      <c r="D590" s="131" t="s">
        <v>1060</v>
      </c>
      <c r="E590" s="132" t="s">
        <v>1062</v>
      </c>
      <c r="F590" s="128" t="s">
        <v>1065</v>
      </c>
      <c r="G590" s="67"/>
      <c r="H590" s="137"/>
      <c r="I590" s="140"/>
      <c r="J590" s="315"/>
      <c r="K590" s="135"/>
      <c r="L590" s="153" t="s">
        <v>98</v>
      </c>
      <c r="M590" s="147"/>
      <c r="N590" s="153" t="s">
        <v>95</v>
      </c>
      <c r="O590" s="320">
        <f t="shared" si="15"/>
        <v>0</v>
      </c>
      <c r="P590" s="137"/>
      <c r="Q590" s="137"/>
      <c r="R590" s="132"/>
    </row>
    <row r="591" spans="1:18" s="130" customFormat="1" ht="14.45" customHeight="1">
      <c r="A591" s="129"/>
      <c r="B591" s="129"/>
      <c r="C591" s="133" t="s">
        <v>585</v>
      </c>
      <c r="D591" s="131" t="s">
        <v>1060</v>
      </c>
      <c r="E591" s="132" t="s">
        <v>1062</v>
      </c>
      <c r="F591" s="128" t="s">
        <v>1066</v>
      </c>
      <c r="G591" s="67"/>
      <c r="H591" s="137"/>
      <c r="I591" s="140"/>
      <c r="J591" s="315"/>
      <c r="K591" s="135"/>
      <c r="L591" s="153" t="s">
        <v>98</v>
      </c>
      <c r="M591" s="147"/>
      <c r="N591" s="153" t="s">
        <v>95</v>
      </c>
      <c r="O591" s="320">
        <f t="shared" si="15"/>
        <v>0</v>
      </c>
      <c r="P591" s="137"/>
      <c r="Q591" s="137"/>
      <c r="R591" s="132"/>
    </row>
    <row r="592" spans="1:18" s="130" customFormat="1" ht="14.25" customHeight="1">
      <c r="A592" s="129"/>
      <c r="B592" s="129"/>
      <c r="C592" s="133" t="s">
        <v>585</v>
      </c>
      <c r="D592" s="131" t="s">
        <v>1060</v>
      </c>
      <c r="E592" s="132" t="s">
        <v>1067</v>
      </c>
      <c r="F592" s="128" t="s">
        <v>1068</v>
      </c>
      <c r="G592" s="67"/>
      <c r="H592" s="137"/>
      <c r="I592" s="140"/>
      <c r="J592" s="315"/>
      <c r="K592" s="135"/>
      <c r="L592" s="153" t="s">
        <v>655</v>
      </c>
      <c r="M592" s="147"/>
      <c r="N592" s="153" t="s">
        <v>185</v>
      </c>
      <c r="O592" s="320">
        <f t="shared" si="15"/>
        <v>0</v>
      </c>
      <c r="P592" s="137"/>
      <c r="Q592" s="137"/>
      <c r="R592" s="132"/>
    </row>
    <row r="593" spans="1:18" s="130" customFormat="1" ht="14.25" customHeight="1">
      <c r="A593" s="129"/>
      <c r="B593" s="129"/>
      <c r="C593" s="133" t="s">
        <v>643</v>
      </c>
      <c r="D593" s="131" t="s">
        <v>1069</v>
      </c>
      <c r="E593" s="132" t="s">
        <v>1070</v>
      </c>
      <c r="F593" s="128" t="s">
        <v>1071</v>
      </c>
      <c r="G593" s="67"/>
      <c r="H593" s="137"/>
      <c r="I593" s="140"/>
      <c r="J593" s="315"/>
      <c r="K593" s="135"/>
      <c r="L593" s="153" t="s">
        <v>655</v>
      </c>
      <c r="M593" s="147"/>
      <c r="N593" s="153" t="s">
        <v>185</v>
      </c>
      <c r="O593" s="320">
        <f t="shared" si="15"/>
        <v>0</v>
      </c>
      <c r="P593" s="137"/>
      <c r="Q593" s="137"/>
      <c r="R593" s="132"/>
    </row>
    <row r="594" spans="1:18" s="130" customFormat="1" ht="14.25" customHeight="1">
      <c r="A594" s="129"/>
      <c r="B594" s="129"/>
      <c r="C594" s="133" t="s">
        <v>643</v>
      </c>
      <c r="D594" s="131" t="s">
        <v>1069</v>
      </c>
      <c r="E594" s="132" t="s">
        <v>1072</v>
      </c>
      <c r="F594" s="128" t="s">
        <v>1073</v>
      </c>
      <c r="G594" s="67"/>
      <c r="H594" s="137"/>
      <c r="I594" s="140"/>
      <c r="J594" s="315"/>
      <c r="K594" s="135"/>
      <c r="L594" s="153" t="s">
        <v>98</v>
      </c>
      <c r="M594" s="147"/>
      <c r="N594" s="153" t="s">
        <v>95</v>
      </c>
      <c r="O594" s="320">
        <f t="shared" si="15"/>
        <v>0</v>
      </c>
      <c r="P594" s="137"/>
      <c r="Q594" s="137"/>
      <c r="R594" s="132"/>
    </row>
    <row r="595" spans="1:18" s="130" customFormat="1" ht="14.25" customHeight="1">
      <c r="A595" s="129"/>
      <c r="B595" s="129"/>
      <c r="C595" s="133" t="s">
        <v>643</v>
      </c>
      <c r="D595" s="131" t="s">
        <v>1069</v>
      </c>
      <c r="E595" s="132" t="s">
        <v>1072</v>
      </c>
      <c r="F595" s="128" t="s">
        <v>1074</v>
      </c>
      <c r="G595" s="67"/>
      <c r="H595" s="137"/>
      <c r="I595" s="140"/>
      <c r="J595" s="315"/>
      <c r="K595" s="135"/>
      <c r="L595" s="153" t="s">
        <v>98</v>
      </c>
      <c r="M595" s="147"/>
      <c r="N595" s="153" t="s">
        <v>95</v>
      </c>
      <c r="O595" s="320">
        <f t="shared" si="15"/>
        <v>0</v>
      </c>
      <c r="P595" s="137"/>
      <c r="Q595" s="137"/>
      <c r="R595" s="132"/>
    </row>
    <row r="596" spans="1:18" s="130" customFormat="1" ht="14.45" customHeight="1">
      <c r="A596" s="129"/>
      <c r="B596" s="129"/>
      <c r="C596" s="133" t="s">
        <v>643</v>
      </c>
      <c r="D596" s="131" t="s">
        <v>1069</v>
      </c>
      <c r="E596" s="132" t="s">
        <v>1072</v>
      </c>
      <c r="F596" s="128" t="s">
        <v>1075</v>
      </c>
      <c r="G596" s="67"/>
      <c r="H596" s="137"/>
      <c r="I596" s="140"/>
      <c r="J596" s="315"/>
      <c r="K596" s="135"/>
      <c r="L596" s="153" t="s">
        <v>98</v>
      </c>
      <c r="M596" s="147"/>
      <c r="N596" s="153" t="s">
        <v>95</v>
      </c>
      <c r="O596" s="320">
        <f t="shared" si="15"/>
        <v>0</v>
      </c>
      <c r="P596" s="137"/>
      <c r="Q596" s="137"/>
      <c r="R596" s="132"/>
    </row>
    <row r="597" spans="1:18" s="130" customFormat="1" ht="14.45" customHeight="1">
      <c r="A597" s="129"/>
      <c r="B597" s="129"/>
      <c r="C597" s="133" t="s">
        <v>643</v>
      </c>
      <c r="D597" s="131" t="s">
        <v>1069</v>
      </c>
      <c r="E597" s="132" t="s">
        <v>1072</v>
      </c>
      <c r="F597" s="128" t="s">
        <v>1076</v>
      </c>
      <c r="G597" s="67"/>
      <c r="H597" s="137"/>
      <c r="I597" s="140"/>
      <c r="J597" s="315"/>
      <c r="K597" s="135"/>
      <c r="L597" s="153" t="s">
        <v>98</v>
      </c>
      <c r="M597" s="147"/>
      <c r="N597" s="153" t="s">
        <v>95</v>
      </c>
      <c r="O597" s="320">
        <f t="shared" si="15"/>
        <v>0</v>
      </c>
      <c r="P597" s="137"/>
      <c r="Q597" s="137"/>
      <c r="R597" s="132"/>
    </row>
    <row r="598" spans="1:18" s="130" customFormat="1" ht="14.45" customHeight="1">
      <c r="A598" s="129"/>
      <c r="B598" s="129"/>
      <c r="C598" s="133" t="s">
        <v>643</v>
      </c>
      <c r="D598" s="131" t="s">
        <v>1069</v>
      </c>
      <c r="E598" s="132" t="s">
        <v>1072</v>
      </c>
      <c r="F598" s="128" t="s">
        <v>1077</v>
      </c>
      <c r="G598" s="67"/>
      <c r="H598" s="137"/>
      <c r="I598" s="140"/>
      <c r="J598" s="315"/>
      <c r="K598" s="135"/>
      <c r="L598" s="153" t="s">
        <v>98</v>
      </c>
      <c r="M598" s="147"/>
      <c r="N598" s="153" t="s">
        <v>95</v>
      </c>
      <c r="O598" s="320">
        <f t="shared" si="15"/>
        <v>0</v>
      </c>
      <c r="P598" s="137"/>
      <c r="Q598" s="137"/>
      <c r="R598" s="132"/>
    </row>
    <row r="599" spans="1:18" s="130" customFormat="1" ht="14.45" customHeight="1">
      <c r="A599" s="129"/>
      <c r="B599" s="129"/>
      <c r="C599" s="133" t="s">
        <v>643</v>
      </c>
      <c r="D599" s="131" t="s">
        <v>1069</v>
      </c>
      <c r="E599" s="132" t="s">
        <v>1072</v>
      </c>
      <c r="F599" s="128" t="s">
        <v>1078</v>
      </c>
      <c r="G599" s="67"/>
      <c r="H599" s="137"/>
      <c r="I599" s="140"/>
      <c r="J599" s="315"/>
      <c r="K599" s="135"/>
      <c r="L599" s="153" t="s">
        <v>98</v>
      </c>
      <c r="M599" s="147"/>
      <c r="N599" s="153" t="s">
        <v>95</v>
      </c>
      <c r="O599" s="320">
        <f t="shared" si="15"/>
        <v>0</v>
      </c>
      <c r="P599" s="137"/>
      <c r="Q599" s="137"/>
      <c r="R599" s="132"/>
    </row>
    <row r="600" spans="1:18" s="130" customFormat="1" ht="14.45" customHeight="1">
      <c r="A600" s="129"/>
      <c r="B600" s="129"/>
      <c r="C600" s="133" t="s">
        <v>643</v>
      </c>
      <c r="D600" s="131" t="s">
        <v>1069</v>
      </c>
      <c r="E600" s="132" t="s">
        <v>1079</v>
      </c>
      <c r="F600" s="128" t="s">
        <v>1080</v>
      </c>
      <c r="G600" s="67"/>
      <c r="H600" s="137"/>
      <c r="I600" s="140"/>
      <c r="J600" s="315"/>
      <c r="K600" s="135"/>
      <c r="L600" s="153" t="s">
        <v>98</v>
      </c>
      <c r="M600" s="147"/>
      <c r="N600" s="153" t="s">
        <v>95</v>
      </c>
      <c r="O600" s="320">
        <f t="shared" si="15"/>
        <v>0</v>
      </c>
      <c r="P600" s="137"/>
      <c r="Q600" s="137"/>
      <c r="R600" s="132"/>
    </row>
    <row r="601" spans="1:18" s="130" customFormat="1" ht="14.45" customHeight="1">
      <c r="A601" s="129"/>
      <c r="B601" s="129"/>
      <c r="C601" s="133" t="s">
        <v>643</v>
      </c>
      <c r="D601" s="131" t="s">
        <v>1069</v>
      </c>
      <c r="E601" s="132" t="s">
        <v>1079</v>
      </c>
      <c r="F601" s="128" t="s">
        <v>1081</v>
      </c>
      <c r="G601" s="67"/>
      <c r="H601" s="137"/>
      <c r="I601" s="140"/>
      <c r="J601" s="315"/>
      <c r="K601" s="135"/>
      <c r="L601" s="153" t="s">
        <v>98</v>
      </c>
      <c r="M601" s="147"/>
      <c r="N601" s="153" t="s">
        <v>95</v>
      </c>
      <c r="O601" s="320">
        <f t="shared" si="15"/>
        <v>0</v>
      </c>
      <c r="P601" s="137"/>
      <c r="Q601" s="137"/>
      <c r="R601" s="132"/>
    </row>
    <row r="602" spans="1:18" s="130" customFormat="1" ht="14.25" customHeight="1">
      <c r="A602" s="129"/>
      <c r="B602" s="129"/>
      <c r="C602" s="133" t="s">
        <v>643</v>
      </c>
      <c r="D602" s="131" t="s">
        <v>1069</v>
      </c>
      <c r="E602" s="132" t="s">
        <v>1079</v>
      </c>
      <c r="F602" s="128" t="s">
        <v>1082</v>
      </c>
      <c r="G602" s="67"/>
      <c r="H602" s="137"/>
      <c r="I602" s="140"/>
      <c r="J602" s="315"/>
      <c r="K602" s="135"/>
      <c r="L602" s="153" t="s">
        <v>98</v>
      </c>
      <c r="M602" s="147"/>
      <c r="N602" s="153" t="s">
        <v>95</v>
      </c>
      <c r="O602" s="320">
        <f t="shared" si="15"/>
        <v>0</v>
      </c>
      <c r="P602" s="137"/>
      <c r="Q602" s="137"/>
      <c r="R602" s="132"/>
    </row>
    <row r="603" spans="1:18" s="130" customFormat="1" ht="14.45" customHeight="1">
      <c r="A603" s="129"/>
      <c r="B603" s="129"/>
      <c r="C603" s="133" t="s">
        <v>585</v>
      </c>
      <c r="D603" s="131" t="s">
        <v>1060</v>
      </c>
      <c r="E603" s="132" t="s">
        <v>1083</v>
      </c>
      <c r="F603" s="128" t="s">
        <v>1084</v>
      </c>
      <c r="G603" s="67"/>
      <c r="H603" s="137"/>
      <c r="I603" s="140"/>
      <c r="J603" s="315"/>
      <c r="K603" s="135"/>
      <c r="L603" s="153" t="s">
        <v>98</v>
      </c>
      <c r="M603" s="147"/>
      <c r="N603" s="153" t="s">
        <v>95</v>
      </c>
      <c r="O603" s="320">
        <f t="shared" si="15"/>
        <v>0</v>
      </c>
      <c r="P603" s="137"/>
      <c r="Q603" s="137"/>
      <c r="R603" s="132"/>
    </row>
    <row r="604" spans="1:18" s="130" customFormat="1" ht="14.45" customHeight="1">
      <c r="A604" s="129"/>
      <c r="B604" s="129"/>
      <c r="C604" s="133" t="s">
        <v>580</v>
      </c>
      <c r="D604" s="131" t="s">
        <v>1057</v>
      </c>
      <c r="E604" s="132" t="s">
        <v>1083</v>
      </c>
      <c r="F604" s="128" t="s">
        <v>1085</v>
      </c>
      <c r="G604" s="67"/>
      <c r="H604" s="137"/>
      <c r="I604" s="140"/>
      <c r="J604" s="315"/>
      <c r="K604" s="149"/>
      <c r="L604" s="153" t="s">
        <v>98</v>
      </c>
      <c r="M604" s="147"/>
      <c r="N604" s="153" t="s">
        <v>95</v>
      </c>
      <c r="O604" s="320">
        <f t="shared" si="15"/>
        <v>0</v>
      </c>
      <c r="P604" s="137"/>
      <c r="Q604" s="137"/>
      <c r="R604" s="132"/>
    </row>
    <row r="605" spans="1:18" s="130" customFormat="1" ht="14.45" customHeight="1">
      <c r="A605" s="129"/>
      <c r="B605" s="129"/>
      <c r="C605" s="133" t="s">
        <v>580</v>
      </c>
      <c r="D605" s="131" t="s">
        <v>1057</v>
      </c>
      <c r="E605" s="132" t="s">
        <v>1083</v>
      </c>
      <c r="F605" s="128" t="s">
        <v>1086</v>
      </c>
      <c r="G605" s="67"/>
      <c r="H605" s="137"/>
      <c r="I605" s="140"/>
      <c r="J605" s="315"/>
      <c r="K605" s="135"/>
      <c r="L605" s="153" t="s">
        <v>98</v>
      </c>
      <c r="M605" s="147"/>
      <c r="N605" s="153" t="s">
        <v>95</v>
      </c>
      <c r="O605" s="320">
        <f t="shared" si="15"/>
        <v>0</v>
      </c>
      <c r="P605" s="137"/>
      <c r="Q605" s="137"/>
      <c r="R605" s="132"/>
    </row>
    <row r="606" spans="1:18" s="130" customFormat="1" ht="14.45" customHeight="1">
      <c r="A606" s="129"/>
      <c r="B606" s="129"/>
      <c r="C606" s="133" t="s">
        <v>580</v>
      </c>
      <c r="D606" s="131" t="s">
        <v>1057</v>
      </c>
      <c r="E606" s="132" t="s">
        <v>1083</v>
      </c>
      <c r="F606" s="128" t="s">
        <v>1087</v>
      </c>
      <c r="G606" s="67"/>
      <c r="H606" s="137"/>
      <c r="I606" s="140"/>
      <c r="J606" s="315"/>
      <c r="K606" s="146"/>
      <c r="L606" s="153" t="s">
        <v>98</v>
      </c>
      <c r="M606" s="147"/>
      <c r="N606" s="153" t="s">
        <v>95</v>
      </c>
      <c r="O606" s="320">
        <f t="shared" si="15"/>
        <v>0</v>
      </c>
      <c r="P606" s="137"/>
      <c r="Q606" s="137"/>
      <c r="R606" s="132"/>
    </row>
    <row r="607" spans="1:18" s="130" customFormat="1" ht="14.45" customHeight="1">
      <c r="A607" s="129"/>
      <c r="B607" s="129"/>
      <c r="C607" s="133" t="s">
        <v>585</v>
      </c>
      <c r="D607" s="131" t="s">
        <v>1060</v>
      </c>
      <c r="E607" s="132" t="s">
        <v>1088</v>
      </c>
      <c r="F607" s="128" t="s">
        <v>1089</v>
      </c>
      <c r="G607" s="67"/>
      <c r="H607" s="137"/>
      <c r="I607" s="140"/>
      <c r="J607" s="315"/>
      <c r="K607" s="135"/>
      <c r="L607" s="153" t="s">
        <v>98</v>
      </c>
      <c r="M607" s="147"/>
      <c r="N607" s="153" t="s">
        <v>95</v>
      </c>
      <c r="O607" s="320">
        <f t="shared" si="15"/>
        <v>0</v>
      </c>
      <c r="P607" s="137"/>
      <c r="Q607" s="137"/>
      <c r="R607" s="132"/>
    </row>
    <row r="608" spans="1:18" s="130" customFormat="1" ht="14.45" customHeight="1">
      <c r="A608" s="129"/>
      <c r="B608" s="129"/>
      <c r="C608" s="133" t="s">
        <v>580</v>
      </c>
      <c r="D608" s="131" t="s">
        <v>1057</v>
      </c>
      <c r="E608" s="132" t="s">
        <v>1083</v>
      </c>
      <c r="F608" s="128" t="s">
        <v>1090</v>
      </c>
      <c r="G608" s="67"/>
      <c r="H608" s="137"/>
      <c r="I608" s="140"/>
      <c r="J608" s="315"/>
      <c r="K608" s="135"/>
      <c r="L608" s="153" t="s">
        <v>98</v>
      </c>
      <c r="M608" s="147"/>
      <c r="N608" s="153" t="s">
        <v>95</v>
      </c>
      <c r="O608" s="320">
        <f t="shared" si="15"/>
        <v>0</v>
      </c>
      <c r="P608" s="137"/>
      <c r="Q608" s="137"/>
      <c r="R608" s="132"/>
    </row>
    <row r="609" spans="1:18" s="130" customFormat="1" ht="14.45" customHeight="1">
      <c r="A609" s="129"/>
      <c r="B609" s="129"/>
      <c r="C609" s="133" t="s">
        <v>580</v>
      </c>
      <c r="D609" s="131" t="s">
        <v>1057</v>
      </c>
      <c r="E609" s="132" t="s">
        <v>1083</v>
      </c>
      <c r="F609" s="128" t="s">
        <v>1091</v>
      </c>
      <c r="G609" s="67"/>
      <c r="H609" s="137"/>
      <c r="I609" s="140"/>
      <c r="J609" s="315"/>
      <c r="K609" s="135"/>
      <c r="L609" s="153" t="s">
        <v>98</v>
      </c>
      <c r="M609" s="147"/>
      <c r="N609" s="153" t="s">
        <v>95</v>
      </c>
      <c r="O609" s="320">
        <f t="shared" ref="O609:O629" si="16">IF(M609=0,K609*J609,M609*K609*J609)</f>
        <v>0</v>
      </c>
      <c r="P609" s="137"/>
      <c r="Q609" s="137"/>
      <c r="R609" s="132"/>
    </row>
    <row r="610" spans="1:18" s="130" customFormat="1" ht="14.45" customHeight="1">
      <c r="A610" s="129"/>
      <c r="B610" s="129"/>
      <c r="C610" s="133" t="s">
        <v>580</v>
      </c>
      <c r="D610" s="131" t="s">
        <v>1057</v>
      </c>
      <c r="E610" s="132" t="s">
        <v>1092</v>
      </c>
      <c r="F610" s="128" t="s">
        <v>1093</v>
      </c>
      <c r="G610" s="67"/>
      <c r="H610" s="137"/>
      <c r="I610" s="140"/>
      <c r="J610" s="315"/>
      <c r="K610" s="135"/>
      <c r="L610" s="153" t="s">
        <v>98</v>
      </c>
      <c r="M610" s="147"/>
      <c r="N610" s="153" t="s">
        <v>95</v>
      </c>
      <c r="O610" s="320">
        <f t="shared" si="16"/>
        <v>0</v>
      </c>
      <c r="P610" s="137"/>
      <c r="Q610" s="137"/>
      <c r="R610" s="132"/>
    </row>
    <row r="611" spans="1:18" s="130" customFormat="1" ht="14.45" customHeight="1">
      <c r="A611" s="129"/>
      <c r="B611" s="129"/>
      <c r="C611" s="133" t="s">
        <v>580</v>
      </c>
      <c r="D611" s="131" t="s">
        <v>1057</v>
      </c>
      <c r="E611" s="132" t="s">
        <v>1092</v>
      </c>
      <c r="F611" s="128" t="s">
        <v>1094</v>
      </c>
      <c r="G611" s="67"/>
      <c r="H611" s="137"/>
      <c r="I611" s="140"/>
      <c r="J611" s="315"/>
      <c r="K611" s="135"/>
      <c r="L611" s="153" t="s">
        <v>98</v>
      </c>
      <c r="M611" s="147"/>
      <c r="N611" s="153" t="s">
        <v>95</v>
      </c>
      <c r="O611" s="320">
        <f t="shared" si="16"/>
        <v>0</v>
      </c>
      <c r="P611" s="137"/>
      <c r="Q611" s="137"/>
      <c r="R611" s="132"/>
    </row>
    <row r="612" spans="1:18" s="130" customFormat="1" ht="14.45" customHeight="1">
      <c r="A612" s="129"/>
      <c r="B612" s="129"/>
      <c r="C612" s="133" t="s">
        <v>580</v>
      </c>
      <c r="D612" s="131" t="s">
        <v>1057</v>
      </c>
      <c r="E612" s="132" t="s">
        <v>1092</v>
      </c>
      <c r="F612" s="128" t="s">
        <v>1095</v>
      </c>
      <c r="G612" s="67"/>
      <c r="H612" s="137"/>
      <c r="I612" s="140"/>
      <c r="J612" s="315"/>
      <c r="K612" s="135"/>
      <c r="L612" s="153" t="s">
        <v>98</v>
      </c>
      <c r="M612" s="147"/>
      <c r="N612" s="153" t="s">
        <v>95</v>
      </c>
      <c r="O612" s="320">
        <f t="shared" si="16"/>
        <v>0</v>
      </c>
      <c r="P612" s="137"/>
      <c r="Q612" s="137"/>
      <c r="R612" s="132"/>
    </row>
    <row r="613" spans="1:18" s="130" customFormat="1" ht="14.25" customHeight="1">
      <c r="A613" s="129"/>
      <c r="B613" s="129"/>
      <c r="C613" s="133" t="s">
        <v>580</v>
      </c>
      <c r="D613" s="131" t="s">
        <v>1057</v>
      </c>
      <c r="E613" s="132" t="s">
        <v>1096</v>
      </c>
      <c r="F613" s="128" t="s">
        <v>1097</v>
      </c>
      <c r="G613" s="67"/>
      <c r="H613" s="137"/>
      <c r="I613" s="140"/>
      <c r="J613" s="315"/>
      <c r="K613" s="135"/>
      <c r="L613" s="153" t="s">
        <v>96</v>
      </c>
      <c r="M613" s="148"/>
      <c r="N613" s="171"/>
      <c r="O613" s="320">
        <f t="shared" si="16"/>
        <v>0</v>
      </c>
      <c r="P613" s="137"/>
      <c r="Q613" s="137"/>
      <c r="R613" s="132"/>
    </row>
    <row r="614" spans="1:18" s="130" customFormat="1" ht="14.25" customHeight="1">
      <c r="A614" s="129"/>
      <c r="B614" s="129"/>
      <c r="C614" s="133" t="s">
        <v>923</v>
      </c>
      <c r="D614" s="131" t="s">
        <v>1098</v>
      </c>
      <c r="E614" s="132" t="s">
        <v>1099</v>
      </c>
      <c r="F614" s="128" t="s">
        <v>1100</v>
      </c>
      <c r="G614" s="67"/>
      <c r="H614" s="137"/>
      <c r="I614" s="140"/>
      <c r="J614" s="315"/>
      <c r="K614" s="135"/>
      <c r="L614" s="153" t="s">
        <v>96</v>
      </c>
      <c r="M614" s="150"/>
      <c r="N614" s="171"/>
      <c r="O614" s="320">
        <f t="shared" si="16"/>
        <v>0</v>
      </c>
      <c r="P614" s="137"/>
      <c r="Q614" s="137"/>
      <c r="R614" s="132"/>
    </row>
    <row r="615" spans="1:18" s="130" customFormat="1" ht="14.45" customHeight="1">
      <c r="A615" s="129"/>
      <c r="B615" s="129"/>
      <c r="C615" s="133" t="s">
        <v>923</v>
      </c>
      <c r="D615" s="131" t="s">
        <v>1098</v>
      </c>
      <c r="E615" s="132" t="s">
        <v>1099</v>
      </c>
      <c r="F615" s="128" t="s">
        <v>1101</v>
      </c>
      <c r="G615" s="67"/>
      <c r="H615" s="137"/>
      <c r="I615" s="140"/>
      <c r="J615" s="315"/>
      <c r="K615" s="135"/>
      <c r="L615" s="153" t="s">
        <v>96</v>
      </c>
      <c r="M615" s="150"/>
      <c r="N615" s="171"/>
      <c r="O615" s="320">
        <f t="shared" si="16"/>
        <v>0</v>
      </c>
      <c r="P615" s="137"/>
      <c r="Q615" s="137"/>
      <c r="R615" s="132"/>
    </row>
    <row r="616" spans="1:18" s="130" customFormat="1" ht="14.25" customHeight="1">
      <c r="A616" s="129"/>
      <c r="B616" s="129"/>
      <c r="C616" s="133" t="s">
        <v>923</v>
      </c>
      <c r="D616" s="131" t="s">
        <v>1098</v>
      </c>
      <c r="E616" s="132" t="s">
        <v>1099</v>
      </c>
      <c r="F616" s="128" t="s">
        <v>1102</v>
      </c>
      <c r="G616" s="67"/>
      <c r="H616" s="137"/>
      <c r="I616" s="140"/>
      <c r="J616" s="315"/>
      <c r="K616" s="135"/>
      <c r="L616" s="153" t="s">
        <v>96</v>
      </c>
      <c r="M616" s="150"/>
      <c r="N616" s="171"/>
      <c r="O616" s="320">
        <f t="shared" si="16"/>
        <v>0</v>
      </c>
      <c r="P616" s="137"/>
      <c r="Q616" s="137"/>
      <c r="R616" s="132"/>
    </row>
    <row r="617" spans="1:18" s="130" customFormat="1" ht="14.45" customHeight="1">
      <c r="A617" s="129"/>
      <c r="B617" s="129"/>
      <c r="C617" s="133" t="s">
        <v>923</v>
      </c>
      <c r="D617" s="131" t="s">
        <v>1098</v>
      </c>
      <c r="E617" s="132" t="s">
        <v>1099</v>
      </c>
      <c r="F617" s="128" t="s">
        <v>1103</v>
      </c>
      <c r="G617" s="67"/>
      <c r="H617" s="137"/>
      <c r="I617" s="140"/>
      <c r="J617" s="315"/>
      <c r="K617" s="135"/>
      <c r="L617" s="153" t="s">
        <v>96</v>
      </c>
      <c r="M617" s="150"/>
      <c r="N617" s="171"/>
      <c r="O617" s="320">
        <f t="shared" si="16"/>
        <v>0</v>
      </c>
      <c r="P617" s="137"/>
      <c r="Q617" s="137"/>
      <c r="R617" s="132"/>
    </row>
    <row r="618" spans="1:18" s="130" customFormat="1" ht="14.45" customHeight="1">
      <c r="A618" s="129"/>
      <c r="B618" s="129"/>
      <c r="C618" s="133" t="s">
        <v>923</v>
      </c>
      <c r="D618" s="131" t="s">
        <v>1098</v>
      </c>
      <c r="E618" s="132" t="s">
        <v>1099</v>
      </c>
      <c r="F618" s="128" t="s">
        <v>1104</v>
      </c>
      <c r="G618" s="67"/>
      <c r="H618" s="137"/>
      <c r="I618" s="140"/>
      <c r="J618" s="315"/>
      <c r="K618" s="135"/>
      <c r="L618" s="153" t="s">
        <v>96</v>
      </c>
      <c r="M618" s="150"/>
      <c r="N618" s="171"/>
      <c r="O618" s="320">
        <f t="shared" si="16"/>
        <v>0</v>
      </c>
      <c r="P618" s="137"/>
      <c r="Q618" s="137"/>
      <c r="R618" s="132"/>
    </row>
    <row r="619" spans="1:18" s="130" customFormat="1" ht="14.45" customHeight="1">
      <c r="A619" s="129"/>
      <c r="B619" s="129"/>
      <c r="C619" s="133" t="s">
        <v>923</v>
      </c>
      <c r="D619" s="131" t="s">
        <v>1098</v>
      </c>
      <c r="E619" s="132" t="s">
        <v>1099</v>
      </c>
      <c r="F619" s="128" t="s">
        <v>1105</v>
      </c>
      <c r="G619" s="67"/>
      <c r="H619" s="137"/>
      <c r="I619" s="140"/>
      <c r="J619" s="315"/>
      <c r="K619" s="135"/>
      <c r="L619" s="153" t="s">
        <v>96</v>
      </c>
      <c r="M619" s="150"/>
      <c r="N619" s="171"/>
      <c r="O619" s="320">
        <f t="shared" si="16"/>
        <v>0</v>
      </c>
      <c r="P619" s="137"/>
      <c r="Q619" s="137"/>
      <c r="R619" s="132"/>
    </row>
    <row r="620" spans="1:18" s="130" customFormat="1" ht="14.45" customHeight="1">
      <c r="A620" s="129"/>
      <c r="B620" s="129"/>
      <c r="C620" s="133" t="s">
        <v>923</v>
      </c>
      <c r="D620" s="131" t="s">
        <v>1098</v>
      </c>
      <c r="E620" s="132" t="s">
        <v>1099</v>
      </c>
      <c r="F620" s="128" t="s">
        <v>1106</v>
      </c>
      <c r="G620" s="67"/>
      <c r="H620" s="137"/>
      <c r="I620" s="140"/>
      <c r="J620" s="315"/>
      <c r="K620" s="135"/>
      <c r="L620" s="153" t="s">
        <v>96</v>
      </c>
      <c r="M620" s="150"/>
      <c r="N620" s="171"/>
      <c r="O620" s="320">
        <f t="shared" si="16"/>
        <v>0</v>
      </c>
      <c r="P620" s="137"/>
      <c r="Q620" s="137"/>
      <c r="R620" s="132"/>
    </row>
    <row r="621" spans="1:18" s="130" customFormat="1" ht="14.45" customHeight="1">
      <c r="A621" s="129"/>
      <c r="B621" s="129"/>
      <c r="C621" s="133" t="s">
        <v>0</v>
      </c>
      <c r="D621" s="131" t="s">
        <v>1057</v>
      </c>
      <c r="E621" s="132" t="s">
        <v>1096</v>
      </c>
      <c r="F621" s="128" t="s">
        <v>1714</v>
      </c>
      <c r="G621" s="67"/>
      <c r="H621" s="137"/>
      <c r="I621" s="140"/>
      <c r="J621" s="315"/>
      <c r="K621" s="135"/>
      <c r="L621" s="153" t="s">
        <v>1734</v>
      </c>
      <c r="M621" s="150"/>
      <c r="N621" s="171"/>
      <c r="O621" s="320">
        <f t="shared" si="16"/>
        <v>0</v>
      </c>
      <c r="P621" s="137"/>
      <c r="Q621" s="137"/>
      <c r="R621" s="132"/>
    </row>
    <row r="622" spans="1:18" s="130" customFormat="1" ht="14.45" customHeight="1">
      <c r="A622" s="129"/>
      <c r="B622" s="129"/>
      <c r="C622" s="133" t="s">
        <v>923</v>
      </c>
      <c r="D622" s="131" t="s">
        <v>1098</v>
      </c>
      <c r="E622" s="132" t="s">
        <v>1099</v>
      </c>
      <c r="F622" s="128" t="s">
        <v>1107</v>
      </c>
      <c r="G622" s="67"/>
      <c r="H622" s="137"/>
      <c r="I622" s="140"/>
      <c r="J622" s="315"/>
      <c r="K622" s="135"/>
      <c r="L622" s="153" t="s">
        <v>96</v>
      </c>
      <c r="M622" s="150"/>
      <c r="N622" s="171"/>
      <c r="O622" s="320">
        <f t="shared" si="16"/>
        <v>0</v>
      </c>
      <c r="P622" s="137"/>
      <c r="Q622" s="137"/>
      <c r="R622" s="132"/>
    </row>
    <row r="623" spans="1:18" s="130" customFormat="1" ht="14.45" customHeight="1">
      <c r="A623" s="129"/>
      <c r="B623" s="129"/>
      <c r="C623" s="133" t="s">
        <v>585</v>
      </c>
      <c r="D623" s="131" t="s">
        <v>1060</v>
      </c>
      <c r="E623" s="132" t="s">
        <v>1108</v>
      </c>
      <c r="F623" s="128" t="s">
        <v>1109</v>
      </c>
      <c r="G623" s="67"/>
      <c r="H623" s="137"/>
      <c r="I623" s="140"/>
      <c r="J623" s="315"/>
      <c r="K623" s="135"/>
      <c r="L623" s="153" t="s">
        <v>96</v>
      </c>
      <c r="M623" s="150"/>
      <c r="N623" s="171"/>
      <c r="O623" s="320">
        <f t="shared" si="16"/>
        <v>0</v>
      </c>
      <c r="P623" s="137"/>
      <c r="Q623" s="137"/>
      <c r="R623" s="132"/>
    </row>
    <row r="624" spans="1:18" s="130" customFormat="1" ht="14.45" customHeight="1">
      <c r="A624" s="129"/>
      <c r="B624" s="129"/>
      <c r="C624" s="133" t="s">
        <v>585</v>
      </c>
      <c r="D624" s="131" t="s">
        <v>1060</v>
      </c>
      <c r="E624" s="132" t="s">
        <v>1108</v>
      </c>
      <c r="F624" s="128" t="s">
        <v>1110</v>
      </c>
      <c r="G624" s="67"/>
      <c r="H624" s="137"/>
      <c r="I624" s="140"/>
      <c r="J624" s="315"/>
      <c r="K624" s="135"/>
      <c r="L624" s="153" t="s">
        <v>96</v>
      </c>
      <c r="M624" s="150"/>
      <c r="N624" s="171"/>
      <c r="O624" s="320">
        <f t="shared" si="16"/>
        <v>0</v>
      </c>
      <c r="P624" s="137"/>
      <c r="Q624" s="137"/>
      <c r="R624" s="132"/>
    </row>
    <row r="625" spans="1:18" s="130" customFormat="1" ht="14.45" customHeight="1">
      <c r="A625" s="129"/>
      <c r="B625" s="129"/>
      <c r="C625" s="133" t="s">
        <v>585</v>
      </c>
      <c r="D625" s="131" t="s">
        <v>1060</v>
      </c>
      <c r="E625" s="132" t="s">
        <v>1108</v>
      </c>
      <c r="F625" s="128" t="s">
        <v>1111</v>
      </c>
      <c r="G625" s="67"/>
      <c r="H625" s="137"/>
      <c r="I625" s="140"/>
      <c r="J625" s="315"/>
      <c r="K625" s="135"/>
      <c r="L625" s="153" t="s">
        <v>98</v>
      </c>
      <c r="M625" s="150"/>
      <c r="N625" s="171"/>
      <c r="O625" s="320">
        <f t="shared" si="16"/>
        <v>0</v>
      </c>
      <c r="P625" s="137"/>
      <c r="Q625" s="137"/>
      <c r="R625" s="132"/>
    </row>
    <row r="626" spans="1:18" s="130" customFormat="1" ht="14.45" customHeight="1">
      <c r="A626" s="129"/>
      <c r="B626" s="129"/>
      <c r="C626" s="133" t="s">
        <v>585</v>
      </c>
      <c r="D626" s="131" t="s">
        <v>1060</v>
      </c>
      <c r="E626" s="132" t="s">
        <v>1108</v>
      </c>
      <c r="F626" s="128" t="s">
        <v>1112</v>
      </c>
      <c r="G626" s="67"/>
      <c r="H626" s="137"/>
      <c r="I626" s="140"/>
      <c r="J626" s="315"/>
      <c r="K626" s="135"/>
      <c r="L626" s="153" t="s">
        <v>98</v>
      </c>
      <c r="M626" s="150"/>
      <c r="N626" s="171"/>
      <c r="O626" s="320">
        <f t="shared" si="16"/>
        <v>0</v>
      </c>
      <c r="P626" s="137"/>
      <c r="Q626" s="137"/>
      <c r="R626" s="132"/>
    </row>
    <row r="627" spans="1:18" s="130" customFormat="1" ht="14.45" customHeight="1">
      <c r="A627" s="129"/>
      <c r="B627" s="129"/>
      <c r="C627" s="133" t="s">
        <v>585</v>
      </c>
      <c r="D627" s="131" t="s">
        <v>1060</v>
      </c>
      <c r="E627" s="132" t="s">
        <v>1108</v>
      </c>
      <c r="F627" s="128" t="s">
        <v>1113</v>
      </c>
      <c r="G627" s="67"/>
      <c r="H627" s="137"/>
      <c r="I627" s="140"/>
      <c r="J627" s="315"/>
      <c r="K627" s="135"/>
      <c r="L627" s="153" t="s">
        <v>98</v>
      </c>
      <c r="M627" s="150"/>
      <c r="N627" s="171"/>
      <c r="O627" s="320">
        <f t="shared" si="16"/>
        <v>0</v>
      </c>
      <c r="P627" s="137"/>
      <c r="Q627" s="137"/>
      <c r="R627" s="132"/>
    </row>
    <row r="628" spans="1:18" s="130" customFormat="1" ht="14.45" customHeight="1">
      <c r="A628" s="129"/>
      <c r="B628" s="129"/>
      <c r="C628" s="133" t="s">
        <v>585</v>
      </c>
      <c r="D628" s="131" t="s">
        <v>1060</v>
      </c>
      <c r="E628" s="132" t="s">
        <v>1114</v>
      </c>
      <c r="F628" s="128" t="s">
        <v>1115</v>
      </c>
      <c r="G628" s="67"/>
      <c r="H628" s="137"/>
      <c r="I628" s="140"/>
      <c r="J628" s="315"/>
      <c r="K628" s="135"/>
      <c r="L628" s="153" t="s">
        <v>98</v>
      </c>
      <c r="M628" s="150"/>
      <c r="N628" s="171"/>
      <c r="O628" s="320">
        <f t="shared" si="16"/>
        <v>0</v>
      </c>
      <c r="P628" s="137"/>
      <c r="Q628" s="137"/>
      <c r="R628" s="132"/>
    </row>
    <row r="629" spans="1:18" s="130" customFormat="1" ht="14.45" customHeight="1">
      <c r="A629" s="129"/>
      <c r="B629" s="129"/>
      <c r="C629" s="133" t="s">
        <v>585</v>
      </c>
      <c r="D629" s="131" t="s">
        <v>564</v>
      </c>
      <c r="E629" s="132" t="s">
        <v>564</v>
      </c>
      <c r="F629" s="132" t="s">
        <v>212</v>
      </c>
      <c r="G629" s="67"/>
      <c r="H629" s="137"/>
      <c r="I629" s="140"/>
      <c r="J629" s="315"/>
      <c r="K629" s="146"/>
      <c r="L629" s="153" t="s">
        <v>1734</v>
      </c>
      <c r="M629" s="151"/>
      <c r="N629" s="152"/>
      <c r="O629" s="320">
        <f t="shared" si="16"/>
        <v>0</v>
      </c>
      <c r="P629" s="137"/>
      <c r="Q629" s="137"/>
      <c r="R629" s="132"/>
    </row>
    <row r="630" spans="1:18" s="130" customFormat="1">
      <c r="A630" s="129"/>
      <c r="B630" s="129"/>
      <c r="C630" s="128"/>
      <c r="D630" s="131"/>
      <c r="E630" s="131"/>
      <c r="F630" s="128"/>
      <c r="G630" s="132"/>
      <c r="H630" s="132"/>
      <c r="I630" s="132"/>
      <c r="J630" s="325"/>
      <c r="K630" s="134"/>
      <c r="L630" s="153"/>
      <c r="M630" s="135"/>
      <c r="N630" s="153"/>
      <c r="O630" s="320">
        <f>IF(M630=0,K630*J630,M630*K630*J630)</f>
        <v>0</v>
      </c>
      <c r="P630" s="132"/>
      <c r="Q630" s="132"/>
      <c r="R630" s="132"/>
    </row>
    <row r="631" spans="1:18" s="130" customFormat="1">
      <c r="A631" s="129"/>
      <c r="B631" s="129"/>
      <c r="C631" s="128"/>
      <c r="D631" s="131"/>
      <c r="E631" s="131"/>
      <c r="F631" s="128"/>
      <c r="G631" s="132"/>
      <c r="H631" s="132"/>
      <c r="I631" s="132"/>
      <c r="J631" s="325"/>
      <c r="K631" s="134"/>
      <c r="L631" s="153"/>
      <c r="M631" s="135"/>
      <c r="N631" s="153"/>
      <c r="O631" s="320">
        <f t="shared" ref="O631:O644" si="17">IF(M631=0,K631*J631,M631*K631*J631)</f>
        <v>0</v>
      </c>
      <c r="P631" s="132"/>
      <c r="Q631" s="132"/>
      <c r="R631" s="132"/>
    </row>
    <row r="632" spans="1:18" s="130" customFormat="1">
      <c r="A632" s="129"/>
      <c r="B632" s="129"/>
      <c r="C632" s="128"/>
      <c r="D632" s="131"/>
      <c r="E632" s="131"/>
      <c r="F632" s="128"/>
      <c r="G632" s="132"/>
      <c r="H632" s="132"/>
      <c r="I632" s="132"/>
      <c r="J632" s="325"/>
      <c r="K632" s="134"/>
      <c r="L632" s="153"/>
      <c r="M632" s="135"/>
      <c r="N632" s="153"/>
      <c r="O632" s="320">
        <f t="shared" si="17"/>
        <v>0</v>
      </c>
      <c r="P632" s="132"/>
      <c r="Q632" s="132"/>
      <c r="R632" s="132"/>
    </row>
    <row r="633" spans="1:18" s="130" customFormat="1">
      <c r="A633" s="129"/>
      <c r="B633" s="129"/>
      <c r="C633" s="128"/>
      <c r="D633" s="131"/>
      <c r="E633" s="131"/>
      <c r="F633" s="128"/>
      <c r="G633" s="132"/>
      <c r="H633" s="132"/>
      <c r="I633" s="132"/>
      <c r="J633" s="325"/>
      <c r="K633" s="134"/>
      <c r="L633" s="153"/>
      <c r="M633" s="135"/>
      <c r="N633" s="153"/>
      <c r="O633" s="320">
        <f t="shared" si="17"/>
        <v>0</v>
      </c>
      <c r="P633" s="132"/>
      <c r="Q633" s="132"/>
      <c r="R633" s="132"/>
    </row>
    <row r="634" spans="1:18" s="130" customFormat="1">
      <c r="A634" s="129"/>
      <c r="B634" s="129"/>
      <c r="C634" s="128"/>
      <c r="D634" s="131"/>
      <c r="E634" s="131"/>
      <c r="F634" s="128"/>
      <c r="G634" s="132"/>
      <c r="H634" s="132"/>
      <c r="I634" s="132"/>
      <c r="J634" s="325"/>
      <c r="K634" s="134"/>
      <c r="L634" s="153"/>
      <c r="M634" s="135"/>
      <c r="N634" s="153"/>
      <c r="O634" s="320">
        <f t="shared" si="17"/>
        <v>0</v>
      </c>
      <c r="P634" s="132"/>
      <c r="Q634" s="132"/>
      <c r="R634" s="132"/>
    </row>
    <row r="635" spans="1:18">
      <c r="A635" s="91"/>
      <c r="B635" s="91"/>
      <c r="C635" s="94"/>
      <c r="D635" s="82"/>
      <c r="E635" s="82"/>
      <c r="F635" s="94"/>
      <c r="G635" s="92"/>
      <c r="H635" s="92"/>
      <c r="I635" s="92"/>
      <c r="J635" s="326"/>
      <c r="K635" s="101"/>
      <c r="L635" s="107"/>
      <c r="M635" s="95"/>
      <c r="N635" s="107"/>
      <c r="O635" s="312">
        <f t="shared" si="17"/>
        <v>0</v>
      </c>
      <c r="P635" s="92"/>
      <c r="Q635" s="92"/>
      <c r="R635" s="92"/>
    </row>
    <row r="636" spans="1:18">
      <c r="A636" s="91"/>
      <c r="B636" s="91"/>
      <c r="C636" s="94"/>
      <c r="D636" s="82"/>
      <c r="E636" s="82"/>
      <c r="F636" s="94"/>
      <c r="G636" s="92"/>
      <c r="H636" s="92"/>
      <c r="I636" s="92"/>
      <c r="J636" s="326"/>
      <c r="K636" s="101"/>
      <c r="L636" s="107"/>
      <c r="M636" s="95"/>
      <c r="N636" s="107"/>
      <c r="O636" s="312">
        <f t="shared" si="17"/>
        <v>0</v>
      </c>
      <c r="P636" s="92"/>
      <c r="Q636" s="92"/>
      <c r="R636" s="92"/>
    </row>
    <row r="637" spans="1:18">
      <c r="A637" s="91"/>
      <c r="B637" s="91"/>
      <c r="C637" s="94"/>
      <c r="D637" s="82"/>
      <c r="E637" s="82"/>
      <c r="F637" s="94"/>
      <c r="G637" s="92"/>
      <c r="H637" s="92"/>
      <c r="I637" s="92"/>
      <c r="J637" s="326"/>
      <c r="K637" s="101"/>
      <c r="L637" s="107"/>
      <c r="M637" s="95"/>
      <c r="N637" s="107"/>
      <c r="O637" s="312">
        <f t="shared" si="17"/>
        <v>0</v>
      </c>
      <c r="P637" s="92"/>
      <c r="Q637" s="92"/>
      <c r="R637" s="92"/>
    </row>
    <row r="638" spans="1:18">
      <c r="A638" s="91"/>
      <c r="B638" s="91"/>
      <c r="C638" s="94"/>
      <c r="D638" s="82"/>
      <c r="E638" s="82"/>
      <c r="F638" s="94"/>
      <c r="G638" s="92"/>
      <c r="H638" s="92"/>
      <c r="I638" s="92"/>
      <c r="J638" s="326"/>
      <c r="K638" s="101"/>
      <c r="L638" s="107"/>
      <c r="M638" s="95"/>
      <c r="N638" s="107"/>
      <c r="O638" s="312">
        <f t="shared" si="17"/>
        <v>0</v>
      </c>
      <c r="P638" s="92"/>
      <c r="Q638" s="92"/>
      <c r="R638" s="92"/>
    </row>
    <row r="639" spans="1:18">
      <c r="A639" s="91"/>
      <c r="B639" s="91"/>
      <c r="C639" s="94"/>
      <c r="D639" s="82"/>
      <c r="E639" s="82"/>
      <c r="F639" s="94"/>
      <c r="G639" s="92"/>
      <c r="H639" s="92"/>
      <c r="I639" s="92"/>
      <c r="J639" s="326"/>
      <c r="K639" s="101"/>
      <c r="L639" s="107"/>
      <c r="M639" s="95"/>
      <c r="N639" s="107"/>
      <c r="O639" s="312">
        <f t="shared" si="17"/>
        <v>0</v>
      </c>
      <c r="P639" s="92"/>
      <c r="Q639" s="92"/>
      <c r="R639" s="92"/>
    </row>
    <row r="640" spans="1:18">
      <c r="A640" s="91"/>
      <c r="B640" s="91"/>
      <c r="C640" s="94"/>
      <c r="D640" s="82"/>
      <c r="E640" s="82"/>
      <c r="F640" s="94"/>
      <c r="G640" s="92"/>
      <c r="H640" s="92"/>
      <c r="I640" s="92"/>
      <c r="J640" s="326"/>
      <c r="K640" s="101"/>
      <c r="L640" s="107"/>
      <c r="M640" s="95"/>
      <c r="N640" s="107"/>
      <c r="O640" s="312">
        <f>IF(M640=0,K640*J640,M640*K640*J640)</f>
        <v>0</v>
      </c>
      <c r="P640" s="92"/>
      <c r="Q640" s="92"/>
      <c r="R640" s="92"/>
    </row>
    <row r="641" spans="1:18">
      <c r="A641" s="91"/>
      <c r="B641" s="91"/>
      <c r="C641" s="94"/>
      <c r="D641" s="82"/>
      <c r="E641" s="82"/>
      <c r="F641" s="94"/>
      <c r="G641" s="92"/>
      <c r="H641" s="92"/>
      <c r="I641" s="92"/>
      <c r="J641" s="326"/>
      <c r="K641" s="101"/>
      <c r="L641" s="107"/>
      <c r="M641" s="95"/>
      <c r="N641" s="107"/>
      <c r="O641" s="312">
        <f t="shared" si="17"/>
        <v>0</v>
      </c>
      <c r="P641" s="92"/>
      <c r="Q641" s="92"/>
      <c r="R641" s="92"/>
    </row>
    <row r="642" spans="1:18">
      <c r="A642" s="91"/>
      <c r="B642" s="91"/>
      <c r="C642" s="94"/>
      <c r="D642" s="82"/>
      <c r="E642" s="82"/>
      <c r="F642" s="94"/>
      <c r="G642" s="92"/>
      <c r="H642" s="92"/>
      <c r="I642" s="92"/>
      <c r="J642" s="326"/>
      <c r="K642" s="101"/>
      <c r="L642" s="107"/>
      <c r="M642" s="95"/>
      <c r="N642" s="107"/>
      <c r="O642" s="312">
        <f>IF(M642=0,K642*J642,M642*K642*J642)</f>
        <v>0</v>
      </c>
      <c r="P642" s="92"/>
      <c r="Q642" s="92"/>
      <c r="R642" s="92"/>
    </row>
    <row r="643" spans="1:18">
      <c r="A643" s="91"/>
      <c r="B643" s="91"/>
      <c r="C643" s="94"/>
      <c r="D643" s="82"/>
      <c r="E643" s="82"/>
      <c r="F643" s="94"/>
      <c r="G643" s="92"/>
      <c r="H643" s="92"/>
      <c r="I643" s="92"/>
      <c r="J643" s="326"/>
      <c r="K643" s="101"/>
      <c r="L643" s="107"/>
      <c r="M643" s="95"/>
      <c r="N643" s="107"/>
      <c r="O643" s="312">
        <f t="shared" si="17"/>
        <v>0</v>
      </c>
      <c r="P643" s="92"/>
      <c r="Q643" s="92"/>
      <c r="R643" s="92"/>
    </row>
    <row r="644" spans="1:18">
      <c r="A644" s="91"/>
      <c r="B644" s="91"/>
      <c r="C644" s="94"/>
      <c r="D644" s="82"/>
      <c r="E644" s="82"/>
      <c r="F644" s="94"/>
      <c r="G644" s="92"/>
      <c r="H644" s="92"/>
      <c r="I644" s="92"/>
      <c r="J644" s="326"/>
      <c r="K644" s="101"/>
      <c r="L644" s="107"/>
      <c r="M644" s="95"/>
      <c r="N644" s="107"/>
      <c r="O644" s="312">
        <f t="shared" si="17"/>
        <v>0</v>
      </c>
      <c r="P644" s="92"/>
      <c r="Q644" s="92"/>
      <c r="R644" s="92"/>
    </row>
    <row r="645" spans="1:18">
      <c r="A645" s="91"/>
      <c r="B645" s="91"/>
      <c r="C645" s="94"/>
      <c r="D645" s="82"/>
      <c r="E645" s="82"/>
      <c r="F645" s="94"/>
      <c r="G645" s="92"/>
      <c r="H645" s="92"/>
      <c r="I645" s="92"/>
      <c r="J645" s="326"/>
      <c r="K645" s="101"/>
      <c r="L645" s="107"/>
      <c r="M645" s="95"/>
      <c r="N645" s="107"/>
      <c r="O645" s="312">
        <f t="shared" ref="O645:O649" si="18">IF(M645=0,K645*J645,M645*K645*J645)</f>
        <v>0</v>
      </c>
      <c r="P645" s="92"/>
      <c r="Q645" s="92"/>
      <c r="R645" s="92"/>
    </row>
    <row r="646" spans="1:18">
      <c r="A646" s="91"/>
      <c r="B646" s="91"/>
      <c r="C646" s="94"/>
      <c r="D646" s="82"/>
      <c r="E646" s="82"/>
      <c r="F646" s="94"/>
      <c r="G646" s="92"/>
      <c r="H646" s="92"/>
      <c r="I646" s="92"/>
      <c r="J646" s="326"/>
      <c r="K646" s="101"/>
      <c r="L646" s="107"/>
      <c r="M646" s="95"/>
      <c r="N646" s="107"/>
      <c r="O646" s="312">
        <f t="shared" si="18"/>
        <v>0</v>
      </c>
      <c r="P646" s="92"/>
      <c r="Q646" s="92"/>
      <c r="R646" s="92"/>
    </row>
    <row r="647" spans="1:18">
      <c r="A647" s="91"/>
      <c r="B647" s="91"/>
      <c r="C647" s="94"/>
      <c r="D647" s="82"/>
      <c r="E647" s="82"/>
      <c r="F647" s="94"/>
      <c r="G647" s="92"/>
      <c r="H647" s="92"/>
      <c r="I647" s="92"/>
      <c r="J647" s="326"/>
      <c r="K647" s="101"/>
      <c r="L647" s="107"/>
      <c r="M647" s="95"/>
      <c r="N647" s="107"/>
      <c r="O647" s="312">
        <f t="shared" si="18"/>
        <v>0</v>
      </c>
      <c r="P647" s="92"/>
      <c r="Q647" s="92"/>
      <c r="R647" s="92"/>
    </row>
    <row r="648" spans="1:18">
      <c r="A648" s="91"/>
      <c r="B648" s="91"/>
      <c r="C648" s="94"/>
      <c r="D648" s="82"/>
      <c r="E648" s="82"/>
      <c r="F648" s="94"/>
      <c r="G648" s="92"/>
      <c r="H648" s="92"/>
      <c r="I648" s="92"/>
      <c r="J648" s="326"/>
      <c r="K648" s="101"/>
      <c r="L648" s="107"/>
      <c r="M648" s="95"/>
      <c r="N648" s="107"/>
      <c r="O648" s="312">
        <f t="shared" si="18"/>
        <v>0</v>
      </c>
      <c r="P648" s="92"/>
      <c r="Q648" s="92"/>
      <c r="R648" s="92"/>
    </row>
    <row r="649" spans="1:18" ht="14.25" thickBot="1">
      <c r="A649" s="91"/>
      <c r="B649" s="91"/>
      <c r="C649" s="94"/>
      <c r="D649" s="82"/>
      <c r="E649" s="82"/>
      <c r="F649" s="94"/>
      <c r="G649" s="92"/>
      <c r="H649" s="92"/>
      <c r="I649" s="92"/>
      <c r="J649" s="326"/>
      <c r="K649" s="103"/>
      <c r="L649" s="108"/>
      <c r="M649" s="97"/>
      <c r="N649" s="108"/>
      <c r="O649" s="312">
        <f t="shared" si="18"/>
        <v>0</v>
      </c>
      <c r="P649" s="92"/>
      <c r="Q649" s="92"/>
      <c r="R649" s="92"/>
    </row>
  </sheetData>
  <sheetProtection algorithmName="SHA-512" hashValue="8dx/8j/DThbiVn+2PGAqGPp6AeW4pj0b7vjru3fqi8OxXNFFJTo4XToJ0wF/QXQAWTls3mlJRTI6anlx+dre+g==" saltValue="Kv8e9agi8ZmX23qV27oObA==" spinCount="100000" sheet="1" formatCells="0" formatColumns="0" formatRows="0" insertRows="0" deleteRows="0" sort="0" autoFilter="0" pivotTables="0"/>
  <autoFilter ref="A3:R629" xr:uid="{00000000-0009-0000-0000-000003000000}"/>
  <mergeCells count="2">
    <mergeCell ref="A2:N2"/>
    <mergeCell ref="P2:Q2"/>
  </mergeCells>
  <phoneticPr fontId="7" type="noConversion"/>
  <dataValidations count="2">
    <dataValidation type="list" allowBlank="1" showInputMessage="1" showErrorMessage="1" sqref="P4:Q649" xr:uid="{00000000-0002-0000-0300-000000000000}">
      <formula1>"是,否"</formula1>
    </dataValidation>
    <dataValidation type="list" allowBlank="1" showInputMessage="1" showErrorMessage="1" sqref="H4:H649" xr:uid="{00000000-0002-0000-0300-000001000000}">
      <formula1>"购买,租赁"</formula1>
    </dataValidation>
  </dataValidations>
  <pageMargins left="0.7" right="0.7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54"/>
  <sheetViews>
    <sheetView showGridLines="0" zoomScale="80" zoomScaleNormal="80" workbookViewId="0">
      <pane ySplit="3" topLeftCell="A46" activePane="bottomLeft" state="frozen"/>
      <selection pane="bottomLeft" activeCell="H220" sqref="H220"/>
    </sheetView>
  </sheetViews>
  <sheetFormatPr defaultColWidth="8.796875" defaultRowHeight="13.9"/>
  <cols>
    <col min="1" max="2" width="10.796875" style="122" customWidth="1"/>
    <col min="3" max="3" width="16.796875" style="119" customWidth="1"/>
    <col min="4" max="4" width="17.53125" style="121" customWidth="1"/>
    <col min="5" max="5" width="18.6640625" style="121" customWidth="1"/>
    <col min="6" max="6" width="35" style="119" customWidth="1"/>
    <col min="7" max="7" width="18.796875" style="118" customWidth="1"/>
    <col min="8" max="8" width="13.53125" style="118" customWidth="1"/>
    <col min="9" max="9" width="18.1328125" style="118" customWidth="1"/>
    <col min="10" max="10" width="13.86328125" style="332" bestFit="1" customWidth="1"/>
    <col min="11" max="11" width="8.796875" style="120" customWidth="1"/>
    <col min="12" max="12" width="8.796875" style="206" customWidth="1"/>
    <col min="13" max="13" width="9.796875" style="263" customWidth="1"/>
    <col min="14" max="14" width="8.796875" style="118"/>
    <col min="15" max="15" width="15.33203125" style="333" customWidth="1"/>
    <col min="16" max="17" width="11.19921875" style="118" bestFit="1" customWidth="1"/>
    <col min="18" max="16384" width="8.796875" style="118"/>
  </cols>
  <sheetData>
    <row r="1" spans="1:18" s="46" customFormat="1">
      <c r="A1" s="405" t="s">
        <v>1881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</row>
    <row r="2" spans="1:18" s="46" customFormat="1" ht="63" customHeight="1">
      <c r="A2" s="403" t="s">
        <v>2378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</row>
    <row r="3" spans="1:18" s="25" customFormat="1" ht="30" customHeight="1" thickBot="1">
      <c r="A3" s="26" t="s">
        <v>1882</v>
      </c>
      <c r="B3" s="26" t="s">
        <v>1883</v>
      </c>
      <c r="C3" s="26" t="s">
        <v>9</v>
      </c>
      <c r="D3" s="26" t="s">
        <v>1884</v>
      </c>
      <c r="E3" s="26" t="s">
        <v>13</v>
      </c>
      <c r="F3" s="26" t="s">
        <v>14</v>
      </c>
      <c r="G3" s="1" t="s">
        <v>2130</v>
      </c>
      <c r="H3" s="1" t="s">
        <v>1885</v>
      </c>
      <c r="I3" s="1" t="s">
        <v>1886</v>
      </c>
      <c r="J3" s="304" t="s">
        <v>2218</v>
      </c>
      <c r="K3" s="275" t="s">
        <v>2211</v>
      </c>
      <c r="L3" s="276" t="s">
        <v>2212</v>
      </c>
      <c r="M3" s="275" t="s">
        <v>2213</v>
      </c>
      <c r="N3" s="276" t="s">
        <v>2214</v>
      </c>
      <c r="O3" s="311" t="s">
        <v>2220</v>
      </c>
      <c r="P3" s="1" t="s">
        <v>37</v>
      </c>
      <c r="Q3" s="1" t="s">
        <v>1887</v>
      </c>
      <c r="R3" s="26" t="s">
        <v>1888</v>
      </c>
    </row>
    <row r="4" spans="1:18" s="200" customFormat="1" ht="17.25" customHeight="1">
      <c r="A4" s="196"/>
      <c r="B4" s="196"/>
      <c r="C4" s="214" t="s">
        <v>1850</v>
      </c>
      <c r="D4" s="197" t="s">
        <v>1860</v>
      </c>
      <c r="E4" s="40" t="s">
        <v>1889</v>
      </c>
      <c r="F4" s="243" t="s">
        <v>1890</v>
      </c>
      <c r="G4" s="243"/>
      <c r="H4" s="197"/>
      <c r="I4" s="197"/>
      <c r="J4" s="328"/>
      <c r="K4" s="277"/>
      <c r="L4" s="278" t="s">
        <v>1859</v>
      </c>
      <c r="M4" s="285"/>
      <c r="N4" s="286" t="s">
        <v>1467</v>
      </c>
      <c r="O4" s="321">
        <f>IF(M4=0,K4*J4,M4*K4*J4)</f>
        <v>0</v>
      </c>
      <c r="P4" s="197"/>
      <c r="Q4" s="197"/>
      <c r="R4" s="197"/>
    </row>
    <row r="5" spans="1:18" s="200" customFormat="1" ht="17.25" customHeight="1">
      <c r="A5" s="196"/>
      <c r="B5" s="196"/>
      <c r="C5" s="214" t="s">
        <v>2380</v>
      </c>
      <c r="D5" s="197" t="s">
        <v>1860</v>
      </c>
      <c r="E5" s="40" t="s">
        <v>1889</v>
      </c>
      <c r="F5" s="243" t="s">
        <v>2381</v>
      </c>
      <c r="G5" s="243"/>
      <c r="H5" s="197"/>
      <c r="I5" s="197"/>
      <c r="J5" s="328"/>
      <c r="K5" s="198"/>
      <c r="L5" s="244" t="s">
        <v>1859</v>
      </c>
      <c r="M5" s="199"/>
      <c r="N5" s="245" t="s">
        <v>1467</v>
      </c>
      <c r="O5" s="321">
        <f t="shared" ref="O5:O68" si="0">IF(M5=0,K5*J5,M5*K5*J5)</f>
        <v>0</v>
      </c>
      <c r="P5" s="197"/>
      <c r="Q5" s="197"/>
      <c r="R5" s="197"/>
    </row>
    <row r="6" spans="1:18" s="200" customFormat="1" ht="17.25" customHeight="1">
      <c r="A6" s="196"/>
      <c r="B6" s="196"/>
      <c r="C6" s="214" t="s">
        <v>1850</v>
      </c>
      <c r="D6" s="197" t="s">
        <v>1860</v>
      </c>
      <c r="E6" s="40" t="s">
        <v>1889</v>
      </c>
      <c r="F6" s="243" t="s">
        <v>1891</v>
      </c>
      <c r="G6" s="243"/>
      <c r="H6" s="197"/>
      <c r="I6" s="197"/>
      <c r="J6" s="328"/>
      <c r="K6" s="198"/>
      <c r="L6" s="244" t="s">
        <v>1859</v>
      </c>
      <c r="M6" s="199"/>
      <c r="N6" s="245" t="s">
        <v>1467</v>
      </c>
      <c r="O6" s="321">
        <f t="shared" si="0"/>
        <v>0</v>
      </c>
      <c r="P6" s="197"/>
      <c r="Q6" s="197"/>
      <c r="R6" s="197"/>
    </row>
    <row r="7" spans="1:18" s="200" customFormat="1" ht="17.25" customHeight="1">
      <c r="A7" s="196"/>
      <c r="B7" s="196"/>
      <c r="C7" s="214" t="s">
        <v>1850</v>
      </c>
      <c r="D7" s="197" t="s">
        <v>1860</v>
      </c>
      <c r="E7" s="40" t="s">
        <v>1889</v>
      </c>
      <c r="F7" s="243" t="s">
        <v>1892</v>
      </c>
      <c r="G7" s="243"/>
      <c r="H7" s="197"/>
      <c r="I7" s="197"/>
      <c r="J7" s="328"/>
      <c r="K7" s="198"/>
      <c r="L7" s="244" t="s">
        <v>1859</v>
      </c>
      <c r="M7" s="199"/>
      <c r="N7" s="245" t="s">
        <v>1467</v>
      </c>
      <c r="O7" s="321">
        <f t="shared" si="0"/>
        <v>0</v>
      </c>
      <c r="P7" s="197"/>
      <c r="Q7" s="197"/>
      <c r="R7" s="197"/>
    </row>
    <row r="8" spans="1:18" s="200" customFormat="1" ht="17.25" customHeight="1">
      <c r="A8" s="196"/>
      <c r="B8" s="196"/>
      <c r="C8" s="214" t="s">
        <v>1850</v>
      </c>
      <c r="D8" s="197" t="s">
        <v>1860</v>
      </c>
      <c r="E8" s="40" t="s">
        <v>1889</v>
      </c>
      <c r="F8" s="243" t="s">
        <v>1893</v>
      </c>
      <c r="G8" s="243"/>
      <c r="H8" s="197"/>
      <c r="I8" s="197"/>
      <c r="J8" s="328"/>
      <c r="K8" s="198"/>
      <c r="L8" s="244" t="s">
        <v>1859</v>
      </c>
      <c r="M8" s="199"/>
      <c r="N8" s="245" t="s">
        <v>1467</v>
      </c>
      <c r="O8" s="321">
        <f t="shared" si="0"/>
        <v>0</v>
      </c>
      <c r="P8" s="197"/>
      <c r="Q8" s="197"/>
      <c r="R8" s="197"/>
    </row>
    <row r="9" spans="1:18" s="200" customFormat="1" ht="17.25" customHeight="1">
      <c r="A9" s="196"/>
      <c r="B9" s="196"/>
      <c r="C9" s="214" t="s">
        <v>1850</v>
      </c>
      <c r="D9" s="197" t="s">
        <v>1860</v>
      </c>
      <c r="E9" s="40" t="s">
        <v>1889</v>
      </c>
      <c r="F9" s="243" t="s">
        <v>1894</v>
      </c>
      <c r="G9" s="243"/>
      <c r="H9" s="197"/>
      <c r="I9" s="197"/>
      <c r="J9" s="328"/>
      <c r="K9" s="198"/>
      <c r="L9" s="244" t="s">
        <v>1859</v>
      </c>
      <c r="M9" s="199"/>
      <c r="N9" s="245" t="s">
        <v>1467</v>
      </c>
      <c r="O9" s="321">
        <f t="shared" si="0"/>
        <v>0</v>
      </c>
      <c r="P9" s="197"/>
      <c r="Q9" s="197"/>
      <c r="R9" s="197"/>
    </row>
    <row r="10" spans="1:18" s="200" customFormat="1" ht="17.25" customHeight="1">
      <c r="A10" s="196"/>
      <c r="B10" s="196"/>
      <c r="C10" s="214" t="s">
        <v>1850</v>
      </c>
      <c r="D10" s="197" t="s">
        <v>1860</v>
      </c>
      <c r="E10" s="40" t="s">
        <v>1889</v>
      </c>
      <c r="F10" s="243" t="s">
        <v>1895</v>
      </c>
      <c r="G10" s="243"/>
      <c r="H10" s="197"/>
      <c r="I10" s="197"/>
      <c r="J10" s="328"/>
      <c r="K10" s="198"/>
      <c r="L10" s="244" t="s">
        <v>1859</v>
      </c>
      <c r="M10" s="199"/>
      <c r="N10" s="245" t="s">
        <v>1467</v>
      </c>
      <c r="O10" s="321">
        <f t="shared" si="0"/>
        <v>0</v>
      </c>
      <c r="P10" s="197"/>
      <c r="Q10" s="197"/>
      <c r="R10" s="197"/>
    </row>
    <row r="11" spans="1:18" s="200" customFormat="1" ht="17.25" customHeight="1">
      <c r="A11" s="196"/>
      <c r="B11" s="196"/>
      <c r="C11" s="214" t="s">
        <v>1850</v>
      </c>
      <c r="D11" s="197" t="s">
        <v>1860</v>
      </c>
      <c r="E11" s="40" t="s">
        <v>1889</v>
      </c>
      <c r="F11" s="243" t="s">
        <v>1896</v>
      </c>
      <c r="G11" s="243"/>
      <c r="H11" s="197"/>
      <c r="I11" s="197"/>
      <c r="J11" s="328"/>
      <c r="K11" s="198"/>
      <c r="L11" s="244" t="s">
        <v>1859</v>
      </c>
      <c r="M11" s="199"/>
      <c r="N11" s="245" t="s">
        <v>1467</v>
      </c>
      <c r="O11" s="321">
        <f t="shared" si="0"/>
        <v>0</v>
      </c>
      <c r="P11" s="197"/>
      <c r="Q11" s="197"/>
      <c r="R11" s="197"/>
    </row>
    <row r="12" spans="1:18" s="200" customFormat="1" ht="27.75">
      <c r="A12" s="196"/>
      <c r="B12" s="196"/>
      <c r="C12" s="214" t="s">
        <v>1850</v>
      </c>
      <c r="D12" s="197" t="s">
        <v>1860</v>
      </c>
      <c r="E12" s="40" t="s">
        <v>1897</v>
      </c>
      <c r="F12" s="243" t="s">
        <v>1898</v>
      </c>
      <c r="G12" s="243"/>
      <c r="H12" s="197"/>
      <c r="I12" s="197"/>
      <c r="J12" s="328"/>
      <c r="K12" s="198"/>
      <c r="L12" s="244" t="s">
        <v>1899</v>
      </c>
      <c r="M12" s="199"/>
      <c r="N12" s="245" t="s">
        <v>1467</v>
      </c>
      <c r="O12" s="321">
        <f t="shared" si="0"/>
        <v>0</v>
      </c>
      <c r="P12" s="197"/>
      <c r="Q12" s="197"/>
      <c r="R12" s="197"/>
    </row>
    <row r="13" spans="1:18" s="200" customFormat="1" ht="27.75">
      <c r="A13" s="196"/>
      <c r="B13" s="196"/>
      <c r="C13" s="214" t="s">
        <v>1850</v>
      </c>
      <c r="D13" s="197" t="s">
        <v>1860</v>
      </c>
      <c r="E13" s="40" t="s">
        <v>1897</v>
      </c>
      <c r="F13" s="243" t="s">
        <v>2138</v>
      </c>
      <c r="G13" s="243"/>
      <c r="H13" s="197"/>
      <c r="I13" s="197"/>
      <c r="J13" s="328"/>
      <c r="K13" s="198"/>
      <c r="L13" s="244" t="s">
        <v>1899</v>
      </c>
      <c r="M13" s="199"/>
      <c r="N13" s="245" t="s">
        <v>1467</v>
      </c>
      <c r="O13" s="321">
        <f t="shared" si="0"/>
        <v>0</v>
      </c>
      <c r="P13" s="197"/>
      <c r="Q13" s="197"/>
      <c r="R13" s="197"/>
    </row>
    <row r="14" spans="1:18" s="200" customFormat="1" ht="27.75">
      <c r="A14" s="196"/>
      <c r="B14" s="196"/>
      <c r="C14" s="214" t="s">
        <v>1850</v>
      </c>
      <c r="D14" s="197" t="s">
        <v>1860</v>
      </c>
      <c r="E14" s="40" t="s">
        <v>1897</v>
      </c>
      <c r="F14" s="243" t="s">
        <v>1900</v>
      </c>
      <c r="G14" s="243"/>
      <c r="H14" s="197"/>
      <c r="I14" s="197"/>
      <c r="J14" s="328"/>
      <c r="K14" s="198"/>
      <c r="L14" s="244" t="s">
        <v>1899</v>
      </c>
      <c r="M14" s="199"/>
      <c r="N14" s="245" t="s">
        <v>1467</v>
      </c>
      <c r="O14" s="321">
        <f t="shared" si="0"/>
        <v>0</v>
      </c>
      <c r="P14" s="197"/>
      <c r="Q14" s="197"/>
      <c r="R14" s="197"/>
    </row>
    <row r="15" spans="1:18" s="200" customFormat="1" ht="27.75">
      <c r="A15" s="196"/>
      <c r="B15" s="196"/>
      <c r="C15" s="214" t="s">
        <v>1850</v>
      </c>
      <c r="D15" s="197" t="s">
        <v>1860</v>
      </c>
      <c r="E15" s="40" t="s">
        <v>1897</v>
      </c>
      <c r="F15" s="243" t="s">
        <v>1901</v>
      </c>
      <c r="G15" s="243"/>
      <c r="H15" s="197"/>
      <c r="I15" s="197"/>
      <c r="J15" s="328"/>
      <c r="K15" s="198"/>
      <c r="L15" s="244" t="s">
        <v>1899</v>
      </c>
      <c r="M15" s="199"/>
      <c r="N15" s="245" t="s">
        <v>1467</v>
      </c>
      <c r="O15" s="321">
        <f t="shared" si="0"/>
        <v>0</v>
      </c>
      <c r="P15" s="197"/>
      <c r="Q15" s="197"/>
      <c r="R15" s="197"/>
    </row>
    <row r="16" spans="1:18" s="200" customFormat="1">
      <c r="A16" s="196"/>
      <c r="B16" s="196"/>
      <c r="C16" s="214" t="s">
        <v>1850</v>
      </c>
      <c r="D16" s="197" t="s">
        <v>1860</v>
      </c>
      <c r="E16" s="40" t="s">
        <v>1902</v>
      </c>
      <c r="F16" s="243" t="s">
        <v>1903</v>
      </c>
      <c r="G16" s="197"/>
      <c r="H16" s="197"/>
      <c r="I16" s="197"/>
      <c r="J16" s="328"/>
      <c r="K16" s="198"/>
      <c r="L16" s="244" t="s">
        <v>1859</v>
      </c>
      <c r="M16" s="199"/>
      <c r="N16" s="245" t="s">
        <v>1467</v>
      </c>
      <c r="O16" s="321">
        <f t="shared" si="0"/>
        <v>0</v>
      </c>
      <c r="P16" s="197"/>
      <c r="Q16" s="197"/>
      <c r="R16" s="197"/>
    </row>
    <row r="17" spans="1:18" s="200" customFormat="1">
      <c r="A17" s="196"/>
      <c r="B17" s="196"/>
      <c r="C17" s="214" t="s">
        <v>1850</v>
      </c>
      <c r="D17" s="197" t="s">
        <v>1860</v>
      </c>
      <c r="E17" s="40" t="s">
        <v>1902</v>
      </c>
      <c r="F17" s="243" t="s">
        <v>1904</v>
      </c>
      <c r="G17" s="197"/>
      <c r="H17" s="197"/>
      <c r="I17" s="197"/>
      <c r="J17" s="328"/>
      <c r="K17" s="198"/>
      <c r="L17" s="244" t="s">
        <v>1859</v>
      </c>
      <c r="M17" s="199"/>
      <c r="N17" s="245" t="s">
        <v>1467</v>
      </c>
      <c r="O17" s="321">
        <f t="shared" si="0"/>
        <v>0</v>
      </c>
      <c r="P17" s="197"/>
      <c r="Q17" s="197"/>
      <c r="R17" s="197"/>
    </row>
    <row r="18" spans="1:18" s="200" customFormat="1">
      <c r="A18" s="196"/>
      <c r="B18" s="196"/>
      <c r="C18" s="214" t="s">
        <v>1850</v>
      </c>
      <c r="D18" s="197" t="s">
        <v>1860</v>
      </c>
      <c r="E18" s="40" t="s">
        <v>1902</v>
      </c>
      <c r="F18" s="243" t="s">
        <v>1905</v>
      </c>
      <c r="G18" s="197"/>
      <c r="H18" s="197"/>
      <c r="I18" s="197"/>
      <c r="J18" s="328"/>
      <c r="K18" s="198"/>
      <c r="L18" s="244" t="s">
        <v>1859</v>
      </c>
      <c r="M18" s="199"/>
      <c r="N18" s="245" t="s">
        <v>1467</v>
      </c>
      <c r="O18" s="321">
        <f t="shared" si="0"/>
        <v>0</v>
      </c>
      <c r="P18" s="197"/>
      <c r="Q18" s="197"/>
      <c r="R18" s="197"/>
    </row>
    <row r="19" spans="1:18" s="200" customFormat="1">
      <c r="A19" s="196"/>
      <c r="B19" s="196"/>
      <c r="C19" s="214" t="s">
        <v>1850</v>
      </c>
      <c r="D19" s="197" t="s">
        <v>1860</v>
      </c>
      <c r="E19" s="40" t="s">
        <v>1902</v>
      </c>
      <c r="F19" s="243" t="s">
        <v>1906</v>
      </c>
      <c r="G19" s="197"/>
      <c r="H19" s="197"/>
      <c r="I19" s="197"/>
      <c r="J19" s="328"/>
      <c r="K19" s="198"/>
      <c r="L19" s="244" t="s">
        <v>1859</v>
      </c>
      <c r="M19" s="199"/>
      <c r="N19" s="245" t="s">
        <v>1467</v>
      </c>
      <c r="O19" s="321">
        <f t="shared" si="0"/>
        <v>0</v>
      </c>
      <c r="P19" s="197"/>
      <c r="Q19" s="197"/>
      <c r="R19" s="197"/>
    </row>
    <row r="20" spans="1:18" s="200" customFormat="1">
      <c r="A20" s="196"/>
      <c r="B20" s="196"/>
      <c r="C20" s="214" t="s">
        <v>1850</v>
      </c>
      <c r="D20" s="197" t="s">
        <v>1860</v>
      </c>
      <c r="E20" s="40" t="s">
        <v>1902</v>
      </c>
      <c r="F20" s="243" t="s">
        <v>1907</v>
      </c>
      <c r="G20" s="197"/>
      <c r="H20" s="197"/>
      <c r="I20" s="197"/>
      <c r="J20" s="328"/>
      <c r="K20" s="198"/>
      <c r="L20" s="244" t="s">
        <v>1859</v>
      </c>
      <c r="M20" s="199"/>
      <c r="N20" s="245" t="s">
        <v>1467</v>
      </c>
      <c r="O20" s="321">
        <f t="shared" si="0"/>
        <v>0</v>
      </c>
      <c r="P20" s="197"/>
      <c r="Q20" s="197"/>
      <c r="R20" s="197"/>
    </row>
    <row r="21" spans="1:18" s="200" customFormat="1">
      <c r="A21" s="196"/>
      <c r="B21" s="196"/>
      <c r="C21" s="214" t="s">
        <v>1850</v>
      </c>
      <c r="D21" s="197" t="s">
        <v>1860</v>
      </c>
      <c r="E21" s="40" t="s">
        <v>1908</v>
      </c>
      <c r="F21" s="243" t="s">
        <v>1909</v>
      </c>
      <c r="G21" s="243"/>
      <c r="H21" s="197"/>
      <c r="I21" s="197"/>
      <c r="J21" s="328"/>
      <c r="K21" s="198"/>
      <c r="L21" s="244" t="s">
        <v>1859</v>
      </c>
      <c r="M21" s="199"/>
      <c r="N21" s="245" t="s">
        <v>1467</v>
      </c>
      <c r="O21" s="321">
        <f t="shared" si="0"/>
        <v>0</v>
      </c>
      <c r="P21" s="197"/>
      <c r="Q21" s="197"/>
      <c r="R21" s="197"/>
    </row>
    <row r="22" spans="1:18" s="200" customFormat="1">
      <c r="A22" s="196"/>
      <c r="B22" s="196"/>
      <c r="C22" s="214" t="s">
        <v>1850</v>
      </c>
      <c r="D22" s="197" t="s">
        <v>1860</v>
      </c>
      <c r="E22" s="40" t="s">
        <v>1908</v>
      </c>
      <c r="F22" s="243" t="s">
        <v>1910</v>
      </c>
      <c r="G22" s="243"/>
      <c r="H22" s="197"/>
      <c r="I22" s="197"/>
      <c r="J22" s="328"/>
      <c r="K22" s="198"/>
      <c r="L22" s="244" t="s">
        <v>1859</v>
      </c>
      <c r="M22" s="199"/>
      <c r="N22" s="245" t="s">
        <v>1467</v>
      </c>
      <c r="O22" s="321">
        <f t="shared" si="0"/>
        <v>0</v>
      </c>
      <c r="P22" s="197"/>
      <c r="Q22" s="197"/>
      <c r="R22" s="197"/>
    </row>
    <row r="23" spans="1:18" s="200" customFormat="1">
      <c r="A23" s="196"/>
      <c r="B23" s="196"/>
      <c r="C23" s="214" t="s">
        <v>1850</v>
      </c>
      <c r="D23" s="197" t="s">
        <v>1860</v>
      </c>
      <c r="E23" s="40" t="s">
        <v>1908</v>
      </c>
      <c r="F23" s="243" t="s">
        <v>1911</v>
      </c>
      <c r="G23" s="243"/>
      <c r="H23" s="197"/>
      <c r="I23" s="197"/>
      <c r="J23" s="328"/>
      <c r="K23" s="198"/>
      <c r="L23" s="244" t="s">
        <v>1859</v>
      </c>
      <c r="M23" s="199"/>
      <c r="N23" s="245" t="s">
        <v>1467</v>
      </c>
      <c r="O23" s="321">
        <f>IF(M23=0,K23*J23,M23*K23*J23)</f>
        <v>0</v>
      </c>
      <c r="P23" s="197"/>
      <c r="Q23" s="197"/>
      <c r="R23" s="197"/>
    </row>
    <row r="24" spans="1:18" s="200" customFormat="1">
      <c r="A24" s="196"/>
      <c r="B24" s="196"/>
      <c r="C24" s="214" t="s">
        <v>1850</v>
      </c>
      <c r="D24" s="197" t="s">
        <v>1860</v>
      </c>
      <c r="E24" s="40" t="s">
        <v>1908</v>
      </c>
      <c r="F24" s="243" t="s">
        <v>1912</v>
      </c>
      <c r="G24" s="243"/>
      <c r="H24" s="197"/>
      <c r="I24" s="197"/>
      <c r="J24" s="328"/>
      <c r="K24" s="198"/>
      <c r="L24" s="244" t="s">
        <v>1859</v>
      </c>
      <c r="M24" s="199"/>
      <c r="N24" s="245" t="s">
        <v>1467</v>
      </c>
      <c r="O24" s="321">
        <f t="shared" si="0"/>
        <v>0</v>
      </c>
      <c r="P24" s="197"/>
      <c r="Q24" s="197"/>
      <c r="R24" s="197"/>
    </row>
    <row r="25" spans="1:18" s="200" customFormat="1">
      <c r="A25" s="196"/>
      <c r="B25" s="196"/>
      <c r="C25" s="214" t="s">
        <v>1850</v>
      </c>
      <c r="D25" s="197" t="s">
        <v>1860</v>
      </c>
      <c r="E25" s="40" t="s">
        <v>1908</v>
      </c>
      <c r="F25" s="243" t="s">
        <v>1913</v>
      </c>
      <c r="G25" s="243"/>
      <c r="H25" s="197"/>
      <c r="I25" s="197"/>
      <c r="J25" s="328"/>
      <c r="K25" s="198"/>
      <c r="L25" s="244" t="s">
        <v>1859</v>
      </c>
      <c r="M25" s="199"/>
      <c r="N25" s="245" t="s">
        <v>1467</v>
      </c>
      <c r="O25" s="321">
        <f t="shared" si="0"/>
        <v>0</v>
      </c>
      <c r="P25" s="197"/>
      <c r="Q25" s="197"/>
      <c r="R25" s="197"/>
    </row>
    <row r="26" spans="1:18" s="200" customFormat="1" ht="17.25" customHeight="1">
      <c r="A26" s="196"/>
      <c r="B26" s="196"/>
      <c r="C26" s="214" t="s">
        <v>1850</v>
      </c>
      <c r="D26" s="197" t="s">
        <v>1860</v>
      </c>
      <c r="E26" s="40" t="s">
        <v>2139</v>
      </c>
      <c r="F26" s="201"/>
      <c r="G26" s="197"/>
      <c r="H26" s="197"/>
      <c r="I26" s="197"/>
      <c r="J26" s="328"/>
      <c r="K26" s="198"/>
      <c r="L26" s="244" t="s">
        <v>1859</v>
      </c>
      <c r="M26" s="199"/>
      <c r="N26" s="245" t="s">
        <v>1467</v>
      </c>
      <c r="O26" s="321">
        <f>IF(M26=0,K26*J26,M26*K26*J26)</f>
        <v>0</v>
      </c>
      <c r="P26" s="197"/>
      <c r="Q26" s="197"/>
      <c r="R26" s="197"/>
    </row>
    <row r="27" spans="1:18" s="200" customFormat="1">
      <c r="A27" s="196"/>
      <c r="B27" s="196"/>
      <c r="C27" s="214" t="s">
        <v>1850</v>
      </c>
      <c r="D27" s="197" t="s">
        <v>1860</v>
      </c>
      <c r="E27" s="40" t="s">
        <v>1915</v>
      </c>
      <c r="F27" s="201" t="s">
        <v>1916</v>
      </c>
      <c r="G27" s="197"/>
      <c r="H27" s="197"/>
      <c r="I27" s="197"/>
      <c r="J27" s="328"/>
      <c r="K27" s="198"/>
      <c r="L27" s="244" t="s">
        <v>1917</v>
      </c>
      <c r="M27" s="199"/>
      <c r="N27" s="245" t="s">
        <v>1467</v>
      </c>
      <c r="O27" s="321">
        <f t="shared" si="0"/>
        <v>0</v>
      </c>
      <c r="P27" s="197"/>
      <c r="Q27" s="197"/>
      <c r="R27" s="197"/>
    </row>
    <row r="28" spans="1:18" s="200" customFormat="1">
      <c r="A28" s="196"/>
      <c r="B28" s="196"/>
      <c r="C28" s="214" t="s">
        <v>1850</v>
      </c>
      <c r="D28" s="197" t="s">
        <v>1860</v>
      </c>
      <c r="E28" s="40" t="s">
        <v>1915</v>
      </c>
      <c r="F28" s="197" t="s">
        <v>1918</v>
      </c>
      <c r="G28" s="197"/>
      <c r="H28" s="197"/>
      <c r="I28" s="197"/>
      <c r="J28" s="328"/>
      <c r="K28" s="198"/>
      <c r="L28" s="244" t="s">
        <v>1917</v>
      </c>
      <c r="M28" s="199"/>
      <c r="N28" s="245" t="s">
        <v>1467</v>
      </c>
      <c r="O28" s="321">
        <f t="shared" si="0"/>
        <v>0</v>
      </c>
      <c r="P28" s="197"/>
      <c r="Q28" s="197"/>
      <c r="R28" s="197"/>
    </row>
    <row r="29" spans="1:18" s="200" customFormat="1">
      <c r="A29" s="196"/>
      <c r="B29" s="196"/>
      <c r="C29" s="214" t="s">
        <v>1850</v>
      </c>
      <c r="D29" s="197" t="s">
        <v>1860</v>
      </c>
      <c r="E29" s="40" t="s">
        <v>1915</v>
      </c>
      <c r="F29" s="243" t="s">
        <v>1919</v>
      </c>
      <c r="G29" s="197"/>
      <c r="H29" s="197"/>
      <c r="I29" s="197"/>
      <c r="J29" s="328"/>
      <c r="K29" s="198"/>
      <c r="L29" s="244" t="s">
        <v>1917</v>
      </c>
      <c r="M29" s="199"/>
      <c r="N29" s="245" t="s">
        <v>1467</v>
      </c>
      <c r="O29" s="321">
        <f t="shared" si="0"/>
        <v>0</v>
      </c>
      <c r="P29" s="197"/>
      <c r="Q29" s="197"/>
      <c r="R29" s="197"/>
    </row>
    <row r="30" spans="1:18" s="200" customFormat="1">
      <c r="A30" s="196"/>
      <c r="B30" s="196"/>
      <c r="C30" s="214" t="s">
        <v>1850</v>
      </c>
      <c r="D30" s="197" t="s">
        <v>1860</v>
      </c>
      <c r="E30" s="40" t="s">
        <v>1915</v>
      </c>
      <c r="F30" s="243" t="s">
        <v>1920</v>
      </c>
      <c r="G30" s="197"/>
      <c r="H30" s="197"/>
      <c r="I30" s="197"/>
      <c r="J30" s="328"/>
      <c r="K30" s="198"/>
      <c r="L30" s="244" t="s">
        <v>1917</v>
      </c>
      <c r="M30" s="199"/>
      <c r="N30" s="245" t="s">
        <v>1467</v>
      </c>
      <c r="O30" s="321">
        <f t="shared" si="0"/>
        <v>0</v>
      </c>
      <c r="P30" s="197"/>
      <c r="Q30" s="197"/>
      <c r="R30" s="197"/>
    </row>
    <row r="31" spans="1:18" s="200" customFormat="1">
      <c r="A31" s="196"/>
      <c r="B31" s="196"/>
      <c r="C31" s="214" t="s">
        <v>1850</v>
      </c>
      <c r="D31" s="197" t="s">
        <v>1860</v>
      </c>
      <c r="E31" s="40" t="s">
        <v>1915</v>
      </c>
      <c r="F31" s="243" t="s">
        <v>1921</v>
      </c>
      <c r="G31" s="197"/>
      <c r="H31" s="197"/>
      <c r="I31" s="197"/>
      <c r="J31" s="328"/>
      <c r="K31" s="198"/>
      <c r="L31" s="244" t="s">
        <v>1917</v>
      </c>
      <c r="M31" s="199"/>
      <c r="N31" s="245" t="s">
        <v>1467</v>
      </c>
      <c r="O31" s="321">
        <f t="shared" si="0"/>
        <v>0</v>
      </c>
      <c r="P31" s="197"/>
      <c r="Q31" s="197"/>
      <c r="R31" s="197"/>
    </row>
    <row r="32" spans="1:18" s="200" customFormat="1">
      <c r="A32" s="196"/>
      <c r="B32" s="196"/>
      <c r="C32" s="214" t="s">
        <v>1850</v>
      </c>
      <c r="D32" s="197" t="s">
        <v>1860</v>
      </c>
      <c r="E32" s="40" t="s">
        <v>1922</v>
      </c>
      <c r="F32" s="243" t="s">
        <v>1923</v>
      </c>
      <c r="G32" s="243"/>
      <c r="H32" s="197"/>
      <c r="I32" s="197"/>
      <c r="J32" s="328"/>
      <c r="K32" s="198"/>
      <c r="L32" s="244" t="s">
        <v>1859</v>
      </c>
      <c r="M32" s="199"/>
      <c r="N32" s="245" t="s">
        <v>1467</v>
      </c>
      <c r="O32" s="321">
        <f t="shared" si="0"/>
        <v>0</v>
      </c>
      <c r="P32" s="197"/>
      <c r="Q32" s="197"/>
      <c r="R32" s="197"/>
    </row>
    <row r="33" spans="1:18" s="200" customFormat="1">
      <c r="A33" s="196"/>
      <c r="B33" s="196"/>
      <c r="C33" s="214" t="s">
        <v>1850</v>
      </c>
      <c r="D33" s="197" t="s">
        <v>1860</v>
      </c>
      <c r="E33" s="40" t="s">
        <v>1922</v>
      </c>
      <c r="F33" s="243" t="s">
        <v>1924</v>
      </c>
      <c r="G33" s="243"/>
      <c r="H33" s="197"/>
      <c r="I33" s="197"/>
      <c r="J33" s="328"/>
      <c r="K33" s="198"/>
      <c r="L33" s="244" t="s">
        <v>1859</v>
      </c>
      <c r="M33" s="199"/>
      <c r="N33" s="245" t="s">
        <v>1467</v>
      </c>
      <c r="O33" s="321">
        <f t="shared" si="0"/>
        <v>0</v>
      </c>
      <c r="P33" s="197"/>
      <c r="Q33" s="197"/>
      <c r="R33" s="197"/>
    </row>
    <row r="34" spans="1:18" s="200" customFormat="1">
      <c r="A34" s="196"/>
      <c r="B34" s="196"/>
      <c r="C34" s="214" t="s">
        <v>1850</v>
      </c>
      <c r="D34" s="197" t="s">
        <v>1860</v>
      </c>
      <c r="E34" s="40" t="s">
        <v>1922</v>
      </c>
      <c r="F34" s="243" t="s">
        <v>1925</v>
      </c>
      <c r="G34" s="243"/>
      <c r="H34" s="197"/>
      <c r="I34" s="197"/>
      <c r="J34" s="328"/>
      <c r="K34" s="198"/>
      <c r="L34" s="244" t="s">
        <v>1859</v>
      </c>
      <c r="M34" s="199"/>
      <c r="N34" s="245" t="s">
        <v>1467</v>
      </c>
      <c r="O34" s="321">
        <f t="shared" si="0"/>
        <v>0</v>
      </c>
      <c r="P34" s="197"/>
      <c r="Q34" s="197"/>
      <c r="R34" s="197"/>
    </row>
    <row r="35" spans="1:18" s="200" customFormat="1">
      <c r="A35" s="196"/>
      <c r="B35" s="196"/>
      <c r="C35" s="214" t="s">
        <v>1850</v>
      </c>
      <c r="D35" s="197" t="s">
        <v>1860</v>
      </c>
      <c r="E35" s="40" t="s">
        <v>1922</v>
      </c>
      <c r="F35" s="243" t="s">
        <v>1926</v>
      </c>
      <c r="G35" s="243"/>
      <c r="H35" s="197"/>
      <c r="I35" s="197"/>
      <c r="J35" s="328"/>
      <c r="K35" s="198"/>
      <c r="L35" s="244" t="s">
        <v>1859</v>
      </c>
      <c r="M35" s="199"/>
      <c r="N35" s="245" t="s">
        <v>1467</v>
      </c>
      <c r="O35" s="321">
        <f t="shared" si="0"/>
        <v>0</v>
      </c>
      <c r="P35" s="197"/>
      <c r="Q35" s="197"/>
      <c r="R35" s="197"/>
    </row>
    <row r="36" spans="1:18" s="200" customFormat="1">
      <c r="A36" s="196"/>
      <c r="B36" s="196"/>
      <c r="C36" s="214" t="s">
        <v>1850</v>
      </c>
      <c r="D36" s="197" t="s">
        <v>1860</v>
      </c>
      <c r="E36" s="40" t="s">
        <v>1922</v>
      </c>
      <c r="F36" s="243" t="s">
        <v>1927</v>
      </c>
      <c r="G36" s="243"/>
      <c r="H36" s="197"/>
      <c r="I36" s="197"/>
      <c r="J36" s="328"/>
      <c r="K36" s="198"/>
      <c r="L36" s="244" t="s">
        <v>1859</v>
      </c>
      <c r="M36" s="199"/>
      <c r="N36" s="245" t="s">
        <v>1467</v>
      </c>
      <c r="O36" s="321">
        <f t="shared" si="0"/>
        <v>0</v>
      </c>
      <c r="P36" s="197"/>
      <c r="Q36" s="197"/>
      <c r="R36" s="197"/>
    </row>
    <row r="37" spans="1:18" s="200" customFormat="1">
      <c r="A37" s="196"/>
      <c r="B37" s="196"/>
      <c r="C37" s="214" t="s">
        <v>1850</v>
      </c>
      <c r="D37" s="39" t="s">
        <v>1860</v>
      </c>
      <c r="E37" s="39" t="s">
        <v>2002</v>
      </c>
      <c r="F37" s="197"/>
      <c r="G37" s="197"/>
      <c r="H37" s="197"/>
      <c r="I37" s="197"/>
      <c r="J37" s="328"/>
      <c r="K37" s="198"/>
      <c r="L37" s="244" t="s">
        <v>98</v>
      </c>
      <c r="M37" s="199"/>
      <c r="N37" s="245" t="s">
        <v>95</v>
      </c>
      <c r="O37" s="321">
        <f t="shared" si="0"/>
        <v>0</v>
      </c>
      <c r="P37" s="197"/>
      <c r="Q37" s="197"/>
      <c r="R37" s="197"/>
    </row>
    <row r="38" spans="1:18" s="200" customFormat="1">
      <c r="A38" s="196"/>
      <c r="B38" s="196"/>
      <c r="C38" s="214" t="s">
        <v>1850</v>
      </c>
      <c r="D38" s="39" t="s">
        <v>1860</v>
      </c>
      <c r="E38" s="39" t="s">
        <v>2003</v>
      </c>
      <c r="F38" s="197"/>
      <c r="G38" s="197"/>
      <c r="H38" s="197"/>
      <c r="I38" s="197"/>
      <c r="J38" s="328"/>
      <c r="K38" s="198"/>
      <c r="L38" s="244" t="s">
        <v>98</v>
      </c>
      <c r="M38" s="199"/>
      <c r="N38" s="245" t="s">
        <v>95</v>
      </c>
      <c r="O38" s="321">
        <f t="shared" si="0"/>
        <v>0</v>
      </c>
      <c r="P38" s="197"/>
      <c r="Q38" s="197"/>
      <c r="R38" s="197"/>
    </row>
    <row r="39" spans="1:18" s="200" customFormat="1">
      <c r="A39" s="196"/>
      <c r="B39" s="196"/>
      <c r="C39" s="214" t="s">
        <v>1850</v>
      </c>
      <c r="D39" s="39" t="s">
        <v>1860</v>
      </c>
      <c r="E39" s="39" t="s">
        <v>2004</v>
      </c>
      <c r="F39" s="197"/>
      <c r="G39" s="197"/>
      <c r="H39" s="197"/>
      <c r="I39" s="197"/>
      <c r="J39" s="328"/>
      <c r="K39" s="198"/>
      <c r="L39" s="244" t="s">
        <v>98</v>
      </c>
      <c r="M39" s="199"/>
      <c r="N39" s="245" t="s">
        <v>95</v>
      </c>
      <c r="O39" s="321">
        <f t="shared" si="0"/>
        <v>0</v>
      </c>
      <c r="P39" s="197"/>
      <c r="Q39" s="197"/>
      <c r="R39" s="197"/>
    </row>
    <row r="40" spans="1:18" s="200" customFormat="1">
      <c r="A40" s="196"/>
      <c r="B40" s="196"/>
      <c r="C40" s="214" t="s">
        <v>1850</v>
      </c>
      <c r="D40" s="39" t="s">
        <v>1860</v>
      </c>
      <c r="E40" s="39" t="s">
        <v>2005</v>
      </c>
      <c r="F40" s="197"/>
      <c r="G40" s="197"/>
      <c r="H40" s="197"/>
      <c r="I40" s="197"/>
      <c r="J40" s="328"/>
      <c r="K40" s="198"/>
      <c r="L40" s="244" t="s">
        <v>98</v>
      </c>
      <c r="M40" s="199"/>
      <c r="N40" s="245" t="s">
        <v>95</v>
      </c>
      <c r="O40" s="321">
        <f t="shared" si="0"/>
        <v>0</v>
      </c>
      <c r="P40" s="197"/>
      <c r="Q40" s="197"/>
      <c r="R40" s="197"/>
    </row>
    <row r="41" spans="1:18" s="200" customFormat="1">
      <c r="A41" s="196"/>
      <c r="B41" s="196"/>
      <c r="C41" s="214" t="s">
        <v>1850</v>
      </c>
      <c r="D41" s="39" t="s">
        <v>1860</v>
      </c>
      <c r="E41" s="39" t="s">
        <v>2006</v>
      </c>
      <c r="F41" s="197"/>
      <c r="G41" s="197"/>
      <c r="H41" s="197"/>
      <c r="I41" s="197"/>
      <c r="J41" s="328"/>
      <c r="K41" s="198"/>
      <c r="L41" s="244" t="s">
        <v>98</v>
      </c>
      <c r="M41" s="199"/>
      <c r="N41" s="245" t="s">
        <v>95</v>
      </c>
      <c r="O41" s="321">
        <f t="shared" si="0"/>
        <v>0</v>
      </c>
      <c r="P41" s="197"/>
      <c r="Q41" s="197"/>
      <c r="R41" s="197"/>
    </row>
    <row r="42" spans="1:18" s="200" customFormat="1">
      <c r="A42" s="196"/>
      <c r="B42" s="196"/>
      <c r="C42" s="214" t="s">
        <v>1850</v>
      </c>
      <c r="D42" s="39" t="s">
        <v>1860</v>
      </c>
      <c r="E42" s="39" t="s">
        <v>2007</v>
      </c>
      <c r="F42" s="197"/>
      <c r="G42" s="197"/>
      <c r="H42" s="197"/>
      <c r="I42" s="197"/>
      <c r="J42" s="328"/>
      <c r="K42" s="198"/>
      <c r="L42" s="244" t="s">
        <v>98</v>
      </c>
      <c r="M42" s="199"/>
      <c r="N42" s="245" t="s">
        <v>95</v>
      </c>
      <c r="O42" s="321">
        <f t="shared" si="0"/>
        <v>0</v>
      </c>
      <c r="P42" s="197"/>
      <c r="Q42" s="197"/>
      <c r="R42" s="197"/>
    </row>
    <row r="43" spans="1:18" s="200" customFormat="1">
      <c r="A43" s="196"/>
      <c r="B43" s="196"/>
      <c r="C43" s="214" t="s">
        <v>1850</v>
      </c>
      <c r="D43" s="39" t="s">
        <v>1860</v>
      </c>
      <c r="E43" s="39" t="s">
        <v>2008</v>
      </c>
      <c r="F43" s="197"/>
      <c r="G43" s="197"/>
      <c r="H43" s="197"/>
      <c r="I43" s="197"/>
      <c r="J43" s="328"/>
      <c r="K43" s="198"/>
      <c r="L43" s="244" t="s">
        <v>98</v>
      </c>
      <c r="M43" s="199"/>
      <c r="N43" s="245" t="s">
        <v>95</v>
      </c>
      <c r="O43" s="321">
        <f t="shared" si="0"/>
        <v>0</v>
      </c>
      <c r="P43" s="197"/>
      <c r="Q43" s="197"/>
      <c r="R43" s="197"/>
    </row>
    <row r="44" spans="1:18" s="200" customFormat="1">
      <c r="A44" s="196"/>
      <c r="B44" s="196"/>
      <c r="C44" s="214" t="s">
        <v>1850</v>
      </c>
      <c r="D44" s="39" t="s">
        <v>1860</v>
      </c>
      <c r="E44" s="39" t="s">
        <v>2009</v>
      </c>
      <c r="F44" s="197"/>
      <c r="G44" s="197"/>
      <c r="H44" s="197"/>
      <c r="I44" s="197"/>
      <c r="J44" s="328"/>
      <c r="K44" s="198"/>
      <c r="L44" s="244" t="s">
        <v>98</v>
      </c>
      <c r="M44" s="199"/>
      <c r="N44" s="245" t="s">
        <v>95</v>
      </c>
      <c r="O44" s="321">
        <f t="shared" si="0"/>
        <v>0</v>
      </c>
      <c r="P44" s="197"/>
      <c r="Q44" s="197"/>
      <c r="R44" s="197"/>
    </row>
    <row r="45" spans="1:18" s="200" customFormat="1">
      <c r="A45" s="196"/>
      <c r="B45" s="196"/>
      <c r="C45" s="214" t="s">
        <v>1850</v>
      </c>
      <c r="D45" s="39" t="s">
        <v>1860</v>
      </c>
      <c r="E45" s="39" t="s">
        <v>2010</v>
      </c>
      <c r="F45" s="197"/>
      <c r="G45" s="197"/>
      <c r="H45" s="197"/>
      <c r="I45" s="197"/>
      <c r="J45" s="328"/>
      <c r="K45" s="198"/>
      <c r="L45" s="244" t="s">
        <v>98</v>
      </c>
      <c r="M45" s="199"/>
      <c r="N45" s="245" t="s">
        <v>95</v>
      </c>
      <c r="O45" s="321">
        <f t="shared" si="0"/>
        <v>0</v>
      </c>
      <c r="P45" s="197"/>
      <c r="Q45" s="197"/>
      <c r="R45" s="197"/>
    </row>
    <row r="46" spans="1:18" s="200" customFormat="1">
      <c r="A46" s="196"/>
      <c r="B46" s="196"/>
      <c r="C46" s="214" t="s">
        <v>1850</v>
      </c>
      <c r="D46" s="39" t="s">
        <v>1860</v>
      </c>
      <c r="E46" s="246" t="s">
        <v>2140</v>
      </c>
      <c r="F46" s="246" t="s">
        <v>1944</v>
      </c>
      <c r="G46" s="197"/>
      <c r="H46" s="197"/>
      <c r="I46" s="197"/>
      <c r="J46" s="328"/>
      <c r="K46" s="198"/>
      <c r="L46" s="244" t="s">
        <v>98</v>
      </c>
      <c r="M46" s="199"/>
      <c r="N46" s="245" t="s">
        <v>95</v>
      </c>
      <c r="O46" s="321">
        <f t="shared" si="0"/>
        <v>0</v>
      </c>
      <c r="P46" s="197"/>
      <c r="Q46" s="197"/>
      <c r="R46" s="197"/>
    </row>
    <row r="47" spans="1:18" s="200" customFormat="1">
      <c r="A47" s="196"/>
      <c r="B47" s="196"/>
      <c r="C47" s="214" t="s">
        <v>1850</v>
      </c>
      <c r="D47" s="39" t="s">
        <v>1860</v>
      </c>
      <c r="E47" s="39" t="s">
        <v>2011</v>
      </c>
      <c r="F47" s="197"/>
      <c r="G47" s="197"/>
      <c r="H47" s="197"/>
      <c r="I47" s="197"/>
      <c r="J47" s="328"/>
      <c r="K47" s="198"/>
      <c r="L47" s="244" t="s">
        <v>98</v>
      </c>
      <c r="M47" s="199"/>
      <c r="N47" s="245" t="s">
        <v>95</v>
      </c>
      <c r="O47" s="321">
        <f t="shared" si="0"/>
        <v>0</v>
      </c>
      <c r="P47" s="197"/>
      <c r="Q47" s="197"/>
      <c r="R47" s="197"/>
    </row>
    <row r="48" spans="1:18" s="200" customFormat="1">
      <c r="A48" s="196"/>
      <c r="B48" s="196"/>
      <c r="C48" s="214" t="s">
        <v>1850</v>
      </c>
      <c r="D48" s="39" t="s">
        <v>1860</v>
      </c>
      <c r="E48" s="39" t="s">
        <v>2012</v>
      </c>
      <c r="F48" s="197"/>
      <c r="G48" s="197"/>
      <c r="H48" s="197"/>
      <c r="I48" s="197"/>
      <c r="J48" s="328"/>
      <c r="K48" s="198"/>
      <c r="L48" s="244" t="s">
        <v>98</v>
      </c>
      <c r="M48" s="199"/>
      <c r="N48" s="245" t="s">
        <v>95</v>
      </c>
      <c r="O48" s="321">
        <f t="shared" si="0"/>
        <v>0</v>
      </c>
      <c r="P48" s="197"/>
      <c r="Q48" s="197"/>
      <c r="R48" s="197"/>
    </row>
    <row r="49" spans="1:18" s="200" customFormat="1">
      <c r="A49" s="196"/>
      <c r="B49" s="196"/>
      <c r="C49" s="214" t="s">
        <v>1850</v>
      </c>
      <c r="D49" s="39" t="s">
        <v>1862</v>
      </c>
      <c r="E49" s="247" t="s">
        <v>2141</v>
      </c>
      <c r="F49" s="247" t="s">
        <v>1928</v>
      </c>
      <c r="G49" s="197"/>
      <c r="H49" s="195"/>
      <c r="I49" s="202"/>
      <c r="J49" s="316"/>
      <c r="K49" s="199"/>
      <c r="L49" s="279" t="s">
        <v>99</v>
      </c>
      <c r="M49" s="199"/>
      <c r="N49" s="248" t="s">
        <v>95</v>
      </c>
      <c r="O49" s="321">
        <f t="shared" si="0"/>
        <v>0</v>
      </c>
      <c r="P49" s="195"/>
      <c r="Q49" s="195"/>
      <c r="R49" s="197"/>
    </row>
    <row r="50" spans="1:18" s="200" customFormat="1">
      <c r="A50" s="196"/>
      <c r="B50" s="196"/>
      <c r="C50" s="214" t="s">
        <v>1850</v>
      </c>
      <c r="D50" s="39" t="s">
        <v>1862</v>
      </c>
      <c r="E50" s="247" t="s">
        <v>2142</v>
      </c>
      <c r="F50" s="247" t="s">
        <v>1929</v>
      </c>
      <c r="G50" s="197"/>
      <c r="H50" s="197"/>
      <c r="I50" s="197"/>
      <c r="J50" s="328"/>
      <c r="K50" s="199"/>
      <c r="L50" s="279" t="s">
        <v>99</v>
      </c>
      <c r="M50" s="199"/>
      <c r="N50" s="248" t="s">
        <v>95</v>
      </c>
      <c r="O50" s="321">
        <f t="shared" si="0"/>
        <v>0</v>
      </c>
      <c r="P50" s="197"/>
      <c r="Q50" s="197"/>
      <c r="R50" s="197"/>
    </row>
    <row r="51" spans="1:18" s="200" customFormat="1">
      <c r="A51" s="196"/>
      <c r="B51" s="196"/>
      <c r="C51" s="214" t="s">
        <v>1850</v>
      </c>
      <c r="D51" s="39" t="s">
        <v>1862</v>
      </c>
      <c r="E51" s="247" t="s">
        <v>2142</v>
      </c>
      <c r="F51" s="247" t="s">
        <v>1930</v>
      </c>
      <c r="G51" s="197"/>
      <c r="H51" s="197"/>
      <c r="I51" s="197"/>
      <c r="J51" s="328"/>
      <c r="K51" s="199"/>
      <c r="L51" s="279" t="s">
        <v>99</v>
      </c>
      <c r="M51" s="199"/>
      <c r="N51" s="248" t="s">
        <v>95</v>
      </c>
      <c r="O51" s="321">
        <f t="shared" si="0"/>
        <v>0</v>
      </c>
      <c r="P51" s="197"/>
      <c r="Q51" s="197"/>
      <c r="R51" s="197"/>
    </row>
    <row r="52" spans="1:18" s="200" customFormat="1">
      <c r="A52" s="196"/>
      <c r="B52" s="196"/>
      <c r="C52" s="214" t="s">
        <v>1850</v>
      </c>
      <c r="D52" s="39" t="s">
        <v>1862</v>
      </c>
      <c r="E52" s="247" t="s">
        <v>2142</v>
      </c>
      <c r="F52" s="247" t="s">
        <v>1931</v>
      </c>
      <c r="G52" s="197"/>
      <c r="H52" s="197"/>
      <c r="I52" s="197"/>
      <c r="J52" s="328"/>
      <c r="K52" s="199"/>
      <c r="L52" s="279" t="s">
        <v>99</v>
      </c>
      <c r="M52" s="199"/>
      <c r="N52" s="248" t="s">
        <v>95</v>
      </c>
      <c r="O52" s="321">
        <f t="shared" si="0"/>
        <v>0</v>
      </c>
      <c r="P52" s="197"/>
      <c r="Q52" s="197"/>
      <c r="R52" s="197"/>
    </row>
    <row r="53" spans="1:18" s="200" customFormat="1">
      <c r="A53" s="196"/>
      <c r="B53" s="196"/>
      <c r="C53" s="214" t="s">
        <v>1850</v>
      </c>
      <c r="D53" s="39" t="s">
        <v>1862</v>
      </c>
      <c r="E53" s="247" t="s">
        <v>2142</v>
      </c>
      <c r="F53" s="247" t="s">
        <v>1932</v>
      </c>
      <c r="G53" s="197"/>
      <c r="H53" s="197"/>
      <c r="I53" s="197"/>
      <c r="J53" s="328"/>
      <c r="K53" s="199"/>
      <c r="L53" s="279" t="s">
        <v>99</v>
      </c>
      <c r="M53" s="199"/>
      <c r="N53" s="248" t="s">
        <v>95</v>
      </c>
      <c r="O53" s="321">
        <f t="shared" si="0"/>
        <v>0</v>
      </c>
      <c r="P53" s="197"/>
      <c r="Q53" s="197"/>
      <c r="R53" s="197"/>
    </row>
    <row r="54" spans="1:18" s="200" customFormat="1">
      <c r="A54" s="196"/>
      <c r="B54" s="196"/>
      <c r="C54" s="214" t="s">
        <v>1850</v>
      </c>
      <c r="D54" s="39" t="s">
        <v>1862</v>
      </c>
      <c r="E54" s="247" t="s">
        <v>2143</v>
      </c>
      <c r="F54" s="247" t="s">
        <v>1933</v>
      </c>
      <c r="G54" s="197"/>
      <c r="H54" s="197"/>
      <c r="I54" s="197"/>
      <c r="J54" s="328"/>
      <c r="K54" s="198"/>
      <c r="L54" s="280" t="s">
        <v>1864</v>
      </c>
      <c r="M54" s="199"/>
      <c r="N54" s="248" t="s">
        <v>95</v>
      </c>
      <c r="O54" s="321">
        <f t="shared" si="0"/>
        <v>0</v>
      </c>
      <c r="P54" s="197"/>
      <c r="Q54" s="197"/>
      <c r="R54" s="197"/>
    </row>
    <row r="55" spans="1:18" s="200" customFormat="1">
      <c r="A55" s="196"/>
      <c r="B55" s="196"/>
      <c r="C55" s="214" t="s">
        <v>1850</v>
      </c>
      <c r="D55" s="39" t="str">
        <f>D54</f>
        <v>传输设备</v>
      </c>
      <c r="E55" s="247" t="s">
        <v>2143</v>
      </c>
      <c r="F55" s="247" t="s">
        <v>1934</v>
      </c>
      <c r="G55" s="197"/>
      <c r="H55" s="195"/>
      <c r="I55" s="202"/>
      <c r="J55" s="316"/>
      <c r="K55" s="199"/>
      <c r="L55" s="280" t="s">
        <v>1864</v>
      </c>
      <c r="M55" s="199"/>
      <c r="N55" s="248" t="s">
        <v>95</v>
      </c>
      <c r="O55" s="321">
        <f t="shared" si="0"/>
        <v>0</v>
      </c>
      <c r="P55" s="195"/>
      <c r="Q55" s="195"/>
      <c r="R55" s="197"/>
    </row>
    <row r="56" spans="1:18" s="200" customFormat="1" ht="14.55" customHeight="1">
      <c r="A56" s="196"/>
      <c r="B56" s="196"/>
      <c r="C56" s="214" t="s">
        <v>1850</v>
      </c>
      <c r="D56" s="39" t="s">
        <v>1862</v>
      </c>
      <c r="E56" s="247" t="s">
        <v>1863</v>
      </c>
      <c r="F56" s="201" t="s">
        <v>2144</v>
      </c>
      <c r="G56" s="39"/>
      <c r="H56" s="195"/>
      <c r="I56" s="202"/>
      <c r="J56" s="316"/>
      <c r="K56" s="199"/>
      <c r="L56" s="244" t="s">
        <v>641</v>
      </c>
      <c r="M56" s="199"/>
      <c r="N56" s="245" t="s">
        <v>1467</v>
      </c>
      <c r="O56" s="321">
        <f t="shared" si="0"/>
        <v>0</v>
      </c>
      <c r="P56" s="195"/>
      <c r="Q56" s="195"/>
      <c r="R56" s="197"/>
    </row>
    <row r="57" spans="1:18" s="200" customFormat="1">
      <c r="A57" s="196"/>
      <c r="B57" s="196"/>
      <c r="C57" s="214" t="s">
        <v>1850</v>
      </c>
      <c r="D57" s="39" t="s">
        <v>1862</v>
      </c>
      <c r="E57" s="247" t="s">
        <v>2145</v>
      </c>
      <c r="F57" s="247" t="s">
        <v>1935</v>
      </c>
      <c r="G57" s="197"/>
      <c r="H57" s="195"/>
      <c r="I57" s="202"/>
      <c r="J57" s="316"/>
      <c r="K57" s="199"/>
      <c r="L57" s="281" t="s">
        <v>99</v>
      </c>
      <c r="M57" s="199"/>
      <c r="N57" s="248" t="s">
        <v>95</v>
      </c>
      <c r="O57" s="321">
        <f t="shared" si="0"/>
        <v>0</v>
      </c>
      <c r="P57" s="195"/>
      <c r="Q57" s="195"/>
      <c r="R57" s="197"/>
    </row>
    <row r="58" spans="1:18" s="200" customFormat="1">
      <c r="A58" s="196"/>
      <c r="B58" s="196"/>
      <c r="C58" s="214" t="s">
        <v>1850</v>
      </c>
      <c r="D58" s="39" t="str">
        <f>D57</f>
        <v>传输设备</v>
      </c>
      <c r="E58" s="247" t="s">
        <v>2145</v>
      </c>
      <c r="F58" s="247" t="s">
        <v>1936</v>
      </c>
      <c r="G58" s="197"/>
      <c r="H58" s="195"/>
      <c r="I58" s="202"/>
      <c r="J58" s="316"/>
      <c r="K58" s="199"/>
      <c r="L58" s="281" t="s">
        <v>99</v>
      </c>
      <c r="M58" s="199"/>
      <c r="N58" s="248" t="s">
        <v>95</v>
      </c>
      <c r="O58" s="321">
        <f t="shared" si="0"/>
        <v>0</v>
      </c>
      <c r="P58" s="195"/>
      <c r="Q58" s="195"/>
      <c r="R58" s="197"/>
    </row>
    <row r="59" spans="1:18" s="200" customFormat="1">
      <c r="A59" s="196"/>
      <c r="B59" s="196"/>
      <c r="C59" s="214" t="s">
        <v>1850</v>
      </c>
      <c r="D59" s="39" t="s">
        <v>1862</v>
      </c>
      <c r="E59" s="249" t="s">
        <v>1937</v>
      </c>
      <c r="F59" s="247" t="s">
        <v>1938</v>
      </c>
      <c r="G59" s="197"/>
      <c r="H59" s="195"/>
      <c r="I59" s="202"/>
      <c r="J59" s="316"/>
      <c r="K59" s="199"/>
      <c r="L59" s="279" t="s">
        <v>99</v>
      </c>
      <c r="M59" s="199"/>
      <c r="N59" s="248" t="s">
        <v>95</v>
      </c>
      <c r="O59" s="321">
        <f t="shared" si="0"/>
        <v>0</v>
      </c>
      <c r="P59" s="195"/>
      <c r="Q59" s="195"/>
      <c r="R59" s="197"/>
    </row>
    <row r="60" spans="1:18" s="200" customFormat="1">
      <c r="A60" s="196"/>
      <c r="B60" s="196"/>
      <c r="C60" s="214" t="s">
        <v>1850</v>
      </c>
      <c r="D60" s="39" t="s">
        <v>1862</v>
      </c>
      <c r="E60" s="249" t="s">
        <v>1937</v>
      </c>
      <c r="F60" s="249" t="s">
        <v>1939</v>
      </c>
      <c r="G60" s="197"/>
      <c r="H60" s="195"/>
      <c r="I60" s="202"/>
      <c r="J60" s="316"/>
      <c r="K60" s="199"/>
      <c r="L60" s="282" t="s">
        <v>98</v>
      </c>
      <c r="M60" s="199"/>
      <c r="N60" s="248" t="s">
        <v>95</v>
      </c>
      <c r="O60" s="321">
        <f t="shared" si="0"/>
        <v>0</v>
      </c>
      <c r="P60" s="195"/>
      <c r="Q60" s="195"/>
      <c r="R60" s="197"/>
    </row>
    <row r="61" spans="1:18" s="200" customFormat="1">
      <c r="A61" s="196"/>
      <c r="B61" s="196"/>
      <c r="C61" s="214" t="s">
        <v>1850</v>
      </c>
      <c r="D61" s="39" t="s">
        <v>1862</v>
      </c>
      <c r="E61" s="249" t="s">
        <v>2146</v>
      </c>
      <c r="F61" s="249" t="s">
        <v>2147</v>
      </c>
      <c r="G61" s="197"/>
      <c r="H61" s="195"/>
      <c r="I61" s="202"/>
      <c r="J61" s="316"/>
      <c r="K61" s="199"/>
      <c r="L61" s="279" t="s">
        <v>99</v>
      </c>
      <c r="M61" s="199"/>
      <c r="N61" s="248" t="s">
        <v>95</v>
      </c>
      <c r="O61" s="321">
        <f t="shared" si="0"/>
        <v>0</v>
      </c>
      <c r="P61" s="195"/>
      <c r="Q61" s="195"/>
      <c r="R61" s="197"/>
    </row>
    <row r="62" spans="1:18" s="200" customFormat="1">
      <c r="A62" s="196"/>
      <c r="B62" s="196"/>
      <c r="C62" s="214" t="s">
        <v>1850</v>
      </c>
      <c r="D62" s="39" t="s">
        <v>1862</v>
      </c>
      <c r="E62" s="249" t="s">
        <v>2148</v>
      </c>
      <c r="F62" s="201"/>
      <c r="G62" s="197"/>
      <c r="H62" s="197"/>
      <c r="I62" s="197"/>
      <c r="J62" s="328"/>
      <c r="K62" s="198"/>
      <c r="L62" s="244" t="s">
        <v>1422</v>
      </c>
      <c r="M62" s="199"/>
      <c r="N62" s="248" t="s">
        <v>95</v>
      </c>
      <c r="O62" s="321">
        <f t="shared" si="0"/>
        <v>0</v>
      </c>
      <c r="P62" s="197"/>
      <c r="Q62" s="197"/>
      <c r="R62" s="197"/>
    </row>
    <row r="63" spans="1:18" s="200" customFormat="1">
      <c r="A63" s="196"/>
      <c r="B63" s="196"/>
      <c r="C63" s="214" t="s">
        <v>1850</v>
      </c>
      <c r="D63" s="39" t="s">
        <v>1862</v>
      </c>
      <c r="E63" s="249" t="s">
        <v>2149</v>
      </c>
      <c r="F63" s="201"/>
      <c r="G63" s="197"/>
      <c r="H63" s="197"/>
      <c r="I63" s="197"/>
      <c r="J63" s="328"/>
      <c r="K63" s="198"/>
      <c r="L63" s="244" t="s">
        <v>1859</v>
      </c>
      <c r="M63" s="199"/>
      <c r="N63" s="248" t="s">
        <v>95</v>
      </c>
      <c r="O63" s="321">
        <f t="shared" si="0"/>
        <v>0</v>
      </c>
      <c r="P63" s="197"/>
      <c r="Q63" s="197"/>
      <c r="R63" s="197"/>
    </row>
    <row r="64" spans="1:18" s="200" customFormat="1">
      <c r="A64" s="196"/>
      <c r="B64" s="196"/>
      <c r="C64" s="214" t="s">
        <v>1850</v>
      </c>
      <c r="D64" s="39" t="s">
        <v>1862</v>
      </c>
      <c r="E64" s="249" t="s">
        <v>2150</v>
      </c>
      <c r="F64" s="201"/>
      <c r="G64" s="197"/>
      <c r="H64" s="197"/>
      <c r="I64" s="197"/>
      <c r="J64" s="328"/>
      <c r="K64" s="198"/>
      <c r="L64" s="244" t="s">
        <v>1859</v>
      </c>
      <c r="M64" s="199"/>
      <c r="N64" s="248" t="s">
        <v>95</v>
      </c>
      <c r="O64" s="321">
        <f t="shared" si="0"/>
        <v>0</v>
      </c>
      <c r="P64" s="197"/>
      <c r="Q64" s="197"/>
      <c r="R64" s="197"/>
    </row>
    <row r="65" spans="1:18" s="200" customFormat="1">
      <c r="A65" s="196"/>
      <c r="B65" s="196"/>
      <c r="C65" s="214" t="s">
        <v>1850</v>
      </c>
      <c r="D65" s="39" t="s">
        <v>1862</v>
      </c>
      <c r="E65" s="249" t="s">
        <v>1940</v>
      </c>
      <c r="F65" s="201"/>
      <c r="G65" s="197"/>
      <c r="H65" s="197"/>
      <c r="I65" s="197"/>
      <c r="J65" s="328"/>
      <c r="K65" s="198"/>
      <c r="L65" s="244" t="s">
        <v>1859</v>
      </c>
      <c r="M65" s="199"/>
      <c r="N65" s="248" t="s">
        <v>95</v>
      </c>
      <c r="O65" s="321">
        <f t="shared" si="0"/>
        <v>0</v>
      </c>
      <c r="P65" s="197"/>
      <c r="Q65" s="197"/>
      <c r="R65" s="197"/>
    </row>
    <row r="66" spans="1:18" s="200" customFormat="1">
      <c r="A66" s="196"/>
      <c r="B66" s="196"/>
      <c r="C66" s="214" t="s">
        <v>1850</v>
      </c>
      <c r="D66" s="39" t="s">
        <v>1862</v>
      </c>
      <c r="E66" s="249" t="s">
        <v>2151</v>
      </c>
      <c r="F66" s="201"/>
      <c r="G66" s="197"/>
      <c r="H66" s="197"/>
      <c r="I66" s="197"/>
      <c r="J66" s="328"/>
      <c r="K66" s="198"/>
      <c r="L66" s="244" t="s">
        <v>1859</v>
      </c>
      <c r="M66" s="199"/>
      <c r="N66" s="248" t="s">
        <v>95</v>
      </c>
      <c r="O66" s="321">
        <f>IF(M66=0,K66*J66,M66*K66*J66)</f>
        <v>0</v>
      </c>
      <c r="P66" s="197"/>
      <c r="Q66" s="197"/>
      <c r="R66" s="197"/>
    </row>
    <row r="67" spans="1:18" s="200" customFormat="1">
      <c r="A67" s="196"/>
      <c r="B67" s="196"/>
      <c r="C67" s="214" t="s">
        <v>1850</v>
      </c>
      <c r="D67" s="39" t="s">
        <v>1862</v>
      </c>
      <c r="E67" s="249" t="s">
        <v>2152</v>
      </c>
      <c r="F67" s="201"/>
      <c r="G67" s="197"/>
      <c r="H67" s="197"/>
      <c r="I67" s="197"/>
      <c r="J67" s="328"/>
      <c r="K67" s="198"/>
      <c r="L67" s="244" t="s">
        <v>1859</v>
      </c>
      <c r="M67" s="199"/>
      <c r="N67" s="248" t="s">
        <v>95</v>
      </c>
      <c r="O67" s="321">
        <f t="shared" si="0"/>
        <v>0</v>
      </c>
      <c r="P67" s="197"/>
      <c r="Q67" s="197"/>
      <c r="R67" s="197"/>
    </row>
    <row r="68" spans="1:18" s="200" customFormat="1">
      <c r="A68" s="196"/>
      <c r="B68" s="196"/>
      <c r="C68" s="214" t="s">
        <v>1850</v>
      </c>
      <c r="D68" s="39" t="s">
        <v>1862</v>
      </c>
      <c r="E68" s="39" t="s">
        <v>1941</v>
      </c>
      <c r="F68" s="197"/>
      <c r="G68" s="197"/>
      <c r="H68" s="197"/>
      <c r="I68" s="197"/>
      <c r="J68" s="328"/>
      <c r="K68" s="198"/>
      <c r="L68" s="244" t="s">
        <v>98</v>
      </c>
      <c r="M68" s="199"/>
      <c r="N68" s="245" t="s">
        <v>95</v>
      </c>
      <c r="O68" s="321">
        <f t="shared" si="0"/>
        <v>0</v>
      </c>
      <c r="P68" s="197"/>
      <c r="Q68" s="197"/>
      <c r="R68" s="197"/>
    </row>
    <row r="69" spans="1:18" s="200" customFormat="1">
      <c r="A69" s="196"/>
      <c r="B69" s="196"/>
      <c r="C69" s="214" t="s">
        <v>1850</v>
      </c>
      <c r="D69" s="39" t="s">
        <v>1862</v>
      </c>
      <c r="E69" s="39" t="s">
        <v>2153</v>
      </c>
      <c r="F69" s="197"/>
      <c r="G69" s="197"/>
      <c r="H69" s="197"/>
      <c r="I69" s="197"/>
      <c r="J69" s="328"/>
      <c r="K69" s="198"/>
      <c r="L69" s="244" t="s">
        <v>98</v>
      </c>
      <c r="M69" s="199"/>
      <c r="N69" s="245" t="s">
        <v>95</v>
      </c>
      <c r="O69" s="321">
        <f t="shared" ref="O69:O132" si="1">IF(M69=0,K69*J69,M69*K69*J69)</f>
        <v>0</v>
      </c>
      <c r="P69" s="197"/>
      <c r="Q69" s="197"/>
      <c r="R69" s="197"/>
    </row>
    <row r="70" spans="1:18" s="200" customFormat="1">
      <c r="A70" s="196"/>
      <c r="B70" s="196"/>
      <c r="C70" s="214" t="s">
        <v>1850</v>
      </c>
      <c r="D70" s="39" t="s">
        <v>1862</v>
      </c>
      <c r="E70" s="39" t="s">
        <v>1943</v>
      </c>
      <c r="F70" s="197"/>
      <c r="G70" s="197"/>
      <c r="H70" s="197"/>
      <c r="I70" s="197"/>
      <c r="J70" s="328"/>
      <c r="K70" s="198"/>
      <c r="L70" s="244" t="s">
        <v>98</v>
      </c>
      <c r="M70" s="199"/>
      <c r="N70" s="245" t="s">
        <v>95</v>
      </c>
      <c r="O70" s="321">
        <f t="shared" si="1"/>
        <v>0</v>
      </c>
      <c r="P70" s="197"/>
      <c r="Q70" s="197"/>
      <c r="R70" s="197"/>
    </row>
    <row r="71" spans="1:18" s="200" customFormat="1">
      <c r="A71" s="196"/>
      <c r="B71" s="196"/>
      <c r="C71" s="214" t="s">
        <v>1850</v>
      </c>
      <c r="D71" s="39" t="s">
        <v>1862</v>
      </c>
      <c r="E71" s="246" t="s">
        <v>2154</v>
      </c>
      <c r="F71" s="197" t="s">
        <v>2155</v>
      </c>
      <c r="G71" s="197"/>
      <c r="H71" s="197"/>
      <c r="I71" s="197"/>
      <c r="J71" s="328"/>
      <c r="K71" s="203"/>
      <c r="L71" s="244" t="s">
        <v>98</v>
      </c>
      <c r="M71" s="199"/>
      <c r="N71" s="245" t="s">
        <v>95</v>
      </c>
      <c r="O71" s="321">
        <f t="shared" si="1"/>
        <v>0</v>
      </c>
      <c r="P71" s="197"/>
      <c r="Q71" s="197"/>
      <c r="R71" s="197"/>
    </row>
    <row r="72" spans="1:18" s="200" customFormat="1">
      <c r="A72" s="196"/>
      <c r="B72" s="196"/>
      <c r="C72" s="214" t="s">
        <v>1850</v>
      </c>
      <c r="D72" s="39" t="s">
        <v>1862</v>
      </c>
      <c r="E72" s="246" t="s">
        <v>1945</v>
      </c>
      <c r="F72" s="197"/>
      <c r="G72" s="197"/>
      <c r="H72" s="197"/>
      <c r="I72" s="197"/>
      <c r="J72" s="328"/>
      <c r="K72" s="198"/>
      <c r="L72" s="244" t="s">
        <v>98</v>
      </c>
      <c r="M72" s="199"/>
      <c r="N72" s="245" t="s">
        <v>95</v>
      </c>
      <c r="O72" s="321">
        <f>IF(M72=0,K72*J72,M72*K72*J72)</f>
        <v>0</v>
      </c>
      <c r="P72" s="197"/>
      <c r="Q72" s="197"/>
      <c r="R72" s="197"/>
    </row>
    <row r="73" spans="1:18" s="200" customFormat="1">
      <c r="A73" s="196"/>
      <c r="B73" s="196"/>
      <c r="C73" s="214" t="s">
        <v>1850</v>
      </c>
      <c r="D73" s="39" t="s">
        <v>1862</v>
      </c>
      <c r="E73" s="246" t="s">
        <v>2156</v>
      </c>
      <c r="F73" s="197" t="s">
        <v>2157</v>
      </c>
      <c r="G73" s="197"/>
      <c r="H73" s="197"/>
      <c r="I73" s="197"/>
      <c r="J73" s="328"/>
      <c r="K73" s="203"/>
      <c r="L73" s="244" t="s">
        <v>98</v>
      </c>
      <c r="M73" s="199"/>
      <c r="N73" s="245" t="s">
        <v>95</v>
      </c>
      <c r="O73" s="321">
        <f t="shared" si="1"/>
        <v>0</v>
      </c>
      <c r="P73" s="197"/>
      <c r="Q73" s="197"/>
      <c r="R73" s="197"/>
    </row>
    <row r="74" spans="1:18" s="200" customFormat="1">
      <c r="A74" s="196"/>
      <c r="B74" s="196"/>
      <c r="C74" s="214" t="s">
        <v>1850</v>
      </c>
      <c r="D74" s="39" t="s">
        <v>1862</v>
      </c>
      <c r="E74" s="246" t="s">
        <v>2158</v>
      </c>
      <c r="F74" s="246" t="s">
        <v>2159</v>
      </c>
      <c r="G74" s="197"/>
      <c r="H74" s="197"/>
      <c r="I74" s="197"/>
      <c r="J74" s="328"/>
      <c r="K74" s="198"/>
      <c r="L74" s="244" t="s">
        <v>98</v>
      </c>
      <c r="M74" s="199"/>
      <c r="N74" s="245" t="s">
        <v>95</v>
      </c>
      <c r="O74" s="321">
        <f t="shared" si="1"/>
        <v>0</v>
      </c>
      <c r="P74" s="197"/>
      <c r="Q74" s="197"/>
      <c r="R74" s="197"/>
    </row>
    <row r="75" spans="1:18" s="200" customFormat="1">
      <c r="A75" s="196"/>
      <c r="B75" s="196"/>
      <c r="C75" s="214" t="s">
        <v>1850</v>
      </c>
      <c r="D75" s="39" t="s">
        <v>1862</v>
      </c>
      <c r="E75" s="246" t="s">
        <v>2158</v>
      </c>
      <c r="F75" s="246" t="s">
        <v>2160</v>
      </c>
      <c r="G75" s="197"/>
      <c r="H75" s="197"/>
      <c r="I75" s="197"/>
      <c r="J75" s="328"/>
      <c r="K75" s="198"/>
      <c r="L75" s="244" t="s">
        <v>98</v>
      </c>
      <c r="M75" s="199"/>
      <c r="N75" s="245" t="s">
        <v>95</v>
      </c>
      <c r="O75" s="321">
        <f t="shared" si="1"/>
        <v>0</v>
      </c>
      <c r="P75" s="197"/>
      <c r="Q75" s="197"/>
      <c r="R75" s="197"/>
    </row>
    <row r="76" spans="1:18" s="200" customFormat="1">
      <c r="A76" s="196"/>
      <c r="B76" s="196"/>
      <c r="C76" s="214" t="s">
        <v>1850</v>
      </c>
      <c r="D76" s="39" t="s">
        <v>1862</v>
      </c>
      <c r="E76" s="246" t="s">
        <v>2161</v>
      </c>
      <c r="F76" s="197"/>
      <c r="G76" s="197"/>
      <c r="H76" s="197"/>
      <c r="I76" s="197"/>
      <c r="J76" s="328"/>
      <c r="K76" s="198"/>
      <c r="L76" s="244" t="s">
        <v>98</v>
      </c>
      <c r="M76" s="199"/>
      <c r="N76" s="245" t="s">
        <v>95</v>
      </c>
      <c r="O76" s="321">
        <f t="shared" si="1"/>
        <v>0</v>
      </c>
      <c r="P76" s="197"/>
      <c r="Q76" s="197"/>
      <c r="R76" s="197"/>
    </row>
    <row r="77" spans="1:18" s="200" customFormat="1">
      <c r="A77" s="196"/>
      <c r="B77" s="196"/>
      <c r="C77" s="214" t="s">
        <v>1850</v>
      </c>
      <c r="D77" s="39" t="s">
        <v>1862</v>
      </c>
      <c r="E77" s="246" t="s">
        <v>2162</v>
      </c>
      <c r="F77" s="197"/>
      <c r="G77" s="197"/>
      <c r="H77" s="197"/>
      <c r="I77" s="197"/>
      <c r="J77" s="328"/>
      <c r="K77" s="198"/>
      <c r="L77" s="244" t="s">
        <v>98</v>
      </c>
      <c r="M77" s="199"/>
      <c r="N77" s="245" t="s">
        <v>95</v>
      </c>
      <c r="O77" s="321">
        <f t="shared" si="1"/>
        <v>0</v>
      </c>
      <c r="P77" s="197"/>
      <c r="Q77" s="197"/>
      <c r="R77" s="197"/>
    </row>
    <row r="78" spans="1:18" s="200" customFormat="1">
      <c r="A78" s="196"/>
      <c r="B78" s="196"/>
      <c r="C78" s="214" t="s">
        <v>1850</v>
      </c>
      <c r="D78" s="39" t="s">
        <v>1862</v>
      </c>
      <c r="E78" s="246" t="s">
        <v>2163</v>
      </c>
      <c r="F78" s="197"/>
      <c r="G78" s="197"/>
      <c r="H78" s="197"/>
      <c r="I78" s="197"/>
      <c r="J78" s="328"/>
      <c r="K78" s="198"/>
      <c r="L78" s="244" t="s">
        <v>98</v>
      </c>
      <c r="M78" s="199"/>
      <c r="N78" s="245" t="s">
        <v>95</v>
      </c>
      <c r="O78" s="321">
        <f t="shared" si="1"/>
        <v>0</v>
      </c>
      <c r="P78" s="197"/>
      <c r="Q78" s="197"/>
      <c r="R78" s="197"/>
    </row>
    <row r="79" spans="1:18" s="200" customFormat="1" ht="14.55" customHeight="1">
      <c r="A79" s="196"/>
      <c r="B79" s="196"/>
      <c r="C79" s="214" t="s">
        <v>1850</v>
      </c>
      <c r="D79" s="39" t="s">
        <v>1946</v>
      </c>
      <c r="E79" s="201" t="s">
        <v>2164</v>
      </c>
      <c r="F79" s="39" t="s">
        <v>2165</v>
      </c>
      <c r="G79" s="197"/>
      <c r="H79" s="195"/>
      <c r="I79" s="202"/>
      <c r="J79" s="316"/>
      <c r="K79" s="199"/>
      <c r="L79" s="244" t="s">
        <v>98</v>
      </c>
      <c r="M79" s="199"/>
      <c r="N79" s="245" t="s">
        <v>95</v>
      </c>
      <c r="O79" s="321">
        <f>IF(M79=0,K79*J79,M79*K79*J79)</f>
        <v>0</v>
      </c>
      <c r="P79" s="195"/>
      <c r="Q79" s="195"/>
      <c r="R79" s="197"/>
    </row>
    <row r="80" spans="1:18" s="200" customFormat="1" ht="14.55" customHeight="1">
      <c r="A80" s="196"/>
      <c r="B80" s="196"/>
      <c r="C80" s="214" t="s">
        <v>1850</v>
      </c>
      <c r="D80" s="39" t="s">
        <v>1946</v>
      </c>
      <c r="E80" s="201" t="s">
        <v>2164</v>
      </c>
      <c r="F80" s="39" t="s">
        <v>2166</v>
      </c>
      <c r="G80" s="197"/>
      <c r="H80" s="195"/>
      <c r="I80" s="202"/>
      <c r="J80" s="316"/>
      <c r="K80" s="199"/>
      <c r="L80" s="244" t="s">
        <v>98</v>
      </c>
      <c r="M80" s="199"/>
      <c r="N80" s="245" t="s">
        <v>95</v>
      </c>
      <c r="O80" s="321">
        <f>IF(M80=0,K80*J80,M80*K80*J80)</f>
        <v>0</v>
      </c>
      <c r="P80" s="195"/>
      <c r="Q80" s="195"/>
      <c r="R80" s="197"/>
    </row>
    <row r="81" spans="1:18" s="200" customFormat="1" ht="14.55" customHeight="1">
      <c r="A81" s="196"/>
      <c r="B81" s="196"/>
      <c r="C81" s="214" t="s">
        <v>1850</v>
      </c>
      <c r="D81" s="39" t="s">
        <v>1946</v>
      </c>
      <c r="E81" s="201" t="s">
        <v>2164</v>
      </c>
      <c r="F81" s="39" t="s">
        <v>2167</v>
      </c>
      <c r="G81" s="197"/>
      <c r="H81" s="195"/>
      <c r="I81" s="202"/>
      <c r="J81" s="316"/>
      <c r="K81" s="199"/>
      <c r="L81" s="244" t="s">
        <v>98</v>
      </c>
      <c r="M81" s="199"/>
      <c r="N81" s="245" t="s">
        <v>95</v>
      </c>
      <c r="O81" s="321">
        <f>IF(M81=0,K81*J81,M81*K81*J81)</f>
        <v>0</v>
      </c>
      <c r="P81" s="195"/>
      <c r="Q81" s="195"/>
      <c r="R81" s="197"/>
    </row>
    <row r="82" spans="1:18" s="200" customFormat="1">
      <c r="A82" s="196"/>
      <c r="B82" s="196"/>
      <c r="C82" s="214" t="s">
        <v>1850</v>
      </c>
      <c r="D82" s="39" t="s">
        <v>1946</v>
      </c>
      <c r="E82" s="247" t="s">
        <v>1947</v>
      </c>
      <c r="F82" s="247" t="s">
        <v>1948</v>
      </c>
      <c r="G82" s="197"/>
      <c r="H82" s="197"/>
      <c r="I82" s="197"/>
      <c r="J82" s="328"/>
      <c r="K82" s="198"/>
      <c r="L82" s="280" t="s">
        <v>1700</v>
      </c>
      <c r="M82" s="199"/>
      <c r="N82" s="248" t="s">
        <v>95</v>
      </c>
      <c r="O82" s="321">
        <f t="shared" si="1"/>
        <v>0</v>
      </c>
      <c r="P82" s="197"/>
      <c r="Q82" s="197"/>
      <c r="R82" s="197"/>
    </row>
    <row r="83" spans="1:18" s="200" customFormat="1">
      <c r="A83" s="196"/>
      <c r="B83" s="196"/>
      <c r="C83" s="214" t="s">
        <v>1850</v>
      </c>
      <c r="D83" s="39" t="str">
        <f>D82</f>
        <v>摄像设备</v>
      </c>
      <c r="E83" s="247" t="str">
        <f>E82</f>
        <v>EFP讯道摄像机</v>
      </c>
      <c r="F83" s="247" t="s">
        <v>1949</v>
      </c>
      <c r="G83" s="197"/>
      <c r="H83" s="197"/>
      <c r="I83" s="197"/>
      <c r="J83" s="328"/>
      <c r="K83" s="198"/>
      <c r="L83" s="279" t="s">
        <v>1950</v>
      </c>
      <c r="M83" s="199"/>
      <c r="N83" s="248" t="s">
        <v>95</v>
      </c>
      <c r="O83" s="321">
        <f t="shared" si="1"/>
        <v>0</v>
      </c>
      <c r="P83" s="197"/>
      <c r="Q83" s="197"/>
      <c r="R83" s="197"/>
    </row>
    <row r="84" spans="1:18" s="200" customFormat="1">
      <c r="A84" s="196"/>
      <c r="B84" s="196"/>
      <c r="C84" s="214" t="s">
        <v>1850</v>
      </c>
      <c r="D84" s="39" t="str">
        <f>D83</f>
        <v>摄像设备</v>
      </c>
      <c r="E84" s="247" t="str">
        <f>E83</f>
        <v>EFP讯道摄像机</v>
      </c>
      <c r="F84" s="250" t="s">
        <v>1951</v>
      </c>
      <c r="G84" s="197"/>
      <c r="H84" s="197"/>
      <c r="I84" s="197"/>
      <c r="J84" s="328"/>
      <c r="K84" s="198"/>
      <c r="L84" s="280" t="s">
        <v>1700</v>
      </c>
      <c r="M84" s="199"/>
      <c r="N84" s="248" t="s">
        <v>95</v>
      </c>
      <c r="O84" s="321">
        <f t="shared" si="1"/>
        <v>0</v>
      </c>
      <c r="P84" s="197"/>
      <c r="Q84" s="197"/>
      <c r="R84" s="197"/>
    </row>
    <row r="85" spans="1:18" s="200" customFormat="1">
      <c r="A85" s="196"/>
      <c r="B85" s="196"/>
      <c r="C85" s="214" t="s">
        <v>1850</v>
      </c>
      <c r="D85" s="39" t="s">
        <v>1946</v>
      </c>
      <c r="E85" s="247" t="s">
        <v>1947</v>
      </c>
      <c r="F85" s="247" t="s">
        <v>1952</v>
      </c>
      <c r="G85" s="197"/>
      <c r="H85" s="197"/>
      <c r="I85" s="197"/>
      <c r="J85" s="328"/>
      <c r="K85" s="198"/>
      <c r="L85" s="280" t="s">
        <v>1700</v>
      </c>
      <c r="M85" s="199"/>
      <c r="N85" s="248" t="s">
        <v>95</v>
      </c>
      <c r="O85" s="321">
        <f t="shared" si="1"/>
        <v>0</v>
      </c>
      <c r="P85" s="197"/>
      <c r="Q85" s="197"/>
      <c r="R85" s="197"/>
    </row>
    <row r="86" spans="1:18" s="200" customFormat="1">
      <c r="A86" s="196"/>
      <c r="B86" s="196"/>
      <c r="C86" s="214" t="s">
        <v>1850</v>
      </c>
      <c r="D86" s="39" t="str">
        <f>D85</f>
        <v>摄像设备</v>
      </c>
      <c r="E86" s="247" t="str">
        <f>E85</f>
        <v>EFP讯道摄像机</v>
      </c>
      <c r="F86" s="250" t="s">
        <v>1953</v>
      </c>
      <c r="G86" s="197"/>
      <c r="H86" s="197"/>
      <c r="I86" s="197"/>
      <c r="J86" s="328"/>
      <c r="K86" s="198"/>
      <c r="L86" s="280" t="s">
        <v>1700</v>
      </c>
      <c r="M86" s="199"/>
      <c r="N86" s="248" t="s">
        <v>95</v>
      </c>
      <c r="O86" s="321">
        <f t="shared" si="1"/>
        <v>0</v>
      </c>
      <c r="P86" s="197"/>
      <c r="Q86" s="197"/>
      <c r="R86" s="197"/>
    </row>
    <row r="87" spans="1:18" s="200" customFormat="1">
      <c r="A87" s="196"/>
      <c r="B87" s="196"/>
      <c r="C87" s="214" t="s">
        <v>1850</v>
      </c>
      <c r="D87" s="39" t="str">
        <f>D84</f>
        <v>摄像设备</v>
      </c>
      <c r="E87" s="247" t="s">
        <v>1861</v>
      </c>
      <c r="F87" s="247"/>
      <c r="G87" s="197"/>
      <c r="H87" s="197"/>
      <c r="I87" s="197"/>
      <c r="J87" s="328"/>
      <c r="K87" s="198"/>
      <c r="L87" s="279" t="s">
        <v>99</v>
      </c>
      <c r="M87" s="199"/>
      <c r="N87" s="248" t="s">
        <v>95</v>
      </c>
      <c r="O87" s="321">
        <f t="shared" si="1"/>
        <v>0</v>
      </c>
      <c r="P87" s="197"/>
      <c r="Q87" s="197"/>
      <c r="R87" s="197"/>
    </row>
    <row r="88" spans="1:18" s="200" customFormat="1">
      <c r="A88" s="196"/>
      <c r="B88" s="196"/>
      <c r="C88" s="214" t="s">
        <v>1850</v>
      </c>
      <c r="D88" s="39" t="s">
        <v>1946</v>
      </c>
      <c r="E88" s="39" t="s">
        <v>1942</v>
      </c>
      <c r="F88" s="197"/>
      <c r="G88" s="197"/>
      <c r="H88" s="197"/>
      <c r="I88" s="197"/>
      <c r="J88" s="328"/>
      <c r="K88" s="198"/>
      <c r="L88" s="244" t="s">
        <v>98</v>
      </c>
      <c r="M88" s="199"/>
      <c r="N88" s="245" t="s">
        <v>95</v>
      </c>
      <c r="O88" s="321">
        <f>IF(M88=0,K88*J88,M88*K88*J88)</f>
        <v>0</v>
      </c>
      <c r="P88" s="197"/>
      <c r="Q88" s="197"/>
      <c r="R88" s="197"/>
    </row>
    <row r="89" spans="1:18" s="200" customFormat="1">
      <c r="A89" s="196"/>
      <c r="B89" s="196"/>
      <c r="C89" s="214" t="s">
        <v>1850</v>
      </c>
      <c r="D89" s="39" t="s">
        <v>1946</v>
      </c>
      <c r="E89" s="39" t="s">
        <v>2168</v>
      </c>
      <c r="F89" s="197" t="s">
        <v>2169</v>
      </c>
      <c r="G89" s="197"/>
      <c r="H89" s="197"/>
      <c r="I89" s="197"/>
      <c r="J89" s="328"/>
      <c r="K89" s="198"/>
      <c r="L89" s="244" t="s">
        <v>98</v>
      </c>
      <c r="M89" s="199"/>
      <c r="N89" s="245" t="s">
        <v>95</v>
      </c>
      <c r="O89" s="321">
        <f>IF(M89=0,K89*J89,M89*K89*J89)</f>
        <v>0</v>
      </c>
      <c r="P89" s="197"/>
      <c r="Q89" s="197"/>
      <c r="R89" s="197"/>
    </row>
    <row r="90" spans="1:18" s="200" customFormat="1">
      <c r="A90" s="196"/>
      <c r="B90" s="196"/>
      <c r="C90" s="214" t="s">
        <v>1850</v>
      </c>
      <c r="D90" s="39" t="s">
        <v>1946</v>
      </c>
      <c r="E90" s="247" t="s">
        <v>1958</v>
      </c>
      <c r="F90" s="247" t="s">
        <v>1959</v>
      </c>
      <c r="G90" s="197"/>
      <c r="H90" s="195"/>
      <c r="I90" s="202"/>
      <c r="J90" s="316"/>
      <c r="K90" s="199"/>
      <c r="L90" s="280" t="s">
        <v>1858</v>
      </c>
      <c r="M90" s="199"/>
      <c r="N90" s="248" t="s">
        <v>95</v>
      </c>
      <c r="O90" s="321">
        <f t="shared" si="1"/>
        <v>0</v>
      </c>
      <c r="P90" s="195"/>
      <c r="Q90" s="195"/>
      <c r="R90" s="197"/>
    </row>
    <row r="91" spans="1:18" s="200" customFormat="1">
      <c r="A91" s="196"/>
      <c r="B91" s="196"/>
      <c r="C91" s="214" t="s">
        <v>1850</v>
      </c>
      <c r="D91" s="39" t="str">
        <f t="shared" ref="D91:E96" si="2">D90</f>
        <v>摄像设备</v>
      </c>
      <c r="E91" s="247" t="str">
        <f t="shared" si="2"/>
        <v>footage摄像机镜头</v>
      </c>
      <c r="F91" s="247" t="s">
        <v>1960</v>
      </c>
      <c r="G91" s="197"/>
      <c r="H91" s="195"/>
      <c r="I91" s="202"/>
      <c r="J91" s="316"/>
      <c r="K91" s="199"/>
      <c r="L91" s="280" t="s">
        <v>1858</v>
      </c>
      <c r="M91" s="199"/>
      <c r="N91" s="248" t="s">
        <v>95</v>
      </c>
      <c r="O91" s="321">
        <f t="shared" si="1"/>
        <v>0</v>
      </c>
      <c r="P91" s="195"/>
      <c r="Q91" s="195"/>
      <c r="R91" s="197"/>
    </row>
    <row r="92" spans="1:18" s="200" customFormat="1">
      <c r="A92" s="196"/>
      <c r="B92" s="196"/>
      <c r="C92" s="214" t="s">
        <v>1850</v>
      </c>
      <c r="D92" s="39" t="str">
        <f t="shared" si="2"/>
        <v>摄像设备</v>
      </c>
      <c r="E92" s="247" t="str">
        <f t="shared" si="2"/>
        <v>footage摄像机镜头</v>
      </c>
      <c r="F92" s="247" t="s">
        <v>1961</v>
      </c>
      <c r="G92" s="197"/>
      <c r="H92" s="195"/>
      <c r="I92" s="202"/>
      <c r="J92" s="316"/>
      <c r="K92" s="199"/>
      <c r="L92" s="280" t="s">
        <v>1858</v>
      </c>
      <c r="M92" s="199"/>
      <c r="N92" s="248" t="s">
        <v>95</v>
      </c>
      <c r="O92" s="321">
        <f t="shared" si="1"/>
        <v>0</v>
      </c>
      <c r="P92" s="195"/>
      <c r="Q92" s="195"/>
      <c r="R92" s="197"/>
    </row>
    <row r="93" spans="1:18" s="200" customFormat="1">
      <c r="A93" s="196"/>
      <c r="B93" s="196"/>
      <c r="C93" s="214" t="s">
        <v>1850</v>
      </c>
      <c r="D93" s="39" t="str">
        <f t="shared" si="2"/>
        <v>摄像设备</v>
      </c>
      <c r="E93" s="247" t="str">
        <f t="shared" si="2"/>
        <v>footage摄像机镜头</v>
      </c>
      <c r="F93" s="247" t="s">
        <v>1962</v>
      </c>
      <c r="G93" s="197"/>
      <c r="H93" s="195"/>
      <c r="I93" s="202"/>
      <c r="J93" s="316"/>
      <c r="K93" s="199"/>
      <c r="L93" s="280" t="s">
        <v>1858</v>
      </c>
      <c r="M93" s="199"/>
      <c r="N93" s="248" t="s">
        <v>95</v>
      </c>
      <c r="O93" s="321">
        <f t="shared" si="1"/>
        <v>0</v>
      </c>
      <c r="P93" s="195"/>
      <c r="Q93" s="195"/>
      <c r="R93" s="197"/>
    </row>
    <row r="94" spans="1:18" s="200" customFormat="1">
      <c r="A94" s="196"/>
      <c r="B94" s="196"/>
      <c r="C94" s="214" t="s">
        <v>1850</v>
      </c>
      <c r="D94" s="39" t="str">
        <f t="shared" si="2"/>
        <v>摄像设备</v>
      </c>
      <c r="E94" s="247" t="str">
        <f t="shared" si="2"/>
        <v>footage摄像机镜头</v>
      </c>
      <c r="F94" s="247" t="s">
        <v>1963</v>
      </c>
      <c r="G94" s="197"/>
      <c r="H94" s="195"/>
      <c r="I94" s="202"/>
      <c r="J94" s="316"/>
      <c r="K94" s="199"/>
      <c r="L94" s="280" t="s">
        <v>1964</v>
      </c>
      <c r="M94" s="199"/>
      <c r="N94" s="248" t="s">
        <v>1467</v>
      </c>
      <c r="O94" s="321">
        <f t="shared" si="1"/>
        <v>0</v>
      </c>
      <c r="P94" s="195"/>
      <c r="Q94" s="195"/>
      <c r="R94" s="197"/>
    </row>
    <row r="95" spans="1:18" s="200" customFormat="1">
      <c r="A95" s="196"/>
      <c r="B95" s="196"/>
      <c r="C95" s="214" t="s">
        <v>1850</v>
      </c>
      <c r="D95" s="39" t="str">
        <f t="shared" si="2"/>
        <v>摄像设备</v>
      </c>
      <c r="E95" s="247" t="str">
        <f t="shared" si="2"/>
        <v>footage摄像机镜头</v>
      </c>
      <c r="F95" s="247" t="s">
        <v>1965</v>
      </c>
      <c r="G95" s="197"/>
      <c r="H95" s="195"/>
      <c r="I95" s="202"/>
      <c r="J95" s="316"/>
      <c r="K95" s="199"/>
      <c r="L95" s="280" t="s">
        <v>1964</v>
      </c>
      <c r="M95" s="199"/>
      <c r="N95" s="248" t="s">
        <v>1467</v>
      </c>
      <c r="O95" s="321">
        <f t="shared" si="1"/>
        <v>0</v>
      </c>
      <c r="P95" s="195"/>
      <c r="Q95" s="195"/>
      <c r="R95" s="197"/>
    </row>
    <row r="96" spans="1:18" s="200" customFormat="1">
      <c r="A96" s="196"/>
      <c r="B96" s="196"/>
      <c r="C96" s="214" t="s">
        <v>1850</v>
      </c>
      <c r="D96" s="39" t="str">
        <f t="shared" si="2"/>
        <v>摄像设备</v>
      </c>
      <c r="E96" s="247" t="str">
        <f t="shared" si="2"/>
        <v>footage摄像机镜头</v>
      </c>
      <c r="F96" s="247" t="s">
        <v>1966</v>
      </c>
      <c r="G96" s="197"/>
      <c r="H96" s="195"/>
      <c r="I96" s="202"/>
      <c r="J96" s="316"/>
      <c r="K96" s="199"/>
      <c r="L96" s="280" t="s">
        <v>1964</v>
      </c>
      <c r="M96" s="199"/>
      <c r="N96" s="248" t="s">
        <v>1467</v>
      </c>
      <c r="O96" s="321">
        <f t="shared" si="1"/>
        <v>0</v>
      </c>
      <c r="P96" s="195"/>
      <c r="Q96" s="195"/>
      <c r="R96" s="197"/>
    </row>
    <row r="97" spans="1:18" s="200" customFormat="1" ht="14.55" customHeight="1">
      <c r="A97" s="196"/>
      <c r="B97" s="196"/>
      <c r="C97" s="214" t="s">
        <v>1850</v>
      </c>
      <c r="D97" s="39" t="s">
        <v>1946</v>
      </c>
      <c r="E97" s="201" t="s">
        <v>2170</v>
      </c>
      <c r="F97" s="39" t="s">
        <v>2171</v>
      </c>
      <c r="G97" s="197"/>
      <c r="H97" s="195"/>
      <c r="I97" s="202"/>
      <c r="J97" s="316"/>
      <c r="K97" s="199"/>
      <c r="L97" s="244" t="s">
        <v>98</v>
      </c>
      <c r="M97" s="199"/>
      <c r="N97" s="245" t="s">
        <v>95</v>
      </c>
      <c r="O97" s="321">
        <f t="shared" si="1"/>
        <v>0</v>
      </c>
      <c r="P97" s="195"/>
      <c r="Q97" s="195"/>
      <c r="R97" s="197"/>
    </row>
    <row r="98" spans="1:18" s="200" customFormat="1" ht="14.55" customHeight="1">
      <c r="A98" s="196"/>
      <c r="B98" s="196"/>
      <c r="C98" s="214" t="s">
        <v>1850</v>
      </c>
      <c r="D98" s="39" t="s">
        <v>1946</v>
      </c>
      <c r="E98" s="201" t="s">
        <v>2170</v>
      </c>
      <c r="F98" s="201" t="s">
        <v>1986</v>
      </c>
      <c r="G98" s="197"/>
      <c r="H98" s="195"/>
      <c r="I98" s="202"/>
      <c r="J98" s="316"/>
      <c r="K98" s="199"/>
      <c r="L98" s="244" t="s">
        <v>98</v>
      </c>
      <c r="M98" s="199"/>
      <c r="N98" s="245" t="s">
        <v>95</v>
      </c>
      <c r="O98" s="321">
        <f t="shared" si="1"/>
        <v>0</v>
      </c>
      <c r="P98" s="195"/>
      <c r="Q98" s="195"/>
      <c r="R98" s="197"/>
    </row>
    <row r="99" spans="1:18" s="200" customFormat="1" ht="14.55" customHeight="1">
      <c r="A99" s="196"/>
      <c r="B99" s="196"/>
      <c r="C99" s="214" t="s">
        <v>1850</v>
      </c>
      <c r="D99" s="39" t="s">
        <v>1946</v>
      </c>
      <c r="E99" s="201" t="s">
        <v>2170</v>
      </c>
      <c r="F99" s="201" t="s">
        <v>1987</v>
      </c>
      <c r="G99" s="201"/>
      <c r="H99" s="195"/>
      <c r="I99" s="202"/>
      <c r="J99" s="316"/>
      <c r="K99" s="199"/>
      <c r="L99" s="244" t="s">
        <v>98</v>
      </c>
      <c r="M99" s="199"/>
      <c r="N99" s="245" t="s">
        <v>95</v>
      </c>
      <c r="O99" s="321">
        <f t="shared" si="1"/>
        <v>0</v>
      </c>
      <c r="P99" s="195"/>
      <c r="Q99" s="195"/>
      <c r="R99" s="197"/>
    </row>
    <row r="100" spans="1:18" s="200" customFormat="1" ht="14.55" customHeight="1">
      <c r="A100" s="196"/>
      <c r="B100" s="196"/>
      <c r="C100" s="214" t="s">
        <v>1850</v>
      </c>
      <c r="D100" s="39" t="s">
        <v>1946</v>
      </c>
      <c r="E100" s="201" t="s">
        <v>2170</v>
      </c>
      <c r="F100" s="201" t="s">
        <v>1988</v>
      </c>
      <c r="G100" s="201"/>
      <c r="H100" s="195"/>
      <c r="I100" s="202"/>
      <c r="J100" s="316"/>
      <c r="K100" s="199"/>
      <c r="L100" s="244" t="s">
        <v>98</v>
      </c>
      <c r="M100" s="199"/>
      <c r="N100" s="245" t="s">
        <v>95</v>
      </c>
      <c r="O100" s="321">
        <f t="shared" si="1"/>
        <v>0</v>
      </c>
      <c r="P100" s="195"/>
      <c r="Q100" s="195"/>
      <c r="R100" s="197"/>
    </row>
    <row r="101" spans="1:18" s="200" customFormat="1" ht="14.55" customHeight="1">
      <c r="A101" s="196"/>
      <c r="B101" s="196"/>
      <c r="C101" s="214" t="s">
        <v>1850</v>
      </c>
      <c r="D101" s="39" t="s">
        <v>1946</v>
      </c>
      <c r="E101" s="201" t="s">
        <v>2170</v>
      </c>
      <c r="F101" s="201" t="s">
        <v>1989</v>
      </c>
      <c r="G101" s="201"/>
      <c r="H101" s="195"/>
      <c r="I101" s="202"/>
      <c r="J101" s="316"/>
      <c r="K101" s="199"/>
      <c r="L101" s="244" t="s">
        <v>98</v>
      </c>
      <c r="M101" s="199"/>
      <c r="N101" s="245" t="s">
        <v>95</v>
      </c>
      <c r="O101" s="321">
        <f t="shared" si="1"/>
        <v>0</v>
      </c>
      <c r="P101" s="195"/>
      <c r="Q101" s="195"/>
      <c r="R101" s="197"/>
    </row>
    <row r="102" spans="1:18" s="200" customFormat="1" ht="14.55" customHeight="1">
      <c r="A102" s="196"/>
      <c r="B102" s="196"/>
      <c r="C102" s="214" t="s">
        <v>1850</v>
      </c>
      <c r="D102" s="39" t="s">
        <v>1946</v>
      </c>
      <c r="E102" s="201" t="s">
        <v>2170</v>
      </c>
      <c r="F102" s="201" t="s">
        <v>1990</v>
      </c>
      <c r="G102" s="201"/>
      <c r="H102" s="195"/>
      <c r="I102" s="202"/>
      <c r="J102" s="316"/>
      <c r="K102" s="199"/>
      <c r="L102" s="244" t="s">
        <v>98</v>
      </c>
      <c r="M102" s="199"/>
      <c r="N102" s="245" t="s">
        <v>95</v>
      </c>
      <c r="O102" s="321">
        <f t="shared" si="1"/>
        <v>0</v>
      </c>
      <c r="P102" s="195"/>
      <c r="Q102" s="195"/>
      <c r="R102" s="197"/>
    </row>
    <row r="103" spans="1:18" s="200" customFormat="1" ht="14.55" customHeight="1">
      <c r="A103" s="196"/>
      <c r="B103" s="196"/>
      <c r="C103" s="214" t="s">
        <v>1850</v>
      </c>
      <c r="D103" s="39" t="s">
        <v>1946</v>
      </c>
      <c r="E103" s="201" t="s">
        <v>2170</v>
      </c>
      <c r="F103" s="201" t="s">
        <v>1991</v>
      </c>
      <c r="G103" s="201"/>
      <c r="H103" s="195"/>
      <c r="I103" s="202"/>
      <c r="J103" s="316"/>
      <c r="K103" s="199"/>
      <c r="L103" s="244" t="s">
        <v>98</v>
      </c>
      <c r="M103" s="199"/>
      <c r="N103" s="245" t="s">
        <v>95</v>
      </c>
      <c r="O103" s="321">
        <f t="shared" si="1"/>
        <v>0</v>
      </c>
      <c r="P103" s="195"/>
      <c r="Q103" s="195"/>
      <c r="R103" s="197"/>
    </row>
    <row r="104" spans="1:18" s="200" customFormat="1" ht="14.55" customHeight="1">
      <c r="A104" s="196"/>
      <c r="B104" s="196"/>
      <c r="C104" s="214" t="s">
        <v>1850</v>
      </c>
      <c r="D104" s="39" t="s">
        <v>1946</v>
      </c>
      <c r="E104" s="201" t="s">
        <v>2170</v>
      </c>
      <c r="F104" s="201" t="s">
        <v>1992</v>
      </c>
      <c r="G104" s="201"/>
      <c r="H104" s="195"/>
      <c r="I104" s="202"/>
      <c r="J104" s="316"/>
      <c r="K104" s="199"/>
      <c r="L104" s="244" t="s">
        <v>98</v>
      </c>
      <c r="M104" s="199"/>
      <c r="N104" s="245" t="s">
        <v>95</v>
      </c>
      <c r="O104" s="321">
        <f t="shared" si="1"/>
        <v>0</v>
      </c>
      <c r="P104" s="195"/>
      <c r="Q104" s="195"/>
      <c r="R104" s="197"/>
    </row>
    <row r="105" spans="1:18" s="200" customFormat="1">
      <c r="A105" s="196"/>
      <c r="B105" s="196"/>
      <c r="C105" s="214" t="s">
        <v>1850</v>
      </c>
      <c r="D105" s="39" t="s">
        <v>1946</v>
      </c>
      <c r="E105" s="201" t="s">
        <v>2170</v>
      </c>
      <c r="F105" s="39" t="s">
        <v>1993</v>
      </c>
      <c r="G105" s="197"/>
      <c r="H105" s="197"/>
      <c r="I105" s="197"/>
      <c r="J105" s="328"/>
      <c r="K105" s="198"/>
      <c r="L105" s="244" t="s">
        <v>98</v>
      </c>
      <c r="M105" s="199"/>
      <c r="N105" s="245" t="s">
        <v>95</v>
      </c>
      <c r="O105" s="321">
        <f t="shared" si="1"/>
        <v>0</v>
      </c>
      <c r="P105" s="197"/>
      <c r="Q105" s="197"/>
      <c r="R105" s="197"/>
    </row>
    <row r="106" spans="1:18" s="200" customFormat="1" ht="14.55" customHeight="1">
      <c r="A106" s="196"/>
      <c r="B106" s="196"/>
      <c r="C106" s="214" t="s">
        <v>1850</v>
      </c>
      <c r="D106" s="39" t="s">
        <v>1946</v>
      </c>
      <c r="E106" s="201" t="s">
        <v>2172</v>
      </c>
      <c r="F106" s="201" t="s">
        <v>2173</v>
      </c>
      <c r="G106" s="201"/>
      <c r="H106" s="195"/>
      <c r="I106" s="202"/>
      <c r="J106" s="316"/>
      <c r="K106" s="199"/>
      <c r="L106" s="244" t="s">
        <v>98</v>
      </c>
      <c r="M106" s="199"/>
      <c r="N106" s="245" t="s">
        <v>95</v>
      </c>
      <c r="O106" s="321">
        <f t="shared" si="1"/>
        <v>0</v>
      </c>
      <c r="P106" s="195"/>
      <c r="Q106" s="195"/>
      <c r="R106" s="197"/>
    </row>
    <row r="107" spans="1:18" s="200" customFormat="1" ht="14.55" customHeight="1">
      <c r="A107" s="196"/>
      <c r="B107" s="196"/>
      <c r="C107" s="214" t="s">
        <v>1850</v>
      </c>
      <c r="D107" s="39" t="s">
        <v>1946</v>
      </c>
      <c r="E107" s="201" t="s">
        <v>2172</v>
      </c>
      <c r="F107" s="201" t="s">
        <v>2174</v>
      </c>
      <c r="G107" s="201"/>
      <c r="H107" s="195"/>
      <c r="I107" s="202"/>
      <c r="J107" s="316"/>
      <c r="K107" s="199"/>
      <c r="L107" s="244" t="s">
        <v>98</v>
      </c>
      <c r="M107" s="199"/>
      <c r="N107" s="245" t="s">
        <v>95</v>
      </c>
      <c r="O107" s="321">
        <f t="shared" si="1"/>
        <v>0</v>
      </c>
      <c r="P107" s="195"/>
      <c r="Q107" s="195"/>
      <c r="R107" s="197"/>
    </row>
    <row r="108" spans="1:18" s="200" customFormat="1" ht="14.55" customHeight="1">
      <c r="A108" s="196"/>
      <c r="B108" s="196"/>
      <c r="C108" s="214" t="s">
        <v>1850</v>
      </c>
      <c r="D108" s="39" t="s">
        <v>1946</v>
      </c>
      <c r="E108" s="201" t="s">
        <v>2172</v>
      </c>
      <c r="F108" s="201" t="s">
        <v>2175</v>
      </c>
      <c r="G108" s="201"/>
      <c r="H108" s="195"/>
      <c r="I108" s="202"/>
      <c r="J108" s="316"/>
      <c r="K108" s="199"/>
      <c r="L108" s="244" t="s">
        <v>98</v>
      </c>
      <c r="M108" s="199"/>
      <c r="N108" s="245" t="s">
        <v>95</v>
      </c>
      <c r="O108" s="321">
        <f t="shared" si="1"/>
        <v>0</v>
      </c>
      <c r="P108" s="195"/>
      <c r="Q108" s="195"/>
      <c r="R108" s="197"/>
    </row>
    <row r="109" spans="1:18" s="200" customFormat="1" ht="14.55" customHeight="1">
      <c r="A109" s="196"/>
      <c r="B109" s="196"/>
      <c r="C109" s="214" t="s">
        <v>1850</v>
      </c>
      <c r="D109" s="39" t="s">
        <v>1946</v>
      </c>
      <c r="E109" s="39" t="s">
        <v>2176</v>
      </c>
      <c r="F109" s="39" t="s">
        <v>2177</v>
      </c>
      <c r="G109" s="197"/>
      <c r="H109" s="39"/>
      <c r="I109" s="202"/>
      <c r="J109" s="316"/>
      <c r="K109" s="199"/>
      <c r="L109" s="244" t="s">
        <v>98</v>
      </c>
      <c r="M109" s="199"/>
      <c r="N109" s="245" t="s">
        <v>95</v>
      </c>
      <c r="O109" s="321">
        <f t="shared" si="1"/>
        <v>0</v>
      </c>
      <c r="P109" s="195"/>
      <c r="Q109" s="195"/>
      <c r="R109" s="197"/>
    </row>
    <row r="110" spans="1:18" s="200" customFormat="1" ht="14.55" customHeight="1">
      <c r="A110" s="196"/>
      <c r="B110" s="196"/>
      <c r="C110" s="214" t="s">
        <v>1850</v>
      </c>
      <c r="D110" s="39" t="s">
        <v>1946</v>
      </c>
      <c r="E110" s="39" t="s">
        <v>2176</v>
      </c>
      <c r="F110" s="39" t="s">
        <v>2178</v>
      </c>
      <c r="G110" s="197"/>
      <c r="H110" s="39"/>
      <c r="I110" s="202"/>
      <c r="J110" s="316"/>
      <c r="K110" s="199"/>
      <c r="L110" s="244" t="s">
        <v>98</v>
      </c>
      <c r="M110" s="199"/>
      <c r="N110" s="245" t="s">
        <v>95</v>
      </c>
      <c r="O110" s="321">
        <f t="shared" si="1"/>
        <v>0</v>
      </c>
      <c r="P110" s="195"/>
      <c r="Q110" s="195"/>
      <c r="R110" s="197"/>
    </row>
    <row r="111" spans="1:18" s="200" customFormat="1">
      <c r="A111" s="196"/>
      <c r="B111" s="196"/>
      <c r="C111" s="214" t="s">
        <v>1850</v>
      </c>
      <c r="D111" s="39" t="str">
        <f>D84</f>
        <v>摄像设备</v>
      </c>
      <c r="E111" s="39" t="s">
        <v>2179</v>
      </c>
      <c r="F111" s="197" t="s">
        <v>2180</v>
      </c>
      <c r="G111" s="197"/>
      <c r="H111" s="197"/>
      <c r="I111" s="197"/>
      <c r="J111" s="328"/>
      <c r="K111" s="198"/>
      <c r="L111" s="244" t="s">
        <v>98</v>
      </c>
      <c r="M111" s="199"/>
      <c r="N111" s="245" t="s">
        <v>95</v>
      </c>
      <c r="O111" s="321">
        <f>IF(M111=0,K111*J111,M111*K111*J111)</f>
        <v>0</v>
      </c>
      <c r="P111" s="197"/>
      <c r="Q111" s="197"/>
      <c r="R111" s="197"/>
    </row>
    <row r="112" spans="1:18" s="200" customFormat="1">
      <c r="A112" s="196"/>
      <c r="B112" s="196"/>
      <c r="C112" s="214" t="s">
        <v>1850</v>
      </c>
      <c r="D112" s="39" t="str">
        <f>D86</f>
        <v>摄像设备</v>
      </c>
      <c r="E112" s="247" t="s">
        <v>2181</v>
      </c>
      <c r="F112" s="243" t="s">
        <v>1914</v>
      </c>
      <c r="G112" s="197"/>
      <c r="H112" s="197"/>
      <c r="I112" s="197"/>
      <c r="J112" s="328"/>
      <c r="K112" s="198"/>
      <c r="L112" s="244" t="s">
        <v>1859</v>
      </c>
      <c r="M112" s="199"/>
      <c r="N112" s="245" t="s">
        <v>1467</v>
      </c>
      <c r="O112" s="321">
        <f>IF(M112=0,K112*J112,M112*K112*J112)</f>
        <v>0</v>
      </c>
      <c r="P112" s="197"/>
      <c r="Q112" s="197"/>
      <c r="R112" s="197"/>
    </row>
    <row r="113" spans="1:18" s="200" customFormat="1">
      <c r="A113" s="196"/>
      <c r="B113" s="196"/>
      <c r="C113" s="214" t="s">
        <v>1850</v>
      </c>
      <c r="D113" s="39" t="str">
        <f>D87</f>
        <v>摄像设备</v>
      </c>
      <c r="E113" s="247" t="s">
        <v>2181</v>
      </c>
      <c r="F113" s="250" t="s">
        <v>1954</v>
      </c>
      <c r="G113" s="197"/>
      <c r="H113" s="197"/>
      <c r="I113" s="197"/>
      <c r="J113" s="328"/>
      <c r="K113" s="198"/>
      <c r="L113" s="280" t="s">
        <v>1700</v>
      </c>
      <c r="M113" s="199"/>
      <c r="N113" s="248" t="s">
        <v>95</v>
      </c>
      <c r="O113" s="321">
        <f t="shared" si="1"/>
        <v>0</v>
      </c>
      <c r="P113" s="197"/>
      <c r="Q113" s="197"/>
      <c r="R113" s="197"/>
    </row>
    <row r="114" spans="1:18" s="200" customFormat="1">
      <c r="A114" s="196"/>
      <c r="B114" s="196"/>
      <c r="C114" s="214" t="s">
        <v>1850</v>
      </c>
      <c r="D114" s="39" t="str">
        <f>D113</f>
        <v>摄像设备</v>
      </c>
      <c r="E114" s="247" t="s">
        <v>2181</v>
      </c>
      <c r="F114" s="250" t="s">
        <v>1955</v>
      </c>
      <c r="G114" s="197"/>
      <c r="H114" s="197"/>
      <c r="I114" s="197"/>
      <c r="J114" s="328"/>
      <c r="K114" s="198"/>
      <c r="L114" s="280" t="s">
        <v>1700</v>
      </c>
      <c r="M114" s="199"/>
      <c r="N114" s="248" t="s">
        <v>95</v>
      </c>
      <c r="O114" s="321">
        <f t="shared" si="1"/>
        <v>0</v>
      </c>
      <c r="P114" s="197"/>
      <c r="Q114" s="197"/>
      <c r="R114" s="197"/>
    </row>
    <row r="115" spans="1:18" s="200" customFormat="1">
      <c r="A115" s="196"/>
      <c r="B115" s="196"/>
      <c r="C115" s="214" t="s">
        <v>1850</v>
      </c>
      <c r="D115" s="39" t="str">
        <f>D114</f>
        <v>摄像设备</v>
      </c>
      <c r="E115" s="247" t="s">
        <v>1956</v>
      </c>
      <c r="F115" s="250" t="s">
        <v>1957</v>
      </c>
      <c r="G115" s="197"/>
      <c r="H115" s="197"/>
      <c r="I115" s="197"/>
      <c r="J115" s="328"/>
      <c r="K115" s="198"/>
      <c r="L115" s="280" t="s">
        <v>1859</v>
      </c>
      <c r="M115" s="199"/>
      <c r="N115" s="248" t="s">
        <v>1467</v>
      </c>
      <c r="O115" s="321">
        <f t="shared" si="1"/>
        <v>0</v>
      </c>
      <c r="P115" s="197"/>
      <c r="Q115" s="197"/>
      <c r="R115" s="197"/>
    </row>
    <row r="116" spans="1:18" s="200" customFormat="1">
      <c r="A116" s="196"/>
      <c r="B116" s="196"/>
      <c r="C116" s="214" t="s">
        <v>1850</v>
      </c>
      <c r="D116" s="39" t="s">
        <v>1946</v>
      </c>
      <c r="E116" s="243" t="s">
        <v>2182</v>
      </c>
      <c r="F116" s="243" t="s">
        <v>1973</v>
      </c>
      <c r="G116" s="243"/>
      <c r="H116" s="197"/>
      <c r="I116" s="197"/>
      <c r="J116" s="328"/>
      <c r="K116" s="198"/>
      <c r="L116" s="244" t="s">
        <v>98</v>
      </c>
      <c r="M116" s="199"/>
      <c r="N116" s="245" t="s">
        <v>95</v>
      </c>
      <c r="O116" s="321">
        <f t="shared" si="1"/>
        <v>0</v>
      </c>
      <c r="P116" s="197"/>
      <c r="Q116" s="197"/>
      <c r="R116" s="197"/>
    </row>
    <row r="117" spans="1:18" s="200" customFormat="1">
      <c r="A117" s="196"/>
      <c r="B117" s="196"/>
      <c r="C117" s="214" t="s">
        <v>1850</v>
      </c>
      <c r="D117" s="39" t="s">
        <v>1946</v>
      </c>
      <c r="E117" s="243" t="s">
        <v>1974</v>
      </c>
      <c r="F117" s="243" t="s">
        <v>1975</v>
      </c>
      <c r="G117" s="243"/>
      <c r="H117" s="197"/>
      <c r="I117" s="197"/>
      <c r="J117" s="328"/>
      <c r="K117" s="198"/>
      <c r="L117" s="244" t="s">
        <v>98</v>
      </c>
      <c r="M117" s="199"/>
      <c r="N117" s="245" t="s">
        <v>95</v>
      </c>
      <c r="O117" s="321">
        <f t="shared" si="1"/>
        <v>0</v>
      </c>
      <c r="P117" s="197"/>
      <c r="Q117" s="197"/>
      <c r="R117" s="197"/>
    </row>
    <row r="118" spans="1:18" s="200" customFormat="1">
      <c r="A118" s="196"/>
      <c r="B118" s="196"/>
      <c r="C118" s="214" t="s">
        <v>1850</v>
      </c>
      <c r="D118" s="39" t="s">
        <v>1946</v>
      </c>
      <c r="E118" s="243" t="s">
        <v>1976</v>
      </c>
      <c r="F118" s="243" t="s">
        <v>1977</v>
      </c>
      <c r="G118" s="243"/>
      <c r="H118" s="197"/>
      <c r="I118" s="197"/>
      <c r="J118" s="328"/>
      <c r="K118" s="198"/>
      <c r="L118" s="244" t="s">
        <v>98</v>
      </c>
      <c r="M118" s="199"/>
      <c r="N118" s="245" t="s">
        <v>95</v>
      </c>
      <c r="O118" s="321">
        <f t="shared" si="1"/>
        <v>0</v>
      </c>
      <c r="P118" s="197"/>
      <c r="Q118" s="197"/>
      <c r="R118" s="197"/>
    </row>
    <row r="119" spans="1:18" s="200" customFormat="1">
      <c r="A119" s="196"/>
      <c r="B119" s="196"/>
      <c r="C119" s="214" t="s">
        <v>1850</v>
      </c>
      <c r="D119" s="204" t="s">
        <v>1994</v>
      </c>
      <c r="E119" s="40" t="s">
        <v>1995</v>
      </c>
      <c r="F119" s="243" t="s">
        <v>1996</v>
      </c>
      <c r="G119" s="243"/>
      <c r="H119" s="197"/>
      <c r="I119" s="197"/>
      <c r="J119" s="328"/>
      <c r="K119" s="198"/>
      <c r="L119" s="244" t="s">
        <v>1674</v>
      </c>
      <c r="M119" s="199"/>
      <c r="N119" s="245" t="s">
        <v>95</v>
      </c>
      <c r="O119" s="321">
        <f t="shared" si="1"/>
        <v>0</v>
      </c>
      <c r="P119" s="197"/>
      <c r="Q119" s="197"/>
      <c r="R119" s="197"/>
    </row>
    <row r="120" spans="1:18" s="200" customFormat="1">
      <c r="A120" s="196"/>
      <c r="B120" s="196"/>
      <c r="C120" s="214" t="s">
        <v>1850</v>
      </c>
      <c r="D120" s="204" t="s">
        <v>1994</v>
      </c>
      <c r="E120" s="40" t="s">
        <v>1995</v>
      </c>
      <c r="F120" s="243" t="s">
        <v>1997</v>
      </c>
      <c r="G120" s="243"/>
      <c r="H120" s="197"/>
      <c r="I120" s="197"/>
      <c r="J120" s="328"/>
      <c r="K120" s="198"/>
      <c r="L120" s="244" t="s">
        <v>1674</v>
      </c>
      <c r="M120" s="199"/>
      <c r="N120" s="245" t="s">
        <v>95</v>
      </c>
      <c r="O120" s="321">
        <f t="shared" si="1"/>
        <v>0</v>
      </c>
      <c r="P120" s="197"/>
      <c r="Q120" s="197"/>
      <c r="R120" s="197"/>
    </row>
    <row r="121" spans="1:18" s="200" customFormat="1">
      <c r="A121" s="196"/>
      <c r="B121" s="196"/>
      <c r="C121" s="214" t="s">
        <v>1850</v>
      </c>
      <c r="D121" s="204" t="s">
        <v>1994</v>
      </c>
      <c r="E121" s="40" t="s">
        <v>1995</v>
      </c>
      <c r="F121" s="243" t="s">
        <v>1998</v>
      </c>
      <c r="G121" s="243"/>
      <c r="H121" s="197"/>
      <c r="I121" s="197"/>
      <c r="J121" s="328"/>
      <c r="K121" s="198"/>
      <c r="L121" s="244" t="s">
        <v>1674</v>
      </c>
      <c r="M121" s="199"/>
      <c r="N121" s="245" t="s">
        <v>95</v>
      </c>
      <c r="O121" s="321">
        <f t="shared" si="1"/>
        <v>0</v>
      </c>
      <c r="P121" s="197"/>
      <c r="Q121" s="197"/>
      <c r="R121" s="197"/>
    </row>
    <row r="122" spans="1:18" s="200" customFormat="1" ht="14.55" customHeight="1">
      <c r="A122" s="196"/>
      <c r="B122" s="196"/>
      <c r="C122" s="214" t="s">
        <v>1850</v>
      </c>
      <c r="D122" s="39" t="s">
        <v>1946</v>
      </c>
      <c r="E122" s="201" t="s">
        <v>1980</v>
      </c>
      <c r="F122" s="39"/>
      <c r="G122" s="197"/>
      <c r="H122" s="195"/>
      <c r="I122" s="202"/>
      <c r="J122" s="316"/>
      <c r="K122" s="199"/>
      <c r="L122" s="244" t="s">
        <v>98</v>
      </c>
      <c r="M122" s="199"/>
      <c r="N122" s="245" t="s">
        <v>95</v>
      </c>
      <c r="O122" s="321">
        <f t="shared" si="1"/>
        <v>0</v>
      </c>
      <c r="P122" s="195"/>
      <c r="Q122" s="195"/>
      <c r="R122" s="197"/>
    </row>
    <row r="123" spans="1:18" s="200" customFormat="1" ht="14.55" customHeight="1">
      <c r="A123" s="196"/>
      <c r="B123" s="196"/>
      <c r="C123" s="214" t="s">
        <v>1850</v>
      </c>
      <c r="D123" s="39" t="s">
        <v>1946</v>
      </c>
      <c r="E123" s="201" t="s">
        <v>1981</v>
      </c>
      <c r="F123" s="39"/>
      <c r="G123" s="197"/>
      <c r="H123" s="195"/>
      <c r="I123" s="202"/>
      <c r="J123" s="316"/>
      <c r="K123" s="199"/>
      <c r="L123" s="244" t="s">
        <v>98</v>
      </c>
      <c r="M123" s="199"/>
      <c r="N123" s="245" t="s">
        <v>95</v>
      </c>
      <c r="O123" s="321">
        <f t="shared" si="1"/>
        <v>0</v>
      </c>
      <c r="P123" s="195"/>
      <c r="Q123" s="195"/>
      <c r="R123" s="197"/>
    </row>
    <row r="124" spans="1:18" s="200" customFormat="1" ht="15" customHeight="1">
      <c r="A124" s="196"/>
      <c r="B124" s="196"/>
      <c r="C124" s="214" t="s">
        <v>1850</v>
      </c>
      <c r="D124" s="39" t="str">
        <f>D115</f>
        <v>摄像设备</v>
      </c>
      <c r="E124" s="250" t="s">
        <v>1985</v>
      </c>
      <c r="F124" s="250" t="s">
        <v>2183</v>
      </c>
      <c r="G124" s="197"/>
      <c r="H124" s="195"/>
      <c r="I124" s="202"/>
      <c r="J124" s="316"/>
      <c r="K124" s="199"/>
      <c r="L124" s="279" t="s">
        <v>1858</v>
      </c>
      <c r="M124" s="199"/>
      <c r="N124" s="248" t="s">
        <v>95</v>
      </c>
      <c r="O124" s="321">
        <f t="shared" si="1"/>
        <v>0</v>
      </c>
      <c r="P124" s="195"/>
      <c r="Q124" s="195"/>
      <c r="R124" s="197"/>
    </row>
    <row r="125" spans="1:18" s="200" customFormat="1">
      <c r="A125" s="196"/>
      <c r="B125" s="196"/>
      <c r="C125" s="214" t="s">
        <v>1850</v>
      </c>
      <c r="D125" s="39" t="s">
        <v>1946</v>
      </c>
      <c r="E125" s="39" t="s">
        <v>2184</v>
      </c>
      <c r="F125" s="197" t="s">
        <v>2185</v>
      </c>
      <c r="G125" s="197"/>
      <c r="H125" s="197"/>
      <c r="I125" s="197"/>
      <c r="J125" s="328"/>
      <c r="K125" s="198"/>
      <c r="L125" s="244" t="s">
        <v>1859</v>
      </c>
      <c r="M125" s="199"/>
      <c r="N125" s="245" t="s">
        <v>1467</v>
      </c>
      <c r="O125" s="321">
        <f t="shared" si="1"/>
        <v>0</v>
      </c>
      <c r="P125" s="197"/>
      <c r="Q125" s="197"/>
      <c r="R125" s="197"/>
    </row>
    <row r="126" spans="1:18" s="200" customFormat="1">
      <c r="A126" s="196"/>
      <c r="B126" s="196"/>
      <c r="C126" s="214" t="s">
        <v>1850</v>
      </c>
      <c r="D126" s="39" t="s">
        <v>1946</v>
      </c>
      <c r="E126" s="39" t="s">
        <v>1967</v>
      </c>
      <c r="F126" s="39"/>
      <c r="G126" s="197"/>
      <c r="H126" s="197"/>
      <c r="I126" s="197"/>
      <c r="J126" s="328"/>
      <c r="K126" s="198"/>
      <c r="L126" s="244" t="s">
        <v>98</v>
      </c>
      <c r="M126" s="199"/>
      <c r="N126" s="245" t="s">
        <v>95</v>
      </c>
      <c r="O126" s="321">
        <f t="shared" si="1"/>
        <v>0</v>
      </c>
      <c r="P126" s="197"/>
      <c r="Q126" s="197"/>
      <c r="R126" s="197"/>
    </row>
    <row r="127" spans="1:18" s="200" customFormat="1" ht="14.55" customHeight="1">
      <c r="A127" s="196"/>
      <c r="B127" s="196"/>
      <c r="C127" s="214" t="s">
        <v>1850</v>
      </c>
      <c r="D127" s="39" t="s">
        <v>1946</v>
      </c>
      <c r="E127" s="201" t="s">
        <v>1982</v>
      </c>
      <c r="F127" s="39"/>
      <c r="G127" s="197"/>
      <c r="H127" s="195"/>
      <c r="I127" s="202"/>
      <c r="J127" s="316"/>
      <c r="K127" s="199"/>
      <c r="L127" s="244" t="s">
        <v>98</v>
      </c>
      <c r="M127" s="199"/>
      <c r="N127" s="245" t="s">
        <v>95</v>
      </c>
      <c r="O127" s="321">
        <f>IF(M127=0,K127*J127,M127*K127*J127)</f>
        <v>0</v>
      </c>
      <c r="P127" s="195"/>
      <c r="Q127" s="195"/>
      <c r="R127" s="197"/>
    </row>
    <row r="128" spans="1:18" s="200" customFormat="1" ht="14.55" customHeight="1">
      <c r="A128" s="196"/>
      <c r="B128" s="196"/>
      <c r="C128" s="214" t="s">
        <v>1850</v>
      </c>
      <c r="D128" s="39" t="s">
        <v>1946</v>
      </c>
      <c r="E128" s="201" t="s">
        <v>1983</v>
      </c>
      <c r="F128" s="39"/>
      <c r="G128" s="197"/>
      <c r="H128" s="195"/>
      <c r="I128" s="202"/>
      <c r="J128" s="316"/>
      <c r="K128" s="199"/>
      <c r="L128" s="244" t="s">
        <v>98</v>
      </c>
      <c r="M128" s="199"/>
      <c r="N128" s="245" t="s">
        <v>95</v>
      </c>
      <c r="O128" s="321">
        <f>IF(M128=0,K128*J128,M128*K128*J128)</f>
        <v>0</v>
      </c>
      <c r="P128" s="195"/>
      <c r="Q128" s="195"/>
      <c r="R128" s="197"/>
    </row>
    <row r="129" spans="1:18" s="200" customFormat="1" ht="14.55" customHeight="1">
      <c r="A129" s="196"/>
      <c r="B129" s="196"/>
      <c r="C129" s="214" t="s">
        <v>1850</v>
      </c>
      <c r="D129" s="39" t="s">
        <v>1946</v>
      </c>
      <c r="E129" s="201" t="s">
        <v>1984</v>
      </c>
      <c r="F129" s="39" t="s">
        <v>2180</v>
      </c>
      <c r="G129" s="197"/>
      <c r="H129" s="195"/>
      <c r="I129" s="202"/>
      <c r="J129" s="316"/>
      <c r="K129" s="199"/>
      <c r="L129" s="244" t="s">
        <v>98</v>
      </c>
      <c r="M129" s="199"/>
      <c r="N129" s="245" t="s">
        <v>95</v>
      </c>
      <c r="O129" s="321">
        <f>IF(M129=0,K129*J129,M129*K129*J129)</f>
        <v>0</v>
      </c>
      <c r="P129" s="195"/>
      <c r="Q129" s="195"/>
      <c r="R129" s="197"/>
    </row>
    <row r="130" spans="1:18" s="200" customFormat="1">
      <c r="A130" s="196"/>
      <c r="B130" s="196"/>
      <c r="C130" s="214" t="s">
        <v>1850</v>
      </c>
      <c r="D130" s="39" t="s">
        <v>1946</v>
      </c>
      <c r="E130" s="201" t="s">
        <v>1984</v>
      </c>
      <c r="F130" s="39" t="s">
        <v>1968</v>
      </c>
      <c r="G130" s="197"/>
      <c r="H130" s="197"/>
      <c r="I130" s="197"/>
      <c r="J130" s="328"/>
      <c r="K130" s="198"/>
      <c r="L130" s="244" t="s">
        <v>98</v>
      </c>
      <c r="M130" s="199"/>
      <c r="N130" s="245" t="s">
        <v>95</v>
      </c>
      <c r="O130" s="321">
        <f t="shared" si="1"/>
        <v>0</v>
      </c>
      <c r="P130" s="197"/>
      <c r="Q130" s="197"/>
      <c r="R130" s="197"/>
    </row>
    <row r="131" spans="1:18" s="200" customFormat="1">
      <c r="A131" s="196"/>
      <c r="B131" s="196"/>
      <c r="C131" s="214" t="s">
        <v>1850</v>
      </c>
      <c r="D131" s="39" t="s">
        <v>1946</v>
      </c>
      <c r="E131" s="39" t="s">
        <v>2186</v>
      </c>
      <c r="F131" s="197"/>
      <c r="G131" s="197"/>
      <c r="H131" s="197"/>
      <c r="I131" s="197"/>
      <c r="J131" s="328"/>
      <c r="K131" s="198"/>
      <c r="L131" s="244" t="s">
        <v>98</v>
      </c>
      <c r="M131" s="199"/>
      <c r="N131" s="245" t="s">
        <v>95</v>
      </c>
      <c r="O131" s="321">
        <f>IF(M131=0,K131*J131,M131*K131*J131)</f>
        <v>0</v>
      </c>
      <c r="P131" s="197"/>
      <c r="Q131" s="197"/>
      <c r="R131" s="197"/>
    </row>
    <row r="132" spans="1:18" s="200" customFormat="1">
      <c r="A132" s="196"/>
      <c r="B132" s="196"/>
      <c r="C132" s="214" t="s">
        <v>1850</v>
      </c>
      <c r="D132" s="39" t="s">
        <v>1946</v>
      </c>
      <c r="E132" s="39" t="s">
        <v>1979</v>
      </c>
      <c r="F132" s="197"/>
      <c r="G132" s="197"/>
      <c r="H132" s="197"/>
      <c r="I132" s="197"/>
      <c r="J132" s="328"/>
      <c r="K132" s="198"/>
      <c r="L132" s="244" t="s">
        <v>98</v>
      </c>
      <c r="M132" s="199"/>
      <c r="N132" s="245" t="s">
        <v>95</v>
      </c>
      <c r="O132" s="321">
        <f t="shared" si="1"/>
        <v>0</v>
      </c>
      <c r="P132" s="197"/>
      <c r="Q132" s="197"/>
      <c r="R132" s="197"/>
    </row>
    <row r="133" spans="1:18" s="200" customFormat="1">
      <c r="A133" s="196"/>
      <c r="B133" s="196"/>
      <c r="C133" s="214" t="s">
        <v>1850</v>
      </c>
      <c r="D133" s="39" t="s">
        <v>1946</v>
      </c>
      <c r="E133" s="39" t="s">
        <v>2187</v>
      </c>
      <c r="F133" s="197" t="s">
        <v>1978</v>
      </c>
      <c r="G133" s="197"/>
      <c r="H133" s="197"/>
      <c r="I133" s="197"/>
      <c r="J133" s="328"/>
      <c r="K133" s="198"/>
      <c r="L133" s="244" t="s">
        <v>98</v>
      </c>
      <c r="M133" s="199"/>
      <c r="N133" s="245" t="s">
        <v>95</v>
      </c>
      <c r="O133" s="321">
        <f t="shared" ref="O133:O196" si="3">IF(M133=0,K133*J133,M133*K133*J133)</f>
        <v>0</v>
      </c>
      <c r="P133" s="197"/>
      <c r="Q133" s="197"/>
      <c r="R133" s="197"/>
    </row>
    <row r="134" spans="1:18" s="200" customFormat="1" ht="14.55" customHeight="1">
      <c r="A134" s="196"/>
      <c r="B134" s="196"/>
      <c r="C134" s="214" t="s">
        <v>1850</v>
      </c>
      <c r="D134" s="39" t="s">
        <v>1946</v>
      </c>
      <c r="E134" s="201" t="s">
        <v>2188</v>
      </c>
      <c r="F134" s="39"/>
      <c r="G134" s="197"/>
      <c r="H134" s="195"/>
      <c r="I134" s="202"/>
      <c r="J134" s="316"/>
      <c r="K134" s="199"/>
      <c r="L134" s="244" t="s">
        <v>395</v>
      </c>
      <c r="M134" s="199"/>
      <c r="N134" s="245" t="s">
        <v>93</v>
      </c>
      <c r="O134" s="321">
        <f t="shared" si="3"/>
        <v>0</v>
      </c>
      <c r="P134" s="195"/>
      <c r="Q134" s="195"/>
      <c r="R134" s="197"/>
    </row>
    <row r="135" spans="1:18" s="200" customFormat="1">
      <c r="A135" s="196"/>
      <c r="B135" s="196"/>
      <c r="C135" s="214" t="s">
        <v>1850</v>
      </c>
      <c r="D135" s="39" t="s">
        <v>1946</v>
      </c>
      <c r="E135" s="39" t="s">
        <v>2189</v>
      </c>
      <c r="F135" s="39" t="s">
        <v>1969</v>
      </c>
      <c r="G135" s="197"/>
      <c r="H135" s="197"/>
      <c r="I135" s="197"/>
      <c r="J135" s="328"/>
      <c r="K135" s="198"/>
      <c r="L135" s="244" t="s">
        <v>98</v>
      </c>
      <c r="M135" s="199"/>
      <c r="N135" s="245" t="s">
        <v>95</v>
      </c>
      <c r="O135" s="321">
        <f t="shared" si="3"/>
        <v>0</v>
      </c>
      <c r="P135" s="197"/>
      <c r="Q135" s="197"/>
      <c r="R135" s="197"/>
    </row>
    <row r="136" spans="1:18" s="200" customFormat="1">
      <c r="A136" s="196"/>
      <c r="B136" s="196"/>
      <c r="C136" s="214" t="s">
        <v>1850</v>
      </c>
      <c r="D136" s="39" t="s">
        <v>1946</v>
      </c>
      <c r="E136" s="39" t="s">
        <v>1970</v>
      </c>
      <c r="F136" s="39"/>
      <c r="G136" s="197"/>
      <c r="H136" s="197"/>
      <c r="I136" s="197"/>
      <c r="J136" s="328"/>
      <c r="K136" s="198"/>
      <c r="L136" s="244" t="s">
        <v>98</v>
      </c>
      <c r="M136" s="199"/>
      <c r="N136" s="245" t="s">
        <v>95</v>
      </c>
      <c r="O136" s="321">
        <f t="shared" si="3"/>
        <v>0</v>
      </c>
      <c r="P136" s="197"/>
      <c r="Q136" s="197"/>
      <c r="R136" s="197"/>
    </row>
    <row r="137" spans="1:18" s="200" customFormat="1">
      <c r="A137" s="196"/>
      <c r="B137" s="196"/>
      <c r="C137" s="214" t="s">
        <v>1850</v>
      </c>
      <c r="D137" s="39" t="s">
        <v>1946</v>
      </c>
      <c r="E137" s="39" t="s">
        <v>1971</v>
      </c>
      <c r="F137" s="39" t="s">
        <v>1972</v>
      </c>
      <c r="G137" s="197"/>
      <c r="H137" s="197"/>
      <c r="I137" s="197"/>
      <c r="J137" s="328"/>
      <c r="K137" s="198"/>
      <c r="L137" s="244" t="s">
        <v>98</v>
      </c>
      <c r="M137" s="199"/>
      <c r="N137" s="245" t="s">
        <v>95</v>
      </c>
      <c r="O137" s="321">
        <f t="shared" si="3"/>
        <v>0</v>
      </c>
      <c r="P137" s="197"/>
      <c r="Q137" s="197"/>
      <c r="R137" s="197"/>
    </row>
    <row r="138" spans="1:18" s="200" customFormat="1">
      <c r="A138" s="196"/>
      <c r="B138" s="196"/>
      <c r="C138" s="214" t="s">
        <v>1850</v>
      </c>
      <c r="D138" s="39" t="s">
        <v>2040</v>
      </c>
      <c r="E138" s="39" t="s">
        <v>2041</v>
      </c>
      <c r="F138" s="39"/>
      <c r="G138" s="197"/>
      <c r="H138" s="197"/>
      <c r="I138" s="197"/>
      <c r="J138" s="328"/>
      <c r="K138" s="198"/>
      <c r="L138" s="244" t="s">
        <v>98</v>
      </c>
      <c r="M138" s="199"/>
      <c r="N138" s="245" t="s">
        <v>95</v>
      </c>
      <c r="O138" s="321">
        <f t="shared" si="3"/>
        <v>0</v>
      </c>
      <c r="P138" s="197"/>
      <c r="Q138" s="197"/>
      <c r="R138" s="197"/>
    </row>
    <row r="139" spans="1:18" s="200" customFormat="1">
      <c r="A139" s="196"/>
      <c r="B139" s="196"/>
      <c r="C139" s="214" t="s">
        <v>1850</v>
      </c>
      <c r="D139" s="39" t="s">
        <v>2040</v>
      </c>
      <c r="E139" s="39" t="s">
        <v>2042</v>
      </c>
      <c r="F139" s="39"/>
      <c r="G139" s="197"/>
      <c r="H139" s="197"/>
      <c r="I139" s="197"/>
      <c r="J139" s="328"/>
      <c r="K139" s="198"/>
      <c r="L139" s="244" t="s">
        <v>98</v>
      </c>
      <c r="M139" s="199"/>
      <c r="N139" s="245" t="s">
        <v>95</v>
      </c>
      <c r="O139" s="321">
        <f t="shared" si="3"/>
        <v>0</v>
      </c>
      <c r="P139" s="197"/>
      <c r="Q139" s="197"/>
      <c r="R139" s="197"/>
    </row>
    <row r="140" spans="1:18" s="200" customFormat="1">
      <c r="A140" s="196"/>
      <c r="B140" s="196"/>
      <c r="C140" s="214" t="s">
        <v>1850</v>
      </c>
      <c r="D140" s="39" t="s">
        <v>2013</v>
      </c>
      <c r="E140" s="247" t="s">
        <v>2014</v>
      </c>
      <c r="F140" s="247" t="s">
        <v>2190</v>
      </c>
      <c r="G140" s="197"/>
      <c r="H140" s="195"/>
      <c r="I140" s="202"/>
      <c r="J140" s="316"/>
      <c r="K140" s="199"/>
      <c r="L140" s="282" t="s">
        <v>1999</v>
      </c>
      <c r="M140" s="199"/>
      <c r="N140" s="248" t="s">
        <v>95</v>
      </c>
      <c r="O140" s="321">
        <f t="shared" si="3"/>
        <v>0</v>
      </c>
      <c r="P140" s="195"/>
      <c r="Q140" s="195"/>
      <c r="R140" s="197"/>
    </row>
    <row r="141" spans="1:18" s="200" customFormat="1">
      <c r="A141" s="196"/>
      <c r="B141" s="196"/>
      <c r="C141" s="214" t="s">
        <v>1850</v>
      </c>
      <c r="D141" s="39" t="s">
        <v>2013</v>
      </c>
      <c r="E141" s="247" t="s">
        <v>2191</v>
      </c>
      <c r="F141" s="247" t="s">
        <v>2192</v>
      </c>
      <c r="G141" s="197"/>
      <c r="H141" s="195"/>
      <c r="I141" s="202"/>
      <c r="J141" s="316"/>
      <c r="K141" s="199"/>
      <c r="L141" s="282" t="s">
        <v>1999</v>
      </c>
      <c r="M141" s="199"/>
      <c r="N141" s="248" t="s">
        <v>95</v>
      </c>
      <c r="O141" s="321">
        <f t="shared" si="3"/>
        <v>0</v>
      </c>
      <c r="P141" s="195"/>
      <c r="Q141" s="195"/>
      <c r="R141" s="197"/>
    </row>
    <row r="142" spans="1:18" s="200" customFormat="1">
      <c r="A142" s="196"/>
      <c r="B142" s="196"/>
      <c r="C142" s="214" t="s">
        <v>1850</v>
      </c>
      <c r="D142" s="39" t="s">
        <v>2013</v>
      </c>
      <c r="E142" s="247" t="s">
        <v>2193</v>
      </c>
      <c r="F142" s="216" t="s">
        <v>2194</v>
      </c>
      <c r="G142" s="197"/>
      <c r="H142" s="195"/>
      <c r="I142" s="202"/>
      <c r="J142" s="316"/>
      <c r="K142" s="199"/>
      <c r="L142" s="282" t="s">
        <v>1999</v>
      </c>
      <c r="M142" s="199"/>
      <c r="N142" s="248" t="s">
        <v>95</v>
      </c>
      <c r="O142" s="321">
        <f t="shared" si="3"/>
        <v>0</v>
      </c>
      <c r="P142" s="195"/>
      <c r="Q142" s="195"/>
      <c r="R142" s="197"/>
    </row>
    <row r="143" spans="1:18" s="200" customFormat="1">
      <c r="A143" s="196"/>
      <c r="B143" s="196"/>
      <c r="C143" s="214" t="s">
        <v>1850</v>
      </c>
      <c r="D143" s="39" t="s">
        <v>2013</v>
      </c>
      <c r="E143" s="247" t="s">
        <v>2018</v>
      </c>
      <c r="F143" s="216" t="s">
        <v>2019</v>
      </c>
      <c r="G143" s="197"/>
      <c r="H143" s="195"/>
      <c r="I143" s="202"/>
      <c r="J143" s="316"/>
      <c r="K143" s="199"/>
      <c r="L143" s="282" t="s">
        <v>1999</v>
      </c>
      <c r="M143" s="199"/>
      <c r="N143" s="248" t="s">
        <v>95</v>
      </c>
      <c r="O143" s="321">
        <f t="shared" si="3"/>
        <v>0</v>
      </c>
      <c r="P143" s="195"/>
      <c r="Q143" s="195"/>
      <c r="R143" s="197"/>
    </row>
    <row r="144" spans="1:18" s="200" customFormat="1">
      <c r="A144" s="196"/>
      <c r="B144" s="196"/>
      <c r="C144" s="214" t="s">
        <v>1850</v>
      </c>
      <c r="D144" s="39" t="s">
        <v>2013</v>
      </c>
      <c r="E144" s="247" t="s">
        <v>2018</v>
      </c>
      <c r="F144" s="216" t="s">
        <v>2020</v>
      </c>
      <c r="G144" s="197"/>
      <c r="H144" s="195"/>
      <c r="I144" s="202"/>
      <c r="J144" s="316"/>
      <c r="K144" s="199"/>
      <c r="L144" s="282" t="s">
        <v>1999</v>
      </c>
      <c r="M144" s="199"/>
      <c r="N144" s="248" t="s">
        <v>95</v>
      </c>
      <c r="O144" s="321">
        <f t="shared" si="3"/>
        <v>0</v>
      </c>
      <c r="P144" s="195"/>
      <c r="Q144" s="195"/>
      <c r="R144" s="197"/>
    </row>
    <row r="145" spans="1:18" s="200" customFormat="1">
      <c r="A145" s="196"/>
      <c r="B145" s="196"/>
      <c r="C145" s="214" t="s">
        <v>1850</v>
      </c>
      <c r="D145" s="39" t="s">
        <v>2013</v>
      </c>
      <c r="E145" s="247" t="s">
        <v>2021</v>
      </c>
      <c r="F145" s="216" t="s">
        <v>2022</v>
      </c>
      <c r="G145" s="197"/>
      <c r="H145" s="195"/>
      <c r="I145" s="202"/>
      <c r="J145" s="316"/>
      <c r="K145" s="199"/>
      <c r="L145" s="282" t="s">
        <v>1999</v>
      </c>
      <c r="M145" s="199"/>
      <c r="N145" s="248" t="s">
        <v>95</v>
      </c>
      <c r="O145" s="321">
        <f t="shared" si="3"/>
        <v>0</v>
      </c>
      <c r="P145" s="195"/>
      <c r="Q145" s="195"/>
      <c r="R145" s="197"/>
    </row>
    <row r="146" spans="1:18" s="200" customFormat="1">
      <c r="A146" s="196"/>
      <c r="B146" s="196"/>
      <c r="C146" s="214" t="s">
        <v>1850</v>
      </c>
      <c r="D146" s="39" t="s">
        <v>2013</v>
      </c>
      <c r="E146" s="247" t="s">
        <v>2021</v>
      </c>
      <c r="F146" s="217" t="s">
        <v>2023</v>
      </c>
      <c r="G146" s="197"/>
      <c r="H146" s="195"/>
      <c r="I146" s="202"/>
      <c r="J146" s="316"/>
      <c r="K146" s="199"/>
      <c r="L146" s="282" t="s">
        <v>1999</v>
      </c>
      <c r="M146" s="199"/>
      <c r="N146" s="248" t="s">
        <v>95</v>
      </c>
      <c r="O146" s="321">
        <f t="shared" si="3"/>
        <v>0</v>
      </c>
      <c r="P146" s="195"/>
      <c r="Q146" s="195"/>
      <c r="R146" s="197"/>
    </row>
    <row r="147" spans="1:18" s="200" customFormat="1">
      <c r="A147" s="196"/>
      <c r="B147" s="196"/>
      <c r="C147" s="214" t="s">
        <v>1850</v>
      </c>
      <c r="D147" s="39" t="s">
        <v>2013</v>
      </c>
      <c r="E147" s="39" t="s">
        <v>2024</v>
      </c>
      <c r="F147" s="39"/>
      <c r="G147" s="197"/>
      <c r="H147" s="197"/>
      <c r="I147" s="197"/>
      <c r="J147" s="328"/>
      <c r="K147" s="198"/>
      <c r="L147" s="244" t="s">
        <v>98</v>
      </c>
      <c r="M147" s="199"/>
      <c r="N147" s="245" t="s">
        <v>95</v>
      </c>
      <c r="O147" s="321">
        <f t="shared" si="3"/>
        <v>0</v>
      </c>
      <c r="P147" s="197"/>
      <c r="Q147" s="197"/>
      <c r="R147" s="197"/>
    </row>
    <row r="148" spans="1:18" s="200" customFormat="1">
      <c r="A148" s="196"/>
      <c r="B148" s="196"/>
      <c r="C148" s="214" t="s">
        <v>1850</v>
      </c>
      <c r="D148" s="39" t="s">
        <v>2013</v>
      </c>
      <c r="E148" s="39" t="s">
        <v>2195</v>
      </c>
      <c r="F148" s="39" t="s">
        <v>2026</v>
      </c>
      <c r="G148" s="197"/>
      <c r="H148" s="197"/>
      <c r="I148" s="197"/>
      <c r="J148" s="328"/>
      <c r="K148" s="198"/>
      <c r="L148" s="244" t="s">
        <v>98</v>
      </c>
      <c r="M148" s="199"/>
      <c r="N148" s="245" t="s">
        <v>95</v>
      </c>
      <c r="O148" s="321">
        <f>IF(M148=0,K148*J148,M148*K148*J148)</f>
        <v>0</v>
      </c>
      <c r="P148" s="197"/>
      <c r="Q148" s="197"/>
      <c r="R148" s="197"/>
    </row>
    <row r="149" spans="1:18" s="200" customFormat="1">
      <c r="A149" s="196"/>
      <c r="B149" s="196"/>
      <c r="C149" s="214" t="s">
        <v>1850</v>
      </c>
      <c r="D149" s="39" t="s">
        <v>2013</v>
      </c>
      <c r="E149" s="39" t="s">
        <v>2196</v>
      </c>
      <c r="F149" s="39" t="s">
        <v>2027</v>
      </c>
      <c r="G149" s="197"/>
      <c r="H149" s="197"/>
      <c r="I149" s="197"/>
      <c r="J149" s="328"/>
      <c r="K149" s="198"/>
      <c r="L149" s="244" t="s">
        <v>98</v>
      </c>
      <c r="M149" s="199"/>
      <c r="N149" s="245" t="s">
        <v>95</v>
      </c>
      <c r="O149" s="321">
        <f>IF(M149=0,K149*J149,M149*K149*J149)</f>
        <v>0</v>
      </c>
      <c r="P149" s="197"/>
      <c r="Q149" s="197"/>
      <c r="R149" s="197"/>
    </row>
    <row r="150" spans="1:18" s="200" customFormat="1">
      <c r="A150" s="196"/>
      <c r="B150" s="196"/>
      <c r="C150" s="214" t="s">
        <v>1850</v>
      </c>
      <c r="D150" s="39" t="s">
        <v>2013</v>
      </c>
      <c r="E150" s="246" t="s">
        <v>2028</v>
      </c>
      <c r="F150" s="39" t="s">
        <v>2029</v>
      </c>
      <c r="G150" s="197"/>
      <c r="H150" s="197"/>
      <c r="I150" s="197"/>
      <c r="J150" s="328"/>
      <c r="K150" s="198"/>
      <c r="L150" s="244" t="s">
        <v>98</v>
      </c>
      <c r="M150" s="199"/>
      <c r="N150" s="245" t="s">
        <v>95</v>
      </c>
      <c r="O150" s="321">
        <f>IF(M150=0,K150*J150,M150*K150*J150)</f>
        <v>0</v>
      </c>
      <c r="P150" s="197"/>
      <c r="Q150" s="197"/>
      <c r="R150" s="197"/>
    </row>
    <row r="151" spans="1:18" s="200" customFormat="1">
      <c r="A151" s="196"/>
      <c r="B151" s="196"/>
      <c r="C151" s="214" t="s">
        <v>1850</v>
      </c>
      <c r="D151" s="39" t="s">
        <v>2013</v>
      </c>
      <c r="E151" s="246" t="s">
        <v>2030</v>
      </c>
      <c r="F151" s="197"/>
      <c r="G151" s="197"/>
      <c r="H151" s="197"/>
      <c r="I151" s="197"/>
      <c r="J151" s="328"/>
      <c r="K151" s="203"/>
      <c r="L151" s="244" t="s">
        <v>98</v>
      </c>
      <c r="M151" s="199"/>
      <c r="N151" s="245" t="s">
        <v>95</v>
      </c>
      <c r="O151" s="321">
        <f>IF(M151=0,K151*J151,M151*K151*J151)</f>
        <v>0</v>
      </c>
      <c r="P151" s="197"/>
      <c r="Q151" s="197"/>
      <c r="R151" s="197"/>
    </row>
    <row r="152" spans="1:18" s="200" customFormat="1">
      <c r="A152" s="196"/>
      <c r="B152" s="196"/>
      <c r="C152" s="214" t="s">
        <v>1850</v>
      </c>
      <c r="D152" s="39" t="s">
        <v>2013</v>
      </c>
      <c r="E152" s="39" t="s">
        <v>2025</v>
      </c>
      <c r="F152" s="39"/>
      <c r="G152" s="197"/>
      <c r="H152" s="197"/>
      <c r="I152" s="197"/>
      <c r="J152" s="328"/>
      <c r="K152" s="198"/>
      <c r="L152" s="244" t="s">
        <v>98</v>
      </c>
      <c r="M152" s="199"/>
      <c r="N152" s="245" t="s">
        <v>95</v>
      </c>
      <c r="O152" s="321">
        <f t="shared" si="3"/>
        <v>0</v>
      </c>
      <c r="P152" s="197"/>
      <c r="Q152" s="197"/>
      <c r="R152" s="197"/>
    </row>
    <row r="153" spans="1:18" s="200" customFormat="1">
      <c r="A153" s="196"/>
      <c r="B153" s="196"/>
      <c r="C153" s="214" t="s">
        <v>1850</v>
      </c>
      <c r="D153" s="39" t="s">
        <v>2013</v>
      </c>
      <c r="E153" s="40" t="s">
        <v>2031</v>
      </c>
      <c r="F153" s="201" t="s">
        <v>2197</v>
      </c>
      <c r="G153" s="197"/>
      <c r="H153" s="197"/>
      <c r="I153" s="197"/>
      <c r="J153" s="328"/>
      <c r="K153" s="198"/>
      <c r="L153" s="244" t="s">
        <v>98</v>
      </c>
      <c r="M153" s="199"/>
      <c r="N153" s="245" t="s">
        <v>95</v>
      </c>
      <c r="O153" s="321">
        <f t="shared" si="3"/>
        <v>0</v>
      </c>
      <c r="P153" s="197"/>
      <c r="Q153" s="197"/>
      <c r="R153" s="197"/>
    </row>
    <row r="154" spans="1:18" s="200" customFormat="1">
      <c r="A154" s="196"/>
      <c r="B154" s="196"/>
      <c r="C154" s="214" t="s">
        <v>1850</v>
      </c>
      <c r="D154" s="39" t="s">
        <v>2013</v>
      </c>
      <c r="E154" s="40" t="s">
        <v>2032</v>
      </c>
      <c r="F154" s="201"/>
      <c r="G154" s="197"/>
      <c r="H154" s="197"/>
      <c r="I154" s="197"/>
      <c r="J154" s="328"/>
      <c r="K154" s="198"/>
      <c r="L154" s="244" t="s">
        <v>98</v>
      </c>
      <c r="M154" s="199"/>
      <c r="N154" s="245" t="s">
        <v>95</v>
      </c>
      <c r="O154" s="321">
        <f t="shared" si="3"/>
        <v>0</v>
      </c>
      <c r="P154" s="197"/>
      <c r="Q154" s="197"/>
      <c r="R154" s="197"/>
    </row>
    <row r="155" spans="1:18" s="200" customFormat="1">
      <c r="A155" s="196"/>
      <c r="B155" s="196"/>
      <c r="C155" s="214" t="s">
        <v>1850</v>
      </c>
      <c r="D155" s="39" t="s">
        <v>2013</v>
      </c>
      <c r="E155" s="40" t="s">
        <v>2033</v>
      </c>
      <c r="F155" s="201"/>
      <c r="G155" s="197"/>
      <c r="H155" s="197"/>
      <c r="I155" s="197"/>
      <c r="J155" s="328"/>
      <c r="K155" s="198"/>
      <c r="L155" s="244" t="s">
        <v>98</v>
      </c>
      <c r="M155" s="199"/>
      <c r="N155" s="245" t="s">
        <v>95</v>
      </c>
      <c r="O155" s="321">
        <f t="shared" si="3"/>
        <v>0</v>
      </c>
      <c r="P155" s="197"/>
      <c r="Q155" s="197"/>
      <c r="R155" s="197"/>
    </row>
    <row r="156" spans="1:18" s="200" customFormat="1">
      <c r="A156" s="196"/>
      <c r="B156" s="196"/>
      <c r="C156" s="214" t="s">
        <v>1850</v>
      </c>
      <c r="D156" s="39" t="s">
        <v>2013</v>
      </c>
      <c r="E156" s="40" t="s">
        <v>2034</v>
      </c>
      <c r="F156" s="201"/>
      <c r="G156" s="197"/>
      <c r="H156" s="197"/>
      <c r="I156" s="197"/>
      <c r="J156" s="328"/>
      <c r="K156" s="198"/>
      <c r="L156" s="244" t="s">
        <v>98</v>
      </c>
      <c r="M156" s="199"/>
      <c r="N156" s="245" t="s">
        <v>95</v>
      </c>
      <c r="O156" s="321">
        <f t="shared" si="3"/>
        <v>0</v>
      </c>
      <c r="P156" s="197"/>
      <c r="Q156" s="197"/>
      <c r="R156" s="197"/>
    </row>
    <row r="157" spans="1:18" s="200" customFormat="1">
      <c r="A157" s="196"/>
      <c r="B157" s="196"/>
      <c r="C157" s="214" t="s">
        <v>1850</v>
      </c>
      <c r="D157" s="39" t="s">
        <v>2013</v>
      </c>
      <c r="E157" s="40" t="s">
        <v>2035</v>
      </c>
      <c r="F157" s="201"/>
      <c r="G157" s="197"/>
      <c r="H157" s="197"/>
      <c r="I157" s="197"/>
      <c r="J157" s="328"/>
      <c r="K157" s="198"/>
      <c r="L157" s="244" t="s">
        <v>98</v>
      </c>
      <c r="M157" s="199"/>
      <c r="N157" s="245" t="s">
        <v>95</v>
      </c>
      <c r="O157" s="321">
        <f t="shared" si="3"/>
        <v>0</v>
      </c>
      <c r="P157" s="197"/>
      <c r="Q157" s="197"/>
      <c r="R157" s="197"/>
    </row>
    <row r="158" spans="1:18" s="200" customFormat="1">
      <c r="A158" s="196"/>
      <c r="B158" s="196"/>
      <c r="C158" s="214" t="s">
        <v>1850</v>
      </c>
      <c r="D158" s="39" t="s">
        <v>2043</v>
      </c>
      <c r="E158" s="247" t="s">
        <v>2044</v>
      </c>
      <c r="F158" s="247" t="s">
        <v>2198</v>
      </c>
      <c r="G158" s="197"/>
      <c r="H158" s="195"/>
      <c r="I158" s="202"/>
      <c r="J158" s="316"/>
      <c r="K158" s="199"/>
      <c r="L158" s="279" t="s">
        <v>99</v>
      </c>
      <c r="M158" s="199"/>
      <c r="N158" s="248" t="s">
        <v>95</v>
      </c>
      <c r="O158" s="321">
        <f t="shared" si="3"/>
        <v>0</v>
      </c>
      <c r="P158" s="195"/>
      <c r="Q158" s="195"/>
      <c r="R158" s="197"/>
    </row>
    <row r="159" spans="1:18" s="200" customFormat="1">
      <c r="A159" s="196"/>
      <c r="B159" s="196"/>
      <c r="C159" s="214" t="s">
        <v>1850</v>
      </c>
      <c r="D159" s="39" t="s">
        <v>2043</v>
      </c>
      <c r="E159" s="247" t="str">
        <f>E158</f>
        <v>Play游戏解决方案</v>
      </c>
      <c r="F159" s="247" t="s">
        <v>2199</v>
      </c>
      <c r="G159" s="197"/>
      <c r="H159" s="195"/>
      <c r="I159" s="202"/>
      <c r="J159" s="316"/>
      <c r="K159" s="199"/>
      <c r="L159" s="279" t="s">
        <v>99</v>
      </c>
      <c r="M159" s="199"/>
      <c r="N159" s="248" t="s">
        <v>95</v>
      </c>
      <c r="O159" s="321">
        <f t="shared" si="3"/>
        <v>0</v>
      </c>
      <c r="P159" s="195"/>
      <c r="Q159" s="195"/>
      <c r="R159" s="197"/>
    </row>
    <row r="160" spans="1:18" s="200" customFormat="1">
      <c r="A160" s="196"/>
      <c r="B160" s="196"/>
      <c r="C160" s="214" t="s">
        <v>1850</v>
      </c>
      <c r="D160" s="39" t="s">
        <v>2043</v>
      </c>
      <c r="E160" s="39" t="s">
        <v>2045</v>
      </c>
      <c r="F160" s="197"/>
      <c r="G160" s="197"/>
      <c r="H160" s="197"/>
      <c r="I160" s="197"/>
      <c r="J160" s="328"/>
      <c r="K160" s="198"/>
      <c r="L160" s="244" t="s">
        <v>98</v>
      </c>
      <c r="M160" s="199"/>
      <c r="N160" s="245" t="s">
        <v>95</v>
      </c>
      <c r="O160" s="321">
        <f t="shared" si="3"/>
        <v>0</v>
      </c>
      <c r="P160" s="197"/>
      <c r="Q160" s="197"/>
      <c r="R160" s="197"/>
    </row>
    <row r="161" spans="1:18" s="200" customFormat="1" ht="14.65">
      <c r="A161" s="196"/>
      <c r="B161" s="196"/>
      <c r="C161" s="214" t="s">
        <v>1850</v>
      </c>
      <c r="D161" s="39" t="s">
        <v>2043</v>
      </c>
      <c r="E161" s="39" t="s">
        <v>2200</v>
      </c>
      <c r="F161" s="251"/>
      <c r="G161" s="197"/>
      <c r="H161" s="197"/>
      <c r="I161" s="197"/>
      <c r="J161" s="328"/>
      <c r="K161" s="198"/>
      <c r="L161" s="244" t="s">
        <v>98</v>
      </c>
      <c r="M161" s="199"/>
      <c r="N161" s="245" t="s">
        <v>95</v>
      </c>
      <c r="O161" s="321">
        <f t="shared" si="3"/>
        <v>0</v>
      </c>
      <c r="P161" s="197"/>
      <c r="Q161" s="197"/>
      <c r="R161" s="197"/>
    </row>
    <row r="162" spans="1:18" s="200" customFormat="1">
      <c r="A162" s="196"/>
      <c r="B162" s="196"/>
      <c r="C162" s="214" t="s">
        <v>1850</v>
      </c>
      <c r="D162" s="39" t="s">
        <v>2043</v>
      </c>
      <c r="E162" s="39" t="s">
        <v>2046</v>
      </c>
      <c r="F162" s="197"/>
      <c r="G162" s="197"/>
      <c r="H162" s="197"/>
      <c r="I162" s="197"/>
      <c r="J162" s="328"/>
      <c r="K162" s="198"/>
      <c r="L162" s="244" t="s">
        <v>98</v>
      </c>
      <c r="M162" s="199"/>
      <c r="N162" s="245" t="s">
        <v>95</v>
      </c>
      <c r="O162" s="321">
        <f t="shared" si="3"/>
        <v>0</v>
      </c>
      <c r="P162" s="197"/>
      <c r="Q162" s="197"/>
      <c r="R162" s="197"/>
    </row>
    <row r="163" spans="1:18" s="200" customFormat="1">
      <c r="A163" s="196"/>
      <c r="B163" s="196"/>
      <c r="C163" s="214" t="s">
        <v>1850</v>
      </c>
      <c r="D163" s="39" t="s">
        <v>2043</v>
      </c>
      <c r="E163" s="39" t="s">
        <v>2201</v>
      </c>
      <c r="F163" s="197"/>
      <c r="G163" s="197"/>
      <c r="H163" s="197"/>
      <c r="I163" s="197"/>
      <c r="J163" s="328"/>
      <c r="K163" s="198"/>
      <c r="L163" s="244" t="s">
        <v>98</v>
      </c>
      <c r="M163" s="199"/>
      <c r="N163" s="245" t="s">
        <v>95</v>
      </c>
      <c r="O163" s="321">
        <f t="shared" si="3"/>
        <v>0</v>
      </c>
      <c r="P163" s="197"/>
      <c r="Q163" s="197"/>
      <c r="R163" s="197"/>
    </row>
    <row r="164" spans="1:18" s="200" customFormat="1">
      <c r="A164" s="196"/>
      <c r="B164" s="196"/>
      <c r="C164" s="214" t="s">
        <v>1850</v>
      </c>
      <c r="D164" s="39" t="s">
        <v>2043</v>
      </c>
      <c r="E164" s="39" t="s">
        <v>2047</v>
      </c>
      <c r="F164" s="197"/>
      <c r="G164" s="197"/>
      <c r="H164" s="197"/>
      <c r="I164" s="197"/>
      <c r="J164" s="328"/>
      <c r="K164" s="198"/>
      <c r="L164" s="244" t="s">
        <v>98</v>
      </c>
      <c r="M164" s="199"/>
      <c r="N164" s="245" t="s">
        <v>95</v>
      </c>
      <c r="O164" s="321">
        <f t="shared" si="3"/>
        <v>0</v>
      </c>
      <c r="P164" s="197"/>
      <c r="Q164" s="197"/>
      <c r="R164" s="197"/>
    </row>
    <row r="165" spans="1:18" s="200" customFormat="1" ht="14.55" customHeight="1">
      <c r="A165" s="196"/>
      <c r="B165" s="196"/>
      <c r="C165" s="214" t="s">
        <v>1850</v>
      </c>
      <c r="D165" s="39" t="s">
        <v>2043</v>
      </c>
      <c r="E165" s="39" t="s">
        <v>2202</v>
      </c>
      <c r="F165" s="201"/>
      <c r="G165" s="201"/>
      <c r="H165" s="195"/>
      <c r="I165" s="202"/>
      <c r="J165" s="316"/>
      <c r="K165" s="199"/>
      <c r="L165" s="244" t="s">
        <v>98</v>
      </c>
      <c r="M165" s="199"/>
      <c r="N165" s="245" t="s">
        <v>95</v>
      </c>
      <c r="O165" s="321">
        <f t="shared" si="3"/>
        <v>0</v>
      </c>
      <c r="P165" s="195"/>
      <c r="Q165" s="195"/>
      <c r="R165" s="197"/>
    </row>
    <row r="166" spans="1:18" s="200" customFormat="1" ht="14.55" customHeight="1">
      <c r="A166" s="196"/>
      <c r="B166" s="196"/>
      <c r="C166" s="214" t="s">
        <v>1850</v>
      </c>
      <c r="D166" s="39" t="s">
        <v>2043</v>
      </c>
      <c r="E166" s="201" t="s">
        <v>2048</v>
      </c>
      <c r="F166" s="201"/>
      <c r="G166" s="201"/>
      <c r="H166" s="195"/>
      <c r="I166" s="202"/>
      <c r="J166" s="316"/>
      <c r="K166" s="199"/>
      <c r="L166" s="244" t="s">
        <v>2049</v>
      </c>
      <c r="M166" s="199"/>
      <c r="N166" s="245" t="s">
        <v>95</v>
      </c>
      <c r="O166" s="321">
        <f t="shared" si="3"/>
        <v>0</v>
      </c>
      <c r="P166" s="195"/>
      <c r="Q166" s="195"/>
      <c r="R166" s="197"/>
    </row>
    <row r="167" spans="1:18" s="200" customFormat="1" ht="14.55" customHeight="1">
      <c r="A167" s="196"/>
      <c r="B167" s="196"/>
      <c r="C167" s="214" t="s">
        <v>1850</v>
      </c>
      <c r="D167" s="39" t="s">
        <v>2043</v>
      </c>
      <c r="E167" s="201" t="s">
        <v>2050</v>
      </c>
      <c r="F167" s="201"/>
      <c r="G167" s="201"/>
      <c r="H167" s="195"/>
      <c r="I167" s="202"/>
      <c r="J167" s="316"/>
      <c r="K167" s="199"/>
      <c r="L167" s="244" t="s">
        <v>2049</v>
      </c>
      <c r="M167" s="199"/>
      <c r="N167" s="245" t="s">
        <v>95</v>
      </c>
      <c r="O167" s="321">
        <f t="shared" si="3"/>
        <v>0</v>
      </c>
      <c r="P167" s="195"/>
      <c r="Q167" s="195"/>
      <c r="R167" s="197"/>
    </row>
    <row r="168" spans="1:18" s="200" customFormat="1" ht="14.55" customHeight="1">
      <c r="A168" s="196"/>
      <c r="B168" s="196"/>
      <c r="C168" s="214" t="s">
        <v>1850</v>
      </c>
      <c r="D168" s="39" t="s">
        <v>2043</v>
      </c>
      <c r="E168" s="201" t="s">
        <v>2051</v>
      </c>
      <c r="F168" s="201"/>
      <c r="G168" s="201"/>
      <c r="H168" s="195"/>
      <c r="I168" s="202"/>
      <c r="J168" s="316"/>
      <c r="K168" s="199"/>
      <c r="L168" s="244" t="s">
        <v>2049</v>
      </c>
      <c r="M168" s="199"/>
      <c r="N168" s="245" t="s">
        <v>95</v>
      </c>
      <c r="O168" s="321">
        <f t="shared" si="3"/>
        <v>0</v>
      </c>
      <c r="P168" s="195"/>
      <c r="Q168" s="195"/>
      <c r="R168" s="197"/>
    </row>
    <row r="169" spans="1:18" s="200" customFormat="1" ht="14.55" customHeight="1">
      <c r="A169" s="196"/>
      <c r="B169" s="196"/>
      <c r="C169" s="214" t="s">
        <v>1850</v>
      </c>
      <c r="D169" s="39" t="s">
        <v>2043</v>
      </c>
      <c r="E169" s="201" t="s">
        <v>2052</v>
      </c>
      <c r="F169" s="201"/>
      <c r="G169" s="201"/>
      <c r="H169" s="195"/>
      <c r="I169" s="202"/>
      <c r="J169" s="316"/>
      <c r="K169" s="199"/>
      <c r="L169" s="244" t="s">
        <v>2049</v>
      </c>
      <c r="M169" s="199"/>
      <c r="N169" s="245" t="s">
        <v>95</v>
      </c>
      <c r="O169" s="321">
        <f t="shared" si="3"/>
        <v>0</v>
      </c>
      <c r="P169" s="195"/>
      <c r="Q169" s="195"/>
      <c r="R169" s="197"/>
    </row>
    <row r="170" spans="1:18" s="200" customFormat="1" ht="14.55" customHeight="1">
      <c r="A170" s="196"/>
      <c r="B170" s="196"/>
      <c r="C170" s="214" t="s">
        <v>1850</v>
      </c>
      <c r="D170" s="39" t="s">
        <v>2043</v>
      </c>
      <c r="E170" s="201" t="s">
        <v>2053</v>
      </c>
      <c r="F170" s="201"/>
      <c r="G170" s="201"/>
      <c r="H170" s="195"/>
      <c r="I170" s="202"/>
      <c r="J170" s="316"/>
      <c r="K170" s="199"/>
      <c r="L170" s="244" t="s">
        <v>1700</v>
      </c>
      <c r="M170" s="199"/>
      <c r="N170" s="245" t="s">
        <v>95</v>
      </c>
      <c r="O170" s="321">
        <f t="shared" si="3"/>
        <v>0</v>
      </c>
      <c r="P170" s="195"/>
      <c r="Q170" s="195"/>
      <c r="R170" s="197"/>
    </row>
    <row r="171" spans="1:18" s="200" customFormat="1" ht="14.55" customHeight="1">
      <c r="A171" s="196"/>
      <c r="B171" s="196"/>
      <c r="C171" s="214" t="s">
        <v>1850</v>
      </c>
      <c r="D171" s="39" t="s">
        <v>2043</v>
      </c>
      <c r="E171" s="39" t="s">
        <v>2054</v>
      </c>
      <c r="F171" s="39"/>
      <c r="G171" s="197"/>
      <c r="H171" s="195"/>
      <c r="I171" s="202"/>
      <c r="J171" s="316"/>
      <c r="K171" s="199"/>
      <c r="L171" s="244" t="s">
        <v>1700</v>
      </c>
      <c r="M171" s="199"/>
      <c r="N171" s="245" t="s">
        <v>95</v>
      </c>
      <c r="O171" s="321">
        <f t="shared" si="3"/>
        <v>0</v>
      </c>
      <c r="P171" s="195"/>
      <c r="Q171" s="195"/>
      <c r="R171" s="197"/>
    </row>
    <row r="172" spans="1:18" s="200" customFormat="1">
      <c r="A172" s="196"/>
      <c r="B172" s="196"/>
      <c r="C172" s="214" t="s">
        <v>1850</v>
      </c>
      <c r="D172" s="39" t="s">
        <v>2043</v>
      </c>
      <c r="E172" s="246" t="s">
        <v>2055</v>
      </c>
      <c r="F172" s="204"/>
      <c r="G172" s="197"/>
      <c r="H172" s="197"/>
      <c r="I172" s="197"/>
      <c r="J172" s="328"/>
      <c r="K172" s="198"/>
      <c r="L172" s="253" t="s">
        <v>1487</v>
      </c>
      <c r="M172" s="199"/>
      <c r="N172" s="248" t="s">
        <v>1467</v>
      </c>
      <c r="O172" s="321">
        <f t="shared" si="3"/>
        <v>0</v>
      </c>
      <c r="P172" s="197"/>
      <c r="Q172" s="197"/>
      <c r="R172" s="197"/>
    </row>
    <row r="173" spans="1:18" s="200" customFormat="1">
      <c r="A173" s="196"/>
      <c r="B173" s="196"/>
      <c r="C173" s="214" t="s">
        <v>1850</v>
      </c>
      <c r="D173" s="39" t="s">
        <v>2056</v>
      </c>
      <c r="E173" s="39" t="s">
        <v>2057</v>
      </c>
      <c r="F173" s="197"/>
      <c r="G173" s="197"/>
      <c r="H173" s="197"/>
      <c r="I173" s="197"/>
      <c r="J173" s="328"/>
      <c r="K173" s="198"/>
      <c r="L173" s="253" t="s">
        <v>1917</v>
      </c>
      <c r="M173" s="199"/>
      <c r="N173" s="248" t="s">
        <v>1467</v>
      </c>
      <c r="O173" s="321">
        <f t="shared" si="3"/>
        <v>0</v>
      </c>
      <c r="P173" s="197"/>
      <c r="Q173" s="197"/>
      <c r="R173" s="197"/>
    </row>
    <row r="174" spans="1:18" s="200" customFormat="1">
      <c r="A174" s="196"/>
      <c r="B174" s="196"/>
      <c r="C174" s="214" t="s">
        <v>1850</v>
      </c>
      <c r="D174" s="39" t="s">
        <v>2056</v>
      </c>
      <c r="E174" s="39" t="s">
        <v>2058</v>
      </c>
      <c r="F174" s="197"/>
      <c r="G174" s="197"/>
      <c r="H174" s="197"/>
      <c r="I174" s="197"/>
      <c r="J174" s="328"/>
      <c r="K174" s="198"/>
      <c r="L174" s="253" t="s">
        <v>1917</v>
      </c>
      <c r="M174" s="199"/>
      <c r="N174" s="248" t="s">
        <v>1467</v>
      </c>
      <c r="O174" s="321">
        <f t="shared" si="3"/>
        <v>0</v>
      </c>
      <c r="P174" s="197"/>
      <c r="Q174" s="197"/>
      <c r="R174" s="197"/>
    </row>
    <row r="175" spans="1:18" s="200" customFormat="1">
      <c r="A175" s="196"/>
      <c r="B175" s="196"/>
      <c r="C175" s="214" t="s">
        <v>1850</v>
      </c>
      <c r="D175" s="39" t="s">
        <v>2056</v>
      </c>
      <c r="E175" s="39" t="s">
        <v>2059</v>
      </c>
      <c r="F175" s="197"/>
      <c r="G175" s="197"/>
      <c r="H175" s="197"/>
      <c r="I175" s="197"/>
      <c r="J175" s="328"/>
      <c r="K175" s="198"/>
      <c r="L175" s="253" t="s">
        <v>1917</v>
      </c>
      <c r="M175" s="199"/>
      <c r="N175" s="248" t="s">
        <v>1467</v>
      </c>
      <c r="O175" s="321">
        <f t="shared" si="3"/>
        <v>0</v>
      </c>
      <c r="P175" s="197"/>
      <c r="Q175" s="197"/>
      <c r="R175" s="197"/>
    </row>
    <row r="176" spans="1:18" s="200" customFormat="1">
      <c r="A176" s="196"/>
      <c r="B176" s="196"/>
      <c r="C176" s="214" t="s">
        <v>1850</v>
      </c>
      <c r="D176" s="39" t="s">
        <v>2056</v>
      </c>
      <c r="E176" s="39" t="s">
        <v>2060</v>
      </c>
      <c r="F176" s="197"/>
      <c r="G176" s="197"/>
      <c r="H176" s="197"/>
      <c r="I176" s="197"/>
      <c r="J176" s="328"/>
      <c r="K176" s="198"/>
      <c r="L176" s="253" t="s">
        <v>1917</v>
      </c>
      <c r="M176" s="199"/>
      <c r="N176" s="248" t="s">
        <v>1467</v>
      </c>
      <c r="O176" s="321">
        <f t="shared" si="3"/>
        <v>0</v>
      </c>
      <c r="P176" s="197"/>
      <c r="Q176" s="197"/>
      <c r="R176" s="197"/>
    </row>
    <row r="177" spans="1:18" s="200" customFormat="1">
      <c r="A177" s="196"/>
      <c r="B177" s="196"/>
      <c r="C177" s="214" t="s">
        <v>1850</v>
      </c>
      <c r="D177" s="39" t="s">
        <v>2036</v>
      </c>
      <c r="E177" s="249" t="s">
        <v>2037</v>
      </c>
      <c r="F177" s="201"/>
      <c r="G177" s="197"/>
      <c r="H177" s="197"/>
      <c r="I177" s="197"/>
      <c r="J177" s="328"/>
      <c r="K177" s="198"/>
      <c r="L177" s="244" t="s">
        <v>1859</v>
      </c>
      <c r="M177" s="199"/>
      <c r="N177" s="248" t="s">
        <v>95</v>
      </c>
      <c r="O177" s="321">
        <f t="shared" si="3"/>
        <v>0</v>
      </c>
      <c r="P177" s="197"/>
      <c r="Q177" s="197"/>
      <c r="R177" s="197"/>
    </row>
    <row r="178" spans="1:18" s="200" customFormat="1">
      <c r="A178" s="196"/>
      <c r="B178" s="196"/>
      <c r="C178" s="214" t="s">
        <v>1850</v>
      </c>
      <c r="D178" s="39" t="s">
        <v>2036</v>
      </c>
      <c r="E178" s="249" t="s">
        <v>2038</v>
      </c>
      <c r="F178" s="201"/>
      <c r="G178" s="197"/>
      <c r="H178" s="197"/>
      <c r="I178" s="197"/>
      <c r="J178" s="328"/>
      <c r="K178" s="198"/>
      <c r="L178" s="244" t="s">
        <v>1859</v>
      </c>
      <c r="M178" s="199"/>
      <c r="N178" s="248" t="s">
        <v>95</v>
      </c>
      <c r="O178" s="321">
        <f t="shared" si="3"/>
        <v>0</v>
      </c>
      <c r="P178" s="197"/>
      <c r="Q178" s="197"/>
      <c r="R178" s="197"/>
    </row>
    <row r="179" spans="1:18" s="200" customFormat="1">
      <c r="A179" s="196"/>
      <c r="B179" s="196"/>
      <c r="C179" s="214" t="s">
        <v>1850</v>
      </c>
      <c r="D179" s="39" t="s">
        <v>2036</v>
      </c>
      <c r="E179" s="249" t="s">
        <v>2039</v>
      </c>
      <c r="F179" s="201"/>
      <c r="G179" s="197"/>
      <c r="H179" s="197"/>
      <c r="I179" s="197"/>
      <c r="J179" s="328"/>
      <c r="K179" s="198"/>
      <c r="L179" s="244" t="s">
        <v>1859</v>
      </c>
      <c r="M179" s="199"/>
      <c r="N179" s="248" t="s">
        <v>95</v>
      </c>
      <c r="O179" s="321">
        <f t="shared" si="3"/>
        <v>0</v>
      </c>
      <c r="P179" s="197"/>
      <c r="Q179" s="197"/>
      <c r="R179" s="197"/>
    </row>
    <row r="180" spans="1:18" s="200" customFormat="1">
      <c r="A180" s="196"/>
      <c r="B180" s="196"/>
      <c r="C180" s="201" t="s">
        <v>2000</v>
      </c>
      <c r="D180" s="204" t="s">
        <v>2001</v>
      </c>
      <c r="E180" s="40" t="s">
        <v>2203</v>
      </c>
      <c r="F180" s="201"/>
      <c r="G180" s="197"/>
      <c r="H180" s="197"/>
      <c r="I180" s="197"/>
      <c r="J180" s="329"/>
      <c r="K180" s="199"/>
      <c r="L180" s="244" t="s">
        <v>98</v>
      </c>
      <c r="M180" s="199"/>
      <c r="N180" s="245" t="s">
        <v>95</v>
      </c>
      <c r="O180" s="321">
        <f t="shared" si="3"/>
        <v>0</v>
      </c>
      <c r="P180" s="197"/>
      <c r="Q180" s="197"/>
      <c r="R180" s="197"/>
    </row>
    <row r="181" spans="1:18" s="200" customFormat="1">
      <c r="A181" s="196"/>
      <c r="B181" s="196"/>
      <c r="C181" s="214" t="s">
        <v>1850</v>
      </c>
      <c r="D181" s="39" t="s">
        <v>2061</v>
      </c>
      <c r="E181" s="40" t="s">
        <v>2204</v>
      </c>
      <c r="F181" s="247" t="s">
        <v>2205</v>
      </c>
      <c r="G181" s="197"/>
      <c r="H181" s="195"/>
      <c r="I181" s="202"/>
      <c r="J181" s="316"/>
      <c r="K181" s="199"/>
      <c r="L181" s="279" t="s">
        <v>1859</v>
      </c>
      <c r="M181" s="199"/>
      <c r="N181" s="248" t="s">
        <v>1467</v>
      </c>
      <c r="O181" s="321">
        <f t="shared" si="3"/>
        <v>0</v>
      </c>
      <c r="P181" s="195"/>
      <c r="Q181" s="195"/>
      <c r="R181" s="197"/>
    </row>
    <row r="182" spans="1:18" s="200" customFormat="1">
      <c r="A182" s="196"/>
      <c r="B182" s="196"/>
      <c r="C182" s="214" t="s">
        <v>1850</v>
      </c>
      <c r="D182" s="39" t="s">
        <v>2061</v>
      </c>
      <c r="E182" s="247" t="s">
        <v>2062</v>
      </c>
      <c r="F182" s="247"/>
      <c r="G182" s="197"/>
      <c r="H182" s="195"/>
      <c r="I182" s="202"/>
      <c r="J182" s="316"/>
      <c r="K182" s="199"/>
      <c r="L182" s="279" t="s">
        <v>1859</v>
      </c>
      <c r="M182" s="199"/>
      <c r="N182" s="248" t="s">
        <v>1467</v>
      </c>
      <c r="O182" s="321">
        <f t="shared" si="3"/>
        <v>0</v>
      </c>
      <c r="P182" s="195"/>
      <c r="Q182" s="195"/>
      <c r="R182" s="197"/>
    </row>
    <row r="183" spans="1:18" s="200" customFormat="1">
      <c r="A183" s="196"/>
      <c r="B183" s="196"/>
      <c r="C183" s="214" t="s">
        <v>1850</v>
      </c>
      <c r="D183" s="204" t="s">
        <v>2118</v>
      </c>
      <c r="E183" s="252" t="s">
        <v>2119</v>
      </c>
      <c r="F183" s="201"/>
      <c r="G183" s="197"/>
      <c r="H183" s="197"/>
      <c r="I183" s="197"/>
      <c r="J183" s="328"/>
      <c r="K183" s="198"/>
      <c r="L183" s="253" t="s">
        <v>1487</v>
      </c>
      <c r="M183" s="199"/>
      <c r="N183" s="245" t="s">
        <v>1467</v>
      </c>
      <c r="O183" s="321">
        <f t="shared" si="3"/>
        <v>0</v>
      </c>
      <c r="P183" s="197"/>
      <c r="Q183" s="197"/>
      <c r="R183" s="197"/>
    </row>
    <row r="184" spans="1:18" s="200" customFormat="1">
      <c r="A184" s="196"/>
      <c r="B184" s="196"/>
      <c r="C184" s="214" t="s">
        <v>1850</v>
      </c>
      <c r="D184" s="204" t="s">
        <v>2118</v>
      </c>
      <c r="E184" s="246" t="s">
        <v>2015</v>
      </c>
      <c r="F184" s="39"/>
      <c r="G184" s="197"/>
      <c r="H184" s="197"/>
      <c r="I184" s="197"/>
      <c r="J184" s="328"/>
      <c r="K184" s="198"/>
      <c r="L184" s="244" t="s">
        <v>1859</v>
      </c>
      <c r="M184" s="199"/>
      <c r="N184" s="248" t="s">
        <v>95</v>
      </c>
      <c r="O184" s="321">
        <f>IF(M184=0,K184*J184,M184*K184*J184)</f>
        <v>0</v>
      </c>
      <c r="P184" s="197"/>
      <c r="Q184" s="197"/>
      <c r="R184" s="197"/>
    </row>
    <row r="185" spans="1:18" s="200" customFormat="1">
      <c r="A185" s="196"/>
      <c r="B185" s="196"/>
      <c r="C185" s="214" t="s">
        <v>1850</v>
      </c>
      <c r="D185" s="204" t="s">
        <v>2118</v>
      </c>
      <c r="E185" s="246" t="s">
        <v>2016</v>
      </c>
      <c r="F185" s="39"/>
      <c r="G185" s="197"/>
      <c r="H185" s="197"/>
      <c r="I185" s="197"/>
      <c r="J185" s="328"/>
      <c r="K185" s="198"/>
      <c r="L185" s="244" t="s">
        <v>1859</v>
      </c>
      <c r="M185" s="199"/>
      <c r="N185" s="248" t="s">
        <v>95</v>
      </c>
      <c r="O185" s="321">
        <f>IF(M185=0,K185*J185,M185*K185*J185)</f>
        <v>0</v>
      </c>
      <c r="P185" s="197"/>
      <c r="Q185" s="197"/>
      <c r="R185" s="197"/>
    </row>
    <row r="186" spans="1:18" s="200" customFormat="1">
      <c r="A186" s="196"/>
      <c r="B186" s="196"/>
      <c r="C186" s="214" t="s">
        <v>1850</v>
      </c>
      <c r="D186" s="204" t="s">
        <v>2118</v>
      </c>
      <c r="E186" s="252" t="s">
        <v>2206</v>
      </c>
      <c r="F186" s="201"/>
      <c r="G186" s="197"/>
      <c r="H186" s="197"/>
      <c r="I186" s="197"/>
      <c r="J186" s="328"/>
      <c r="K186" s="198"/>
      <c r="L186" s="253" t="s">
        <v>1859</v>
      </c>
      <c r="M186" s="199"/>
      <c r="N186" s="245" t="s">
        <v>1467</v>
      </c>
      <c r="O186" s="321">
        <f>IF(M186=0,K186*J186,M186*K186*J186)</f>
        <v>0</v>
      </c>
      <c r="P186" s="197"/>
      <c r="Q186" s="197"/>
      <c r="R186" s="197"/>
    </row>
    <row r="187" spans="1:18" s="200" customFormat="1">
      <c r="A187" s="196"/>
      <c r="B187" s="196"/>
      <c r="C187" s="214" t="s">
        <v>1850</v>
      </c>
      <c r="D187" s="204" t="s">
        <v>2118</v>
      </c>
      <c r="E187" s="246" t="s">
        <v>2017</v>
      </c>
      <c r="F187" s="39"/>
      <c r="G187" s="197"/>
      <c r="H187" s="197"/>
      <c r="I187" s="197"/>
      <c r="J187" s="328"/>
      <c r="K187" s="198"/>
      <c r="L187" s="244" t="s">
        <v>1859</v>
      </c>
      <c r="M187" s="199"/>
      <c r="N187" s="248" t="s">
        <v>95</v>
      </c>
      <c r="O187" s="321">
        <f>IF(M187=0,K187*J187,M187*K187*J187)</f>
        <v>0</v>
      </c>
      <c r="P187" s="197"/>
      <c r="Q187" s="197"/>
      <c r="R187" s="197"/>
    </row>
    <row r="188" spans="1:18" s="200" customFormat="1">
      <c r="A188" s="196"/>
      <c r="B188" s="196"/>
      <c r="C188" s="214" t="s">
        <v>1850</v>
      </c>
      <c r="D188" s="204" t="s">
        <v>2118</v>
      </c>
      <c r="E188" s="252" t="s">
        <v>2124</v>
      </c>
      <c r="F188" s="201"/>
      <c r="G188" s="197"/>
      <c r="H188" s="197"/>
      <c r="I188" s="197"/>
      <c r="J188" s="328"/>
      <c r="K188" s="198"/>
      <c r="L188" s="253" t="s">
        <v>1859</v>
      </c>
      <c r="M188" s="199"/>
      <c r="N188" s="245" t="s">
        <v>1467</v>
      </c>
      <c r="O188" s="321">
        <f>IF(M188=0,K188*J188,M188*K188*J188)</f>
        <v>0</v>
      </c>
      <c r="P188" s="197"/>
      <c r="Q188" s="197"/>
      <c r="R188" s="197"/>
    </row>
    <row r="189" spans="1:18" s="200" customFormat="1">
      <c r="A189" s="196"/>
      <c r="B189" s="196"/>
      <c r="C189" s="214" t="s">
        <v>1850</v>
      </c>
      <c r="D189" s="204" t="s">
        <v>2118</v>
      </c>
      <c r="E189" s="252" t="s">
        <v>2120</v>
      </c>
      <c r="F189" s="201"/>
      <c r="G189" s="197"/>
      <c r="H189" s="197"/>
      <c r="I189" s="197"/>
      <c r="J189" s="328"/>
      <c r="K189" s="198"/>
      <c r="L189" s="253" t="s">
        <v>1487</v>
      </c>
      <c r="M189" s="199"/>
      <c r="N189" s="245" t="s">
        <v>1467</v>
      </c>
      <c r="O189" s="321">
        <f t="shared" si="3"/>
        <v>0</v>
      </c>
      <c r="P189" s="197"/>
      <c r="Q189" s="197"/>
      <c r="R189" s="197"/>
    </row>
    <row r="190" spans="1:18" s="200" customFormat="1">
      <c r="A190" s="196"/>
      <c r="B190" s="196"/>
      <c r="C190" s="214" t="s">
        <v>1850</v>
      </c>
      <c r="D190" s="204" t="s">
        <v>2118</v>
      </c>
      <c r="E190" s="252" t="s">
        <v>2121</v>
      </c>
      <c r="F190" s="201"/>
      <c r="G190" s="197"/>
      <c r="H190" s="197"/>
      <c r="I190" s="197"/>
      <c r="J190" s="328"/>
      <c r="K190" s="198"/>
      <c r="L190" s="253" t="s">
        <v>1487</v>
      </c>
      <c r="M190" s="199"/>
      <c r="N190" s="245" t="s">
        <v>1467</v>
      </c>
      <c r="O190" s="321">
        <f t="shared" si="3"/>
        <v>0</v>
      </c>
      <c r="P190" s="197"/>
      <c r="Q190" s="197"/>
      <c r="R190" s="197"/>
    </row>
    <row r="191" spans="1:18" s="200" customFormat="1">
      <c r="A191" s="196"/>
      <c r="B191" s="196"/>
      <c r="C191" s="214" t="s">
        <v>1850</v>
      </c>
      <c r="D191" s="204" t="s">
        <v>2118</v>
      </c>
      <c r="E191" s="252" t="s">
        <v>2122</v>
      </c>
      <c r="F191" s="201"/>
      <c r="G191" s="197"/>
      <c r="H191" s="197"/>
      <c r="I191" s="197"/>
      <c r="J191" s="328"/>
      <c r="K191" s="198"/>
      <c r="L191" s="253" t="s">
        <v>1487</v>
      </c>
      <c r="M191" s="199"/>
      <c r="N191" s="245" t="s">
        <v>1467</v>
      </c>
      <c r="O191" s="321">
        <f t="shared" si="3"/>
        <v>0</v>
      </c>
      <c r="P191" s="197"/>
      <c r="Q191" s="197"/>
      <c r="R191" s="197"/>
    </row>
    <row r="192" spans="1:18" s="200" customFormat="1">
      <c r="A192" s="196"/>
      <c r="B192" s="196"/>
      <c r="C192" s="214" t="s">
        <v>1850</v>
      </c>
      <c r="D192" s="204" t="s">
        <v>2118</v>
      </c>
      <c r="E192" s="252" t="s">
        <v>2123</v>
      </c>
      <c r="F192" s="201"/>
      <c r="G192" s="197"/>
      <c r="H192" s="197"/>
      <c r="I192" s="197"/>
      <c r="J192" s="328"/>
      <c r="K192" s="198"/>
      <c r="L192" s="253" t="s">
        <v>1487</v>
      </c>
      <c r="M192" s="199"/>
      <c r="N192" s="245" t="s">
        <v>1467</v>
      </c>
      <c r="O192" s="321">
        <f t="shared" si="3"/>
        <v>0</v>
      </c>
      <c r="P192" s="197"/>
      <c r="Q192" s="197"/>
      <c r="R192" s="197"/>
    </row>
    <row r="193" spans="1:18" s="200" customFormat="1">
      <c r="A193" s="196"/>
      <c r="B193" s="196"/>
      <c r="C193" s="214" t="s">
        <v>1850</v>
      </c>
      <c r="D193" s="204" t="s">
        <v>2118</v>
      </c>
      <c r="E193" s="252" t="s">
        <v>2125</v>
      </c>
      <c r="F193" s="201"/>
      <c r="G193" s="197"/>
      <c r="H193" s="197"/>
      <c r="I193" s="197"/>
      <c r="J193" s="328"/>
      <c r="K193" s="198"/>
      <c r="L193" s="253" t="s">
        <v>1859</v>
      </c>
      <c r="M193" s="199"/>
      <c r="N193" s="245" t="s">
        <v>1467</v>
      </c>
      <c r="O193" s="321">
        <f t="shared" si="3"/>
        <v>0</v>
      </c>
      <c r="P193" s="197"/>
      <c r="Q193" s="197"/>
      <c r="R193" s="197"/>
    </row>
    <row r="194" spans="1:18" s="200" customFormat="1">
      <c r="A194" s="196"/>
      <c r="B194" s="196"/>
      <c r="C194" s="214" t="s">
        <v>1850</v>
      </c>
      <c r="D194" s="204" t="s">
        <v>2118</v>
      </c>
      <c r="E194" s="252" t="s">
        <v>2126</v>
      </c>
      <c r="F194" s="201"/>
      <c r="G194" s="197"/>
      <c r="H194" s="197"/>
      <c r="I194" s="197"/>
      <c r="J194" s="328"/>
      <c r="K194" s="198"/>
      <c r="L194" s="253" t="s">
        <v>1859</v>
      </c>
      <c r="M194" s="199"/>
      <c r="N194" s="245" t="s">
        <v>1467</v>
      </c>
      <c r="O194" s="321">
        <f t="shared" si="3"/>
        <v>0</v>
      </c>
      <c r="P194" s="197"/>
      <c r="Q194" s="197"/>
      <c r="R194" s="197"/>
    </row>
    <row r="195" spans="1:18" s="200" customFormat="1">
      <c r="A195" s="196"/>
      <c r="B195" s="196"/>
      <c r="C195" s="214" t="s">
        <v>1850</v>
      </c>
      <c r="D195" s="204" t="s">
        <v>2118</v>
      </c>
      <c r="E195" s="252" t="s">
        <v>2127</v>
      </c>
      <c r="F195" s="201"/>
      <c r="G195" s="197"/>
      <c r="H195" s="197"/>
      <c r="I195" s="197"/>
      <c r="J195" s="328"/>
      <c r="K195" s="198"/>
      <c r="L195" s="253" t="s">
        <v>1859</v>
      </c>
      <c r="M195" s="199"/>
      <c r="N195" s="245" t="s">
        <v>1467</v>
      </c>
      <c r="O195" s="321">
        <f t="shared" si="3"/>
        <v>0</v>
      </c>
      <c r="P195" s="197"/>
      <c r="Q195" s="197"/>
      <c r="R195" s="197"/>
    </row>
    <row r="196" spans="1:18" s="200" customFormat="1">
      <c r="A196" s="196"/>
      <c r="B196" s="196"/>
      <c r="C196" s="214" t="s">
        <v>1850</v>
      </c>
      <c r="D196" s="204" t="s">
        <v>2118</v>
      </c>
      <c r="E196" s="252" t="s">
        <v>2128</v>
      </c>
      <c r="F196" s="201"/>
      <c r="G196" s="197"/>
      <c r="H196" s="197"/>
      <c r="I196" s="197"/>
      <c r="J196" s="328"/>
      <c r="K196" s="198"/>
      <c r="L196" s="253" t="s">
        <v>1859</v>
      </c>
      <c r="M196" s="199"/>
      <c r="N196" s="245" t="s">
        <v>1467</v>
      </c>
      <c r="O196" s="321">
        <f t="shared" si="3"/>
        <v>0</v>
      </c>
      <c r="P196" s="197"/>
      <c r="Q196" s="197"/>
      <c r="R196" s="197"/>
    </row>
    <row r="197" spans="1:18" s="200" customFormat="1">
      <c r="A197" s="196"/>
      <c r="B197" s="196"/>
      <c r="C197" s="214" t="s">
        <v>1850</v>
      </c>
      <c r="D197" s="204" t="s">
        <v>2118</v>
      </c>
      <c r="E197" s="252" t="s">
        <v>2129</v>
      </c>
      <c r="F197" s="201"/>
      <c r="G197" s="197"/>
      <c r="H197" s="197"/>
      <c r="I197" s="197"/>
      <c r="J197" s="328"/>
      <c r="K197" s="198"/>
      <c r="L197" s="253" t="s">
        <v>1859</v>
      </c>
      <c r="M197" s="199"/>
      <c r="N197" s="245" t="s">
        <v>1467</v>
      </c>
      <c r="O197" s="321">
        <f t="shared" ref="O197:O229" si="4">IF(M197=0,K197*J197,M197*K197*J197)</f>
        <v>0</v>
      </c>
      <c r="P197" s="197"/>
      <c r="Q197" s="197"/>
      <c r="R197" s="197"/>
    </row>
    <row r="198" spans="1:18" s="200" customFormat="1">
      <c r="A198" s="196"/>
      <c r="B198" s="196"/>
      <c r="C198" s="214" t="s">
        <v>1850</v>
      </c>
      <c r="D198" s="39" t="s">
        <v>2207</v>
      </c>
      <c r="E198" s="39" t="s">
        <v>2063</v>
      </c>
      <c r="F198" s="254" t="s">
        <v>2064</v>
      </c>
      <c r="G198" s="255" t="s">
        <v>2065</v>
      </c>
      <c r="H198" s="195"/>
      <c r="I198" s="202"/>
      <c r="J198" s="316"/>
      <c r="K198" s="199"/>
      <c r="L198" s="253" t="s">
        <v>1521</v>
      </c>
      <c r="M198" s="199"/>
      <c r="N198" s="248" t="s">
        <v>95</v>
      </c>
      <c r="O198" s="321">
        <f t="shared" si="4"/>
        <v>0</v>
      </c>
      <c r="P198" s="195"/>
      <c r="Q198" s="195"/>
      <c r="R198" s="197"/>
    </row>
    <row r="199" spans="1:18" s="200" customFormat="1">
      <c r="A199" s="196"/>
      <c r="B199" s="196"/>
      <c r="C199" s="214" t="s">
        <v>1850</v>
      </c>
      <c r="D199" s="39" t="s">
        <v>2207</v>
      </c>
      <c r="E199" s="39" t="str">
        <f>E198</f>
        <v>导演</v>
      </c>
      <c r="F199" s="254" t="s">
        <v>2066</v>
      </c>
      <c r="G199" s="255" t="s">
        <v>2067</v>
      </c>
      <c r="H199" s="195"/>
      <c r="I199" s="202"/>
      <c r="J199" s="316"/>
      <c r="K199" s="199"/>
      <c r="L199" s="253" t="s">
        <v>1521</v>
      </c>
      <c r="M199" s="199"/>
      <c r="N199" s="248" t="s">
        <v>95</v>
      </c>
      <c r="O199" s="321">
        <f t="shared" si="4"/>
        <v>0</v>
      </c>
      <c r="P199" s="195"/>
      <c r="Q199" s="195"/>
      <c r="R199" s="197"/>
    </row>
    <row r="200" spans="1:18" s="200" customFormat="1">
      <c r="A200" s="196"/>
      <c r="B200" s="196"/>
      <c r="C200" s="214" t="s">
        <v>1850</v>
      </c>
      <c r="D200" s="39" t="s">
        <v>2207</v>
      </c>
      <c r="E200" s="39" t="s">
        <v>2068</v>
      </c>
      <c r="F200" s="254" t="s">
        <v>2069</v>
      </c>
      <c r="G200" s="255" t="s">
        <v>2070</v>
      </c>
      <c r="H200" s="197"/>
      <c r="I200" s="197"/>
      <c r="J200" s="328"/>
      <c r="K200" s="199"/>
      <c r="L200" s="253" t="s">
        <v>1521</v>
      </c>
      <c r="M200" s="199"/>
      <c r="N200" s="248" t="s">
        <v>95</v>
      </c>
      <c r="O200" s="321">
        <f t="shared" si="4"/>
        <v>0</v>
      </c>
      <c r="P200" s="197"/>
      <c r="Q200" s="197"/>
      <c r="R200" s="197"/>
    </row>
    <row r="201" spans="1:18" s="200" customFormat="1">
      <c r="A201" s="196"/>
      <c r="B201" s="196"/>
      <c r="C201" s="214" t="s">
        <v>1850</v>
      </c>
      <c r="D201" s="39" t="s">
        <v>2207</v>
      </c>
      <c r="E201" s="39" t="str">
        <f>E200</f>
        <v>编导</v>
      </c>
      <c r="F201" s="254" t="s">
        <v>2071</v>
      </c>
      <c r="G201" s="255" t="s">
        <v>2072</v>
      </c>
      <c r="H201" s="197"/>
      <c r="I201" s="197"/>
      <c r="J201" s="328"/>
      <c r="K201" s="199"/>
      <c r="L201" s="253" t="s">
        <v>1521</v>
      </c>
      <c r="M201" s="199"/>
      <c r="N201" s="248" t="s">
        <v>95</v>
      </c>
      <c r="O201" s="321">
        <f t="shared" si="4"/>
        <v>0</v>
      </c>
      <c r="P201" s="197"/>
      <c r="Q201" s="197"/>
      <c r="R201" s="197"/>
    </row>
    <row r="202" spans="1:18" s="200" customFormat="1">
      <c r="A202" s="196"/>
      <c r="B202" s="196"/>
      <c r="C202" s="214" t="s">
        <v>1850</v>
      </c>
      <c r="D202" s="39" t="s">
        <v>2207</v>
      </c>
      <c r="E202" s="39" t="s">
        <v>2073</v>
      </c>
      <c r="F202" s="254" t="s">
        <v>2074</v>
      </c>
      <c r="G202" s="255" t="s">
        <v>2075</v>
      </c>
      <c r="H202" s="197"/>
      <c r="I202" s="197"/>
      <c r="J202" s="328"/>
      <c r="K202" s="198"/>
      <c r="L202" s="253" t="s">
        <v>1521</v>
      </c>
      <c r="M202" s="199"/>
      <c r="N202" s="248" t="s">
        <v>95</v>
      </c>
      <c r="O202" s="321">
        <f t="shared" si="4"/>
        <v>0</v>
      </c>
      <c r="P202" s="197"/>
      <c r="Q202" s="197"/>
      <c r="R202" s="197"/>
    </row>
    <row r="203" spans="1:18" s="200" customFormat="1">
      <c r="A203" s="196"/>
      <c r="B203" s="196"/>
      <c r="C203" s="214" t="s">
        <v>1850</v>
      </c>
      <c r="D203" s="39" t="s">
        <v>2207</v>
      </c>
      <c r="E203" s="39" t="str">
        <f>E202</f>
        <v>导播</v>
      </c>
      <c r="F203" s="254" t="s">
        <v>2076</v>
      </c>
      <c r="G203" s="255" t="s">
        <v>2077</v>
      </c>
      <c r="H203" s="197"/>
      <c r="I203" s="197"/>
      <c r="J203" s="328"/>
      <c r="K203" s="198"/>
      <c r="L203" s="253" t="s">
        <v>1521</v>
      </c>
      <c r="M203" s="199"/>
      <c r="N203" s="248" t="s">
        <v>95</v>
      </c>
      <c r="O203" s="321">
        <f t="shared" si="4"/>
        <v>0</v>
      </c>
      <c r="P203" s="197"/>
      <c r="Q203" s="197"/>
      <c r="R203" s="197"/>
    </row>
    <row r="204" spans="1:18" s="200" customFormat="1">
      <c r="A204" s="196"/>
      <c r="B204" s="196"/>
      <c r="C204" s="214" t="s">
        <v>1850</v>
      </c>
      <c r="D204" s="39" t="s">
        <v>2207</v>
      </c>
      <c r="E204" s="39" t="str">
        <f>E203</f>
        <v>导播</v>
      </c>
      <c r="F204" s="254" t="s">
        <v>2078</v>
      </c>
      <c r="G204" s="255" t="s">
        <v>2079</v>
      </c>
      <c r="H204" s="197"/>
      <c r="I204" s="197"/>
      <c r="J204" s="328"/>
      <c r="K204" s="198"/>
      <c r="L204" s="253" t="s">
        <v>1521</v>
      </c>
      <c r="M204" s="199"/>
      <c r="N204" s="248" t="s">
        <v>95</v>
      </c>
      <c r="O204" s="321">
        <f t="shared" si="4"/>
        <v>0</v>
      </c>
      <c r="P204" s="197"/>
      <c r="Q204" s="197"/>
      <c r="R204" s="197"/>
    </row>
    <row r="205" spans="1:18" s="200" customFormat="1">
      <c r="A205" s="196"/>
      <c r="B205" s="196"/>
      <c r="C205" s="214" t="s">
        <v>1850</v>
      </c>
      <c r="D205" s="39" t="s">
        <v>2207</v>
      </c>
      <c r="E205" s="39" t="s">
        <v>2080</v>
      </c>
      <c r="F205" s="254" t="s">
        <v>2081</v>
      </c>
      <c r="G205" s="197"/>
      <c r="H205" s="197"/>
      <c r="I205" s="197"/>
      <c r="J205" s="328"/>
      <c r="K205" s="198"/>
      <c r="L205" s="253" t="s">
        <v>1521</v>
      </c>
      <c r="M205" s="199"/>
      <c r="N205" s="248" t="s">
        <v>95</v>
      </c>
      <c r="O205" s="321">
        <f t="shared" si="4"/>
        <v>0</v>
      </c>
      <c r="P205" s="197"/>
      <c r="Q205" s="197"/>
      <c r="R205" s="197"/>
    </row>
    <row r="206" spans="1:18" s="200" customFormat="1" ht="27.75">
      <c r="A206" s="196"/>
      <c r="B206" s="196"/>
      <c r="C206" s="214" t="s">
        <v>1850</v>
      </c>
      <c r="D206" s="39" t="s">
        <v>2207</v>
      </c>
      <c r="E206" s="39" t="s">
        <v>2208</v>
      </c>
      <c r="F206" s="254" t="s">
        <v>2082</v>
      </c>
      <c r="G206" s="256" t="s">
        <v>2083</v>
      </c>
      <c r="H206" s="197"/>
      <c r="I206" s="197"/>
      <c r="J206" s="328"/>
      <c r="K206" s="198"/>
      <c r="L206" s="253" t="s">
        <v>1521</v>
      </c>
      <c r="M206" s="199"/>
      <c r="N206" s="248" t="s">
        <v>95</v>
      </c>
      <c r="O206" s="321">
        <f t="shared" si="4"/>
        <v>0</v>
      </c>
      <c r="P206" s="197"/>
      <c r="Q206" s="197"/>
      <c r="R206" s="197"/>
    </row>
    <row r="207" spans="1:18" s="200" customFormat="1" ht="27.75">
      <c r="A207" s="196"/>
      <c r="B207" s="196"/>
      <c r="C207" s="214" t="s">
        <v>1850</v>
      </c>
      <c r="D207" s="39" t="s">
        <v>2207</v>
      </c>
      <c r="E207" s="39" t="s">
        <v>2209</v>
      </c>
      <c r="F207" s="254" t="s">
        <v>2084</v>
      </c>
      <c r="G207" s="256" t="s">
        <v>2083</v>
      </c>
      <c r="H207" s="197"/>
      <c r="I207" s="197"/>
      <c r="J207" s="328"/>
      <c r="K207" s="198"/>
      <c r="L207" s="253" t="s">
        <v>1521</v>
      </c>
      <c r="M207" s="199"/>
      <c r="N207" s="248" t="s">
        <v>95</v>
      </c>
      <c r="O207" s="321">
        <f t="shared" si="4"/>
        <v>0</v>
      </c>
      <c r="P207" s="197"/>
      <c r="Q207" s="197"/>
      <c r="R207" s="197"/>
    </row>
    <row r="208" spans="1:18" s="200" customFormat="1" ht="27.75">
      <c r="A208" s="196"/>
      <c r="B208" s="196"/>
      <c r="C208" s="214" t="s">
        <v>1850</v>
      </c>
      <c r="D208" s="39" t="s">
        <v>2207</v>
      </c>
      <c r="E208" s="39" t="s">
        <v>2085</v>
      </c>
      <c r="F208" s="254" t="s">
        <v>2086</v>
      </c>
      <c r="G208" s="256" t="s">
        <v>2083</v>
      </c>
      <c r="H208" s="197"/>
      <c r="I208" s="197"/>
      <c r="J208" s="328"/>
      <c r="K208" s="198"/>
      <c r="L208" s="253" t="s">
        <v>1521</v>
      </c>
      <c r="M208" s="199"/>
      <c r="N208" s="248" t="s">
        <v>95</v>
      </c>
      <c r="O208" s="321">
        <f t="shared" si="4"/>
        <v>0</v>
      </c>
      <c r="P208" s="197"/>
      <c r="Q208" s="197"/>
      <c r="R208" s="197"/>
    </row>
    <row r="209" spans="1:18" s="200" customFormat="1">
      <c r="A209" s="196"/>
      <c r="B209" s="196"/>
      <c r="C209" s="214" t="s">
        <v>1850</v>
      </c>
      <c r="D209" s="39" t="s">
        <v>2207</v>
      </c>
      <c r="E209" s="39" t="str">
        <f>E208</f>
        <v>高级技术人员</v>
      </c>
      <c r="F209" s="254" t="s">
        <v>2087</v>
      </c>
      <c r="G209" s="197"/>
      <c r="H209" s="197"/>
      <c r="I209" s="197"/>
      <c r="J209" s="328"/>
      <c r="K209" s="198"/>
      <c r="L209" s="253" t="s">
        <v>1521</v>
      </c>
      <c r="M209" s="199"/>
      <c r="N209" s="248" t="s">
        <v>95</v>
      </c>
      <c r="O209" s="321">
        <f t="shared" si="4"/>
        <v>0</v>
      </c>
      <c r="P209" s="197"/>
      <c r="Q209" s="197"/>
      <c r="R209" s="197"/>
    </row>
    <row r="210" spans="1:18" s="200" customFormat="1">
      <c r="A210" s="196"/>
      <c r="B210" s="196"/>
      <c r="C210" s="214" t="s">
        <v>1850</v>
      </c>
      <c r="D210" s="39" t="s">
        <v>2207</v>
      </c>
      <c r="E210" s="39" t="str">
        <f>E209</f>
        <v>高级技术人员</v>
      </c>
      <c r="F210" s="254" t="s">
        <v>2088</v>
      </c>
      <c r="G210" s="255" t="s">
        <v>2089</v>
      </c>
      <c r="H210" s="197"/>
      <c r="I210" s="197"/>
      <c r="J210" s="328"/>
      <c r="K210" s="198"/>
      <c r="L210" s="253" t="s">
        <v>1521</v>
      </c>
      <c r="M210" s="199"/>
      <c r="N210" s="248" t="s">
        <v>95</v>
      </c>
      <c r="O210" s="321">
        <f t="shared" si="4"/>
        <v>0</v>
      </c>
      <c r="P210" s="197"/>
      <c r="Q210" s="197"/>
      <c r="R210" s="197"/>
    </row>
    <row r="211" spans="1:18" s="200" customFormat="1">
      <c r="A211" s="196"/>
      <c r="B211" s="196"/>
      <c r="C211" s="214" t="s">
        <v>1850</v>
      </c>
      <c r="D211" s="39" t="s">
        <v>2207</v>
      </c>
      <c r="E211" s="39" t="str">
        <f>E209</f>
        <v>高级技术人员</v>
      </c>
      <c r="F211" s="254" t="s">
        <v>2090</v>
      </c>
      <c r="G211" s="255" t="s">
        <v>2091</v>
      </c>
      <c r="H211" s="197"/>
      <c r="I211" s="197"/>
      <c r="J211" s="328"/>
      <c r="K211" s="198"/>
      <c r="L211" s="253" t="s">
        <v>1521</v>
      </c>
      <c r="M211" s="199"/>
      <c r="N211" s="248" t="s">
        <v>95</v>
      </c>
      <c r="O211" s="321">
        <f t="shared" si="4"/>
        <v>0</v>
      </c>
      <c r="P211" s="197"/>
      <c r="Q211" s="197"/>
      <c r="R211" s="197"/>
    </row>
    <row r="212" spans="1:18" s="200" customFormat="1">
      <c r="A212" s="196"/>
      <c r="B212" s="196"/>
      <c r="C212" s="214" t="s">
        <v>1850</v>
      </c>
      <c r="D212" s="39" t="s">
        <v>2207</v>
      </c>
      <c r="E212" s="39" t="s">
        <v>2092</v>
      </c>
      <c r="F212" s="254" t="s">
        <v>2093</v>
      </c>
      <c r="G212" s="255" t="s">
        <v>2091</v>
      </c>
      <c r="H212" s="195"/>
      <c r="I212" s="202"/>
      <c r="J212" s="316"/>
      <c r="K212" s="199"/>
      <c r="L212" s="253" t="s">
        <v>1521</v>
      </c>
      <c r="M212" s="199"/>
      <c r="N212" s="248" t="s">
        <v>95</v>
      </c>
      <c r="O212" s="321">
        <f t="shared" si="4"/>
        <v>0</v>
      </c>
      <c r="P212" s="195"/>
      <c r="Q212" s="195"/>
      <c r="R212" s="197"/>
    </row>
    <row r="213" spans="1:18" s="200" customFormat="1">
      <c r="A213" s="196"/>
      <c r="B213" s="196"/>
      <c r="C213" s="214" t="s">
        <v>1850</v>
      </c>
      <c r="D213" s="39" t="s">
        <v>2207</v>
      </c>
      <c r="E213" s="39" t="str">
        <f>E212</f>
        <v>技术保障人员</v>
      </c>
      <c r="F213" s="254" t="s">
        <v>2094</v>
      </c>
      <c r="G213" s="197"/>
      <c r="H213" s="195"/>
      <c r="I213" s="202"/>
      <c r="J213" s="316"/>
      <c r="K213" s="199"/>
      <c r="L213" s="253" t="s">
        <v>1521</v>
      </c>
      <c r="M213" s="199"/>
      <c r="N213" s="248" t="s">
        <v>95</v>
      </c>
      <c r="O213" s="321">
        <f t="shared" si="4"/>
        <v>0</v>
      </c>
      <c r="P213" s="195"/>
      <c r="Q213" s="195"/>
      <c r="R213" s="197"/>
    </row>
    <row r="214" spans="1:18" s="200" customFormat="1">
      <c r="A214" s="196"/>
      <c r="B214" s="196"/>
      <c r="C214" s="214" t="s">
        <v>1850</v>
      </c>
      <c r="D214" s="39" t="s">
        <v>2207</v>
      </c>
      <c r="E214" s="39" t="str">
        <f>E213</f>
        <v>技术保障人员</v>
      </c>
      <c r="F214" s="254" t="s">
        <v>2095</v>
      </c>
      <c r="G214" s="197"/>
      <c r="H214" s="197"/>
      <c r="I214" s="197"/>
      <c r="J214" s="328"/>
      <c r="K214" s="199"/>
      <c r="L214" s="253" t="s">
        <v>1521</v>
      </c>
      <c r="M214" s="199"/>
      <c r="N214" s="248" t="s">
        <v>95</v>
      </c>
      <c r="O214" s="321">
        <f t="shared" si="4"/>
        <v>0</v>
      </c>
      <c r="P214" s="197"/>
      <c r="Q214" s="197"/>
      <c r="R214" s="197"/>
    </row>
    <row r="215" spans="1:18" s="200" customFormat="1">
      <c r="A215" s="196"/>
      <c r="B215" s="196"/>
      <c r="C215" s="214" t="s">
        <v>1850</v>
      </c>
      <c r="D215" s="39" t="s">
        <v>2207</v>
      </c>
      <c r="E215" s="39" t="s">
        <v>2096</v>
      </c>
      <c r="F215" s="252" t="s">
        <v>2097</v>
      </c>
      <c r="G215" s="197"/>
      <c r="H215" s="197"/>
      <c r="I215" s="197"/>
      <c r="J215" s="328"/>
      <c r="K215" s="198"/>
      <c r="L215" s="253" t="s">
        <v>1521</v>
      </c>
      <c r="M215" s="199"/>
      <c r="N215" s="248" t="s">
        <v>95</v>
      </c>
      <c r="O215" s="321">
        <f t="shared" si="4"/>
        <v>0</v>
      </c>
      <c r="P215" s="197"/>
      <c r="Q215" s="197"/>
      <c r="R215" s="197"/>
    </row>
    <row r="216" spans="1:18" s="200" customFormat="1">
      <c r="A216" s="196"/>
      <c r="B216" s="196"/>
      <c r="C216" s="214" t="s">
        <v>1850</v>
      </c>
      <c r="D216" s="39" t="s">
        <v>2207</v>
      </c>
      <c r="E216" s="39" t="s">
        <v>2096</v>
      </c>
      <c r="F216" s="252" t="s">
        <v>2098</v>
      </c>
      <c r="G216" s="197"/>
      <c r="H216" s="197"/>
      <c r="I216" s="197"/>
      <c r="J216" s="328"/>
      <c r="K216" s="198"/>
      <c r="L216" s="253" t="s">
        <v>1521</v>
      </c>
      <c r="M216" s="199"/>
      <c r="N216" s="248" t="s">
        <v>95</v>
      </c>
      <c r="O216" s="321">
        <f t="shared" si="4"/>
        <v>0</v>
      </c>
      <c r="P216" s="197"/>
      <c r="Q216" s="197"/>
      <c r="R216" s="197"/>
    </row>
    <row r="217" spans="1:18" s="200" customFormat="1">
      <c r="A217" s="196"/>
      <c r="B217" s="196"/>
      <c r="C217" s="214" t="s">
        <v>1850</v>
      </c>
      <c r="D217" s="39" t="s">
        <v>2207</v>
      </c>
      <c r="E217" s="39" t="s">
        <v>2096</v>
      </c>
      <c r="F217" s="252" t="s">
        <v>2099</v>
      </c>
      <c r="G217" s="197"/>
      <c r="H217" s="197"/>
      <c r="I217" s="197"/>
      <c r="J217" s="328"/>
      <c r="K217" s="198"/>
      <c r="L217" s="253" t="s">
        <v>1521</v>
      </c>
      <c r="M217" s="199"/>
      <c r="N217" s="248" t="s">
        <v>95</v>
      </c>
      <c r="O217" s="321">
        <f t="shared" si="4"/>
        <v>0</v>
      </c>
      <c r="P217" s="197"/>
      <c r="Q217" s="197"/>
      <c r="R217" s="197"/>
    </row>
    <row r="218" spans="1:18" s="200" customFormat="1">
      <c r="A218" s="196"/>
      <c r="B218" s="196"/>
      <c r="C218" s="214" t="s">
        <v>1850</v>
      </c>
      <c r="D218" s="39" t="s">
        <v>2207</v>
      </c>
      <c r="E218" s="39" t="s">
        <v>2096</v>
      </c>
      <c r="F218" s="252" t="s">
        <v>2100</v>
      </c>
      <c r="G218" s="197"/>
      <c r="H218" s="197"/>
      <c r="I218" s="197"/>
      <c r="J218" s="328"/>
      <c r="K218" s="198"/>
      <c r="L218" s="253" t="s">
        <v>1521</v>
      </c>
      <c r="M218" s="199"/>
      <c r="N218" s="248" t="s">
        <v>95</v>
      </c>
      <c r="O218" s="321">
        <f t="shared" si="4"/>
        <v>0</v>
      </c>
      <c r="P218" s="197"/>
      <c r="Q218" s="197"/>
      <c r="R218" s="197"/>
    </row>
    <row r="219" spans="1:18" s="200" customFormat="1">
      <c r="A219" s="196"/>
      <c r="B219" s="196"/>
      <c r="C219" s="214" t="s">
        <v>1850</v>
      </c>
      <c r="D219" s="39" t="s">
        <v>2207</v>
      </c>
      <c r="E219" s="39" t="s">
        <v>2096</v>
      </c>
      <c r="F219" s="252" t="s">
        <v>2101</v>
      </c>
      <c r="G219" s="197"/>
      <c r="H219" s="197"/>
      <c r="I219" s="197"/>
      <c r="J219" s="328"/>
      <c r="K219" s="198"/>
      <c r="L219" s="253" t="s">
        <v>1521</v>
      </c>
      <c r="M219" s="199"/>
      <c r="N219" s="248" t="s">
        <v>95</v>
      </c>
      <c r="O219" s="321">
        <f t="shared" si="4"/>
        <v>0</v>
      </c>
      <c r="P219" s="197"/>
      <c r="Q219" s="197"/>
      <c r="R219" s="197"/>
    </row>
    <row r="220" spans="1:18" s="200" customFormat="1">
      <c r="A220" s="196"/>
      <c r="B220" s="196"/>
      <c r="C220" s="214" t="s">
        <v>1850</v>
      </c>
      <c r="D220" s="39" t="s">
        <v>2207</v>
      </c>
      <c r="E220" s="39" t="s">
        <v>2096</v>
      </c>
      <c r="F220" s="252" t="s">
        <v>2102</v>
      </c>
      <c r="G220" s="197"/>
      <c r="H220" s="197"/>
      <c r="I220" s="197"/>
      <c r="J220" s="328"/>
      <c r="K220" s="198"/>
      <c r="L220" s="253" t="s">
        <v>1521</v>
      </c>
      <c r="M220" s="199"/>
      <c r="N220" s="248" t="s">
        <v>95</v>
      </c>
      <c r="O220" s="321">
        <f t="shared" si="4"/>
        <v>0</v>
      </c>
      <c r="P220" s="197"/>
      <c r="Q220" s="197"/>
      <c r="R220" s="197"/>
    </row>
    <row r="221" spans="1:18" s="200" customFormat="1">
      <c r="A221" s="196"/>
      <c r="B221" s="196"/>
      <c r="C221" s="214" t="s">
        <v>1850</v>
      </c>
      <c r="D221" s="39" t="s">
        <v>2207</v>
      </c>
      <c r="E221" s="39" t="s">
        <v>2096</v>
      </c>
      <c r="F221" s="252" t="s">
        <v>2103</v>
      </c>
      <c r="G221" s="197"/>
      <c r="H221" s="197"/>
      <c r="I221" s="197"/>
      <c r="J221" s="328"/>
      <c r="K221" s="198"/>
      <c r="L221" s="253" t="s">
        <v>1521</v>
      </c>
      <c r="M221" s="199"/>
      <c r="N221" s="248" t="s">
        <v>95</v>
      </c>
      <c r="O221" s="321">
        <f t="shared" si="4"/>
        <v>0</v>
      </c>
      <c r="P221" s="197"/>
      <c r="Q221" s="197"/>
      <c r="R221" s="197"/>
    </row>
    <row r="222" spans="1:18" s="200" customFormat="1">
      <c r="A222" s="196"/>
      <c r="B222" s="196"/>
      <c r="C222" s="214" t="s">
        <v>1850</v>
      </c>
      <c r="D222" s="39" t="s">
        <v>2207</v>
      </c>
      <c r="E222" s="39" t="s">
        <v>2096</v>
      </c>
      <c r="F222" s="252" t="s">
        <v>2104</v>
      </c>
      <c r="G222" s="255" t="s">
        <v>2105</v>
      </c>
      <c r="H222" s="197"/>
      <c r="I222" s="197"/>
      <c r="J222" s="328"/>
      <c r="K222" s="198"/>
      <c r="L222" s="253" t="s">
        <v>1521</v>
      </c>
      <c r="M222" s="199"/>
      <c r="N222" s="248" t="s">
        <v>95</v>
      </c>
      <c r="O222" s="321">
        <f t="shared" si="4"/>
        <v>0</v>
      </c>
      <c r="P222" s="197"/>
      <c r="Q222" s="197"/>
      <c r="R222" s="197"/>
    </row>
    <row r="223" spans="1:18" s="200" customFormat="1">
      <c r="A223" s="196"/>
      <c r="B223" s="196"/>
      <c r="C223" s="214" t="s">
        <v>1850</v>
      </c>
      <c r="D223" s="39" t="s">
        <v>2207</v>
      </c>
      <c r="E223" s="39" t="s">
        <v>2096</v>
      </c>
      <c r="F223" s="252" t="s">
        <v>2379</v>
      </c>
      <c r="G223" s="255" t="s">
        <v>2106</v>
      </c>
      <c r="H223" s="197"/>
      <c r="I223" s="197"/>
      <c r="J223" s="328"/>
      <c r="K223" s="198"/>
      <c r="L223" s="253" t="s">
        <v>1521</v>
      </c>
      <c r="M223" s="199"/>
      <c r="N223" s="248" t="s">
        <v>1467</v>
      </c>
      <c r="O223" s="321">
        <f t="shared" si="4"/>
        <v>0</v>
      </c>
      <c r="P223" s="197"/>
      <c r="Q223" s="197"/>
      <c r="R223" s="197"/>
    </row>
    <row r="224" spans="1:18" s="200" customFormat="1">
      <c r="A224" s="196"/>
      <c r="B224" s="196"/>
      <c r="C224" s="214" t="s">
        <v>1850</v>
      </c>
      <c r="D224" s="39" t="s">
        <v>2207</v>
      </c>
      <c r="E224" s="39" t="s">
        <v>2117</v>
      </c>
      <c r="F224" s="252" t="s">
        <v>1855</v>
      </c>
      <c r="G224" s="197" t="s">
        <v>2116</v>
      </c>
      <c r="H224" s="197"/>
      <c r="I224" s="197"/>
      <c r="J224" s="328"/>
      <c r="K224" s="198"/>
      <c r="L224" s="253" t="s">
        <v>1521</v>
      </c>
      <c r="M224" s="199"/>
      <c r="N224" s="248" t="s">
        <v>95</v>
      </c>
      <c r="O224" s="321">
        <f t="shared" si="4"/>
        <v>0</v>
      </c>
      <c r="P224" s="197"/>
      <c r="Q224" s="197"/>
      <c r="R224" s="197"/>
    </row>
    <row r="225" spans="1:18" s="200" customFormat="1">
      <c r="A225" s="196"/>
      <c r="B225" s="196"/>
      <c r="C225" s="214" t="s">
        <v>1850</v>
      </c>
      <c r="D225" s="39" t="s">
        <v>2207</v>
      </c>
      <c r="E225" s="39" t="s">
        <v>2117</v>
      </c>
      <c r="F225" s="252" t="s">
        <v>1854</v>
      </c>
      <c r="G225" s="197" t="s">
        <v>2116</v>
      </c>
      <c r="H225" s="197"/>
      <c r="I225" s="197"/>
      <c r="J225" s="328"/>
      <c r="K225" s="198"/>
      <c r="L225" s="253" t="s">
        <v>1521</v>
      </c>
      <c r="M225" s="199"/>
      <c r="N225" s="248" t="s">
        <v>95</v>
      </c>
      <c r="O225" s="321">
        <f t="shared" si="4"/>
        <v>0</v>
      </c>
      <c r="P225" s="197"/>
      <c r="Q225" s="197"/>
      <c r="R225" s="197"/>
    </row>
    <row r="226" spans="1:18" s="200" customFormat="1">
      <c r="A226" s="196"/>
      <c r="B226" s="196"/>
      <c r="C226" s="214" t="s">
        <v>1850</v>
      </c>
      <c r="D226" s="39" t="s">
        <v>2207</v>
      </c>
      <c r="E226" s="39" t="s">
        <v>2117</v>
      </c>
      <c r="F226" s="252" t="s">
        <v>1853</v>
      </c>
      <c r="G226" s="197" t="s">
        <v>2116</v>
      </c>
      <c r="H226" s="197"/>
      <c r="I226" s="197"/>
      <c r="J226" s="328"/>
      <c r="K226" s="198"/>
      <c r="L226" s="253" t="s">
        <v>1521</v>
      </c>
      <c r="M226" s="199"/>
      <c r="N226" s="248" t="s">
        <v>95</v>
      </c>
      <c r="O226" s="321">
        <f t="shared" si="4"/>
        <v>0</v>
      </c>
      <c r="P226" s="197"/>
      <c r="Q226" s="197"/>
      <c r="R226" s="197"/>
    </row>
    <row r="227" spans="1:18" s="200" customFormat="1">
      <c r="A227" s="196"/>
      <c r="B227" s="196"/>
      <c r="C227" s="214" t="s">
        <v>1850</v>
      </c>
      <c r="D227" s="39" t="s">
        <v>2207</v>
      </c>
      <c r="E227" s="39" t="s">
        <v>2117</v>
      </c>
      <c r="F227" s="252" t="s">
        <v>1852</v>
      </c>
      <c r="G227" s="197"/>
      <c r="H227" s="197"/>
      <c r="I227" s="197"/>
      <c r="J227" s="328"/>
      <c r="K227" s="198"/>
      <c r="L227" s="253" t="s">
        <v>1521</v>
      </c>
      <c r="M227" s="199"/>
      <c r="N227" s="248" t="s">
        <v>95</v>
      </c>
      <c r="O227" s="321">
        <f t="shared" si="4"/>
        <v>0</v>
      </c>
      <c r="P227" s="197"/>
      <c r="Q227" s="197"/>
      <c r="R227" s="197"/>
    </row>
    <row r="228" spans="1:18" s="200" customFormat="1">
      <c r="A228" s="196"/>
      <c r="B228" s="196"/>
      <c r="C228" s="214" t="s">
        <v>1850</v>
      </c>
      <c r="D228" s="39" t="s">
        <v>2207</v>
      </c>
      <c r="E228" s="39" t="s">
        <v>2117</v>
      </c>
      <c r="F228" s="252" t="s">
        <v>1851</v>
      </c>
      <c r="G228" s="197"/>
      <c r="H228" s="197"/>
      <c r="I228" s="197"/>
      <c r="J228" s="328"/>
      <c r="K228" s="198"/>
      <c r="L228" s="253" t="s">
        <v>1521</v>
      </c>
      <c r="M228" s="199"/>
      <c r="N228" s="248" t="s">
        <v>95</v>
      </c>
      <c r="O228" s="321">
        <f t="shared" si="4"/>
        <v>0</v>
      </c>
      <c r="P228" s="197"/>
      <c r="Q228" s="197"/>
      <c r="R228" s="197"/>
    </row>
    <row r="229" spans="1:18" s="200" customFormat="1">
      <c r="A229" s="196"/>
      <c r="B229" s="196"/>
      <c r="C229" s="214" t="s">
        <v>1850</v>
      </c>
      <c r="D229" s="39" t="s">
        <v>2207</v>
      </c>
      <c r="E229" s="39" t="s">
        <v>2117</v>
      </c>
      <c r="F229" s="252" t="s">
        <v>1849</v>
      </c>
      <c r="G229" s="197"/>
      <c r="H229" s="197"/>
      <c r="I229" s="197"/>
      <c r="J229" s="328"/>
      <c r="K229" s="198"/>
      <c r="L229" s="253" t="s">
        <v>1521</v>
      </c>
      <c r="M229" s="199"/>
      <c r="N229" s="248" t="s">
        <v>95</v>
      </c>
      <c r="O229" s="321">
        <f t="shared" si="4"/>
        <v>0</v>
      </c>
      <c r="P229" s="197"/>
      <c r="Q229" s="197"/>
      <c r="R229" s="197"/>
    </row>
    <row r="230" spans="1:18" s="200" customFormat="1">
      <c r="A230" s="196"/>
      <c r="B230" s="196"/>
      <c r="C230" s="214" t="s">
        <v>1850</v>
      </c>
      <c r="D230" s="39" t="s">
        <v>2107</v>
      </c>
      <c r="E230" s="254" t="s">
        <v>2108</v>
      </c>
      <c r="F230" s="255"/>
      <c r="G230" s="255" t="s">
        <v>2109</v>
      </c>
      <c r="H230" s="197"/>
      <c r="I230" s="197"/>
      <c r="J230" s="328"/>
      <c r="K230" s="199"/>
      <c r="L230" s="248" t="s">
        <v>1857</v>
      </c>
      <c r="M230" s="213"/>
      <c r="N230" s="257"/>
      <c r="O230" s="321">
        <f>IF(M230=0,K230*J230,M230*K230*J230)</f>
        <v>0</v>
      </c>
      <c r="P230" s="197"/>
      <c r="Q230" s="197"/>
      <c r="R230" s="197"/>
    </row>
    <row r="231" spans="1:18" s="200" customFormat="1">
      <c r="A231" s="196"/>
      <c r="B231" s="196"/>
      <c r="C231" s="214" t="s">
        <v>1850</v>
      </c>
      <c r="D231" s="39" t="s">
        <v>2107</v>
      </c>
      <c r="E231" s="252" t="s">
        <v>2110</v>
      </c>
      <c r="F231" s="255"/>
      <c r="G231" s="255" t="s">
        <v>2111</v>
      </c>
      <c r="H231" s="197"/>
      <c r="I231" s="197"/>
      <c r="J231" s="328"/>
      <c r="K231" s="198"/>
      <c r="L231" s="248" t="s">
        <v>1857</v>
      </c>
      <c r="M231" s="213"/>
      <c r="N231" s="257"/>
      <c r="O231" s="321">
        <f>IF(M231=0,K231*J231,M231*K231*J231)</f>
        <v>0</v>
      </c>
      <c r="P231" s="197"/>
      <c r="Q231" s="197"/>
      <c r="R231" s="197"/>
    </row>
    <row r="232" spans="1:18" s="200" customFormat="1">
      <c r="A232" s="196"/>
      <c r="B232" s="196"/>
      <c r="C232" s="214" t="s">
        <v>1850</v>
      </c>
      <c r="D232" s="39" t="s">
        <v>2107</v>
      </c>
      <c r="E232" s="252" t="s">
        <v>2112</v>
      </c>
      <c r="F232" s="197"/>
      <c r="G232" s="197"/>
      <c r="H232" s="197"/>
      <c r="I232" s="197"/>
      <c r="J232" s="328"/>
      <c r="K232" s="198"/>
      <c r="L232" s="248" t="s">
        <v>1856</v>
      </c>
      <c r="M232" s="213"/>
      <c r="N232" s="257"/>
      <c r="O232" s="321">
        <f>IF(M232=0,K232*J232,M232*K232*J232)</f>
        <v>0</v>
      </c>
      <c r="P232" s="197"/>
      <c r="Q232" s="197"/>
      <c r="R232" s="197"/>
    </row>
    <row r="233" spans="1:18" s="200" customFormat="1">
      <c r="A233" s="196"/>
      <c r="B233" s="196"/>
      <c r="C233" s="214" t="s">
        <v>1850</v>
      </c>
      <c r="D233" s="39" t="s">
        <v>2107</v>
      </c>
      <c r="E233" s="252" t="s">
        <v>2113</v>
      </c>
      <c r="F233" s="197"/>
      <c r="G233" s="197" t="s">
        <v>2114</v>
      </c>
      <c r="H233" s="197"/>
      <c r="I233" s="197"/>
      <c r="J233" s="328"/>
      <c r="K233" s="198"/>
      <c r="L233" s="248" t="s">
        <v>1856</v>
      </c>
      <c r="M233" s="213"/>
      <c r="N233" s="257"/>
      <c r="O233" s="321">
        <f>IF(M233=0,K233*J233,M233*K233*J233)</f>
        <v>0</v>
      </c>
      <c r="P233" s="197"/>
      <c r="Q233" s="197"/>
      <c r="R233" s="197"/>
    </row>
    <row r="234" spans="1:18" s="200" customFormat="1">
      <c r="A234" s="196"/>
      <c r="B234" s="196"/>
      <c r="C234" s="214" t="s">
        <v>1850</v>
      </c>
      <c r="D234" s="39" t="s">
        <v>2107</v>
      </c>
      <c r="E234" s="252" t="s">
        <v>2115</v>
      </c>
      <c r="F234" s="197"/>
      <c r="G234" s="197" t="s">
        <v>2116</v>
      </c>
      <c r="H234" s="197"/>
      <c r="I234" s="197"/>
      <c r="J234" s="328"/>
      <c r="K234" s="198"/>
      <c r="L234" s="248" t="s">
        <v>1856</v>
      </c>
      <c r="M234" s="213"/>
      <c r="N234" s="257"/>
      <c r="O234" s="321">
        <f>IF(M234=0,K234*J234,M234*K234*J234)</f>
        <v>0</v>
      </c>
      <c r="P234" s="197"/>
      <c r="Q234" s="197"/>
      <c r="R234" s="197"/>
    </row>
    <row r="235" spans="1:18" s="200" customFormat="1">
      <c r="A235" s="196"/>
      <c r="B235" s="196"/>
      <c r="C235" s="214"/>
      <c r="D235" s="39"/>
      <c r="E235" s="252"/>
      <c r="F235" s="197"/>
      <c r="G235" s="197"/>
      <c r="H235" s="197"/>
      <c r="I235" s="197"/>
      <c r="J235" s="328"/>
      <c r="K235" s="198"/>
      <c r="L235" s="248"/>
      <c r="M235" s="274"/>
      <c r="N235" s="233"/>
      <c r="O235" s="321">
        <f t="shared" ref="O235:O243" si="5">IF(M235=0,K235*J235,M235*K235*J235)</f>
        <v>0</v>
      </c>
      <c r="P235" s="197"/>
      <c r="Q235" s="197"/>
      <c r="R235" s="197"/>
    </row>
    <row r="236" spans="1:18" s="200" customFormat="1">
      <c r="A236" s="196"/>
      <c r="B236" s="196"/>
      <c r="C236" s="214"/>
      <c r="D236" s="39"/>
      <c r="E236" s="252"/>
      <c r="F236" s="197"/>
      <c r="G236" s="197"/>
      <c r="H236" s="197"/>
      <c r="I236" s="197"/>
      <c r="J236" s="328"/>
      <c r="K236" s="198"/>
      <c r="L236" s="248"/>
      <c r="M236" s="274"/>
      <c r="N236" s="233"/>
      <c r="O236" s="321">
        <f t="shared" si="5"/>
        <v>0</v>
      </c>
      <c r="P236" s="197"/>
      <c r="Q236" s="197"/>
      <c r="R236" s="197"/>
    </row>
    <row r="237" spans="1:18" s="200" customFormat="1">
      <c r="A237" s="196"/>
      <c r="B237" s="196"/>
      <c r="C237" s="214"/>
      <c r="D237" s="39"/>
      <c r="E237" s="252"/>
      <c r="F237" s="197"/>
      <c r="G237" s="197"/>
      <c r="H237" s="197"/>
      <c r="I237" s="197"/>
      <c r="J237" s="328"/>
      <c r="K237" s="198"/>
      <c r="L237" s="248"/>
      <c r="M237" s="274"/>
      <c r="N237" s="233"/>
      <c r="O237" s="321">
        <f t="shared" si="5"/>
        <v>0</v>
      </c>
      <c r="P237" s="197"/>
      <c r="Q237" s="197"/>
      <c r="R237" s="197"/>
    </row>
    <row r="238" spans="1:18" s="200" customFormat="1">
      <c r="A238" s="196"/>
      <c r="B238" s="196"/>
      <c r="C238" s="214"/>
      <c r="D238" s="39"/>
      <c r="E238" s="252"/>
      <c r="F238" s="197"/>
      <c r="G238" s="197"/>
      <c r="H238" s="197"/>
      <c r="I238" s="197"/>
      <c r="J238" s="328"/>
      <c r="K238" s="198"/>
      <c r="L238" s="248"/>
      <c r="M238" s="274"/>
      <c r="N238" s="233"/>
      <c r="O238" s="321">
        <f t="shared" si="5"/>
        <v>0</v>
      </c>
      <c r="P238" s="197"/>
      <c r="Q238" s="197"/>
      <c r="R238" s="197"/>
    </row>
    <row r="239" spans="1:18" s="200" customFormat="1">
      <c r="A239" s="196"/>
      <c r="B239" s="196"/>
      <c r="C239" s="214"/>
      <c r="D239" s="39"/>
      <c r="E239" s="252"/>
      <c r="F239" s="197"/>
      <c r="G239" s="197"/>
      <c r="H239" s="197"/>
      <c r="I239" s="197"/>
      <c r="J239" s="328"/>
      <c r="K239" s="198"/>
      <c r="L239" s="248"/>
      <c r="M239" s="274"/>
      <c r="N239" s="233"/>
      <c r="O239" s="321">
        <f t="shared" si="5"/>
        <v>0</v>
      </c>
      <c r="P239" s="197"/>
      <c r="Q239" s="197"/>
      <c r="R239" s="197"/>
    </row>
    <row r="240" spans="1:18" s="200" customFormat="1">
      <c r="A240" s="196"/>
      <c r="B240" s="196"/>
      <c r="C240" s="214"/>
      <c r="D240" s="39"/>
      <c r="E240" s="252"/>
      <c r="F240" s="197"/>
      <c r="G240" s="197"/>
      <c r="H240" s="197"/>
      <c r="I240" s="197"/>
      <c r="J240" s="328"/>
      <c r="K240" s="198"/>
      <c r="L240" s="248"/>
      <c r="M240" s="274"/>
      <c r="N240" s="233"/>
      <c r="O240" s="321">
        <f t="shared" si="5"/>
        <v>0</v>
      </c>
      <c r="P240" s="197"/>
      <c r="Q240" s="197"/>
      <c r="R240" s="197"/>
    </row>
    <row r="241" spans="1:18" s="200" customFormat="1">
      <c r="A241" s="196"/>
      <c r="B241" s="196"/>
      <c r="C241" s="214"/>
      <c r="D241" s="39"/>
      <c r="E241" s="252"/>
      <c r="F241" s="197"/>
      <c r="G241" s="197"/>
      <c r="H241" s="197"/>
      <c r="I241" s="197"/>
      <c r="J241" s="328"/>
      <c r="K241" s="198"/>
      <c r="L241" s="248"/>
      <c r="M241" s="274"/>
      <c r="N241" s="233"/>
      <c r="O241" s="321">
        <f t="shared" si="5"/>
        <v>0</v>
      </c>
      <c r="P241" s="197"/>
      <c r="Q241" s="197"/>
      <c r="R241" s="197"/>
    </row>
    <row r="242" spans="1:18" s="200" customFormat="1">
      <c r="A242" s="196"/>
      <c r="B242" s="196"/>
      <c r="C242" s="214"/>
      <c r="D242" s="39"/>
      <c r="E242" s="252"/>
      <c r="F242" s="197"/>
      <c r="G242" s="197"/>
      <c r="H242" s="197"/>
      <c r="I242" s="197"/>
      <c r="J242" s="328"/>
      <c r="K242" s="198"/>
      <c r="L242" s="248"/>
      <c r="M242" s="274"/>
      <c r="N242" s="233"/>
      <c r="O242" s="321">
        <f t="shared" si="5"/>
        <v>0</v>
      </c>
      <c r="P242" s="197"/>
      <c r="Q242" s="197"/>
      <c r="R242" s="197"/>
    </row>
    <row r="243" spans="1:18" s="200" customFormat="1">
      <c r="A243" s="196"/>
      <c r="B243" s="196"/>
      <c r="C243" s="214"/>
      <c r="D243" s="39"/>
      <c r="E243" s="252"/>
      <c r="F243" s="197"/>
      <c r="G243" s="197"/>
      <c r="H243" s="197"/>
      <c r="I243" s="197"/>
      <c r="J243" s="328"/>
      <c r="K243" s="198"/>
      <c r="L243" s="248"/>
      <c r="M243" s="274"/>
      <c r="N243" s="233"/>
      <c r="O243" s="321">
        <f t="shared" si="5"/>
        <v>0</v>
      </c>
      <c r="P243" s="197"/>
      <c r="Q243" s="197"/>
      <c r="R243" s="197"/>
    </row>
    <row r="244" spans="1:18">
      <c r="A244" s="126"/>
      <c r="B244" s="126"/>
      <c r="C244" s="124"/>
      <c r="D244" s="125"/>
      <c r="E244" s="123"/>
      <c r="F244" s="123"/>
      <c r="G244" s="123"/>
      <c r="H244" s="205"/>
      <c r="I244" s="205"/>
      <c r="J244" s="330"/>
      <c r="K244" s="198"/>
      <c r="L244" s="248"/>
      <c r="M244" s="199"/>
      <c r="N244" s="248"/>
      <c r="O244" s="321">
        <f t="shared" ref="O244:O254" si="6">IF(M244=0,K244*J244,M244*K244*J244)</f>
        <v>0</v>
      </c>
      <c r="P244" s="123"/>
      <c r="Q244" s="123"/>
      <c r="R244" s="123"/>
    </row>
    <row r="245" spans="1:18">
      <c r="A245" s="126"/>
      <c r="B245" s="126"/>
      <c r="C245" s="124"/>
      <c r="D245" s="125"/>
      <c r="E245" s="123"/>
      <c r="F245" s="123"/>
      <c r="G245" s="123"/>
      <c r="H245" s="205"/>
      <c r="I245" s="205"/>
      <c r="J245" s="330"/>
      <c r="K245" s="198"/>
      <c r="L245" s="248"/>
      <c r="M245" s="199"/>
      <c r="N245" s="248"/>
      <c r="O245" s="321">
        <f t="shared" si="6"/>
        <v>0</v>
      </c>
      <c r="P245" s="123"/>
      <c r="Q245" s="123"/>
      <c r="R245" s="123"/>
    </row>
    <row r="246" spans="1:18">
      <c r="A246" s="126"/>
      <c r="B246" s="126"/>
      <c r="C246" s="124"/>
      <c r="D246" s="125"/>
      <c r="E246" s="123"/>
      <c r="F246" s="123"/>
      <c r="G246" s="123"/>
      <c r="H246" s="205"/>
      <c r="I246" s="205"/>
      <c r="J246" s="330"/>
      <c r="K246" s="198"/>
      <c r="L246" s="248"/>
      <c r="M246" s="199"/>
      <c r="N246" s="248"/>
      <c r="O246" s="321">
        <f t="shared" si="6"/>
        <v>0</v>
      </c>
      <c r="P246" s="123"/>
      <c r="Q246" s="123"/>
      <c r="R246" s="123"/>
    </row>
    <row r="247" spans="1:18">
      <c r="A247" s="126"/>
      <c r="B247" s="126"/>
      <c r="C247" s="124"/>
      <c r="D247" s="125"/>
      <c r="E247" s="123"/>
      <c r="F247" s="123"/>
      <c r="G247" s="123"/>
      <c r="H247" s="205"/>
      <c r="I247" s="205"/>
      <c r="J247" s="330"/>
      <c r="K247" s="198"/>
      <c r="L247" s="248"/>
      <c r="M247" s="199"/>
      <c r="N247" s="248"/>
      <c r="O247" s="321">
        <f t="shared" si="6"/>
        <v>0</v>
      </c>
      <c r="P247" s="123"/>
      <c r="Q247" s="123"/>
      <c r="R247" s="123"/>
    </row>
    <row r="248" spans="1:18">
      <c r="A248" s="126"/>
      <c r="B248" s="126"/>
      <c r="C248" s="124"/>
      <c r="D248" s="125"/>
      <c r="E248" s="123"/>
      <c r="F248" s="123"/>
      <c r="G248" s="123"/>
      <c r="H248" s="205"/>
      <c r="I248" s="205"/>
      <c r="J248" s="330"/>
      <c r="K248" s="198"/>
      <c r="L248" s="248"/>
      <c r="M248" s="199"/>
      <c r="N248" s="248"/>
      <c r="O248" s="321">
        <f t="shared" si="6"/>
        <v>0</v>
      </c>
      <c r="P248" s="123"/>
      <c r="Q248" s="123"/>
      <c r="R248" s="123"/>
    </row>
    <row r="249" spans="1:18">
      <c r="A249" s="126"/>
      <c r="B249" s="126"/>
      <c r="C249" s="124"/>
      <c r="D249" s="125"/>
      <c r="E249" s="123"/>
      <c r="F249" s="123"/>
      <c r="G249" s="123"/>
      <c r="H249" s="205"/>
      <c r="I249" s="205"/>
      <c r="J249" s="330"/>
      <c r="K249" s="198"/>
      <c r="L249" s="248"/>
      <c r="M249" s="199"/>
      <c r="N249" s="248"/>
      <c r="O249" s="321">
        <f>IF(M249=0,K249*J249,M249*K249*J249)</f>
        <v>0</v>
      </c>
      <c r="P249" s="123"/>
      <c r="Q249" s="123"/>
      <c r="R249" s="123"/>
    </row>
    <row r="250" spans="1:18">
      <c r="A250" s="126"/>
      <c r="B250" s="126"/>
      <c r="C250" s="124"/>
      <c r="D250" s="125"/>
      <c r="E250" s="123"/>
      <c r="F250" s="123"/>
      <c r="G250" s="123"/>
      <c r="H250" s="205"/>
      <c r="I250" s="205"/>
      <c r="J250" s="330"/>
      <c r="K250" s="198"/>
      <c r="L250" s="248"/>
      <c r="M250" s="199"/>
      <c r="N250" s="248"/>
      <c r="O250" s="321">
        <f t="shared" si="6"/>
        <v>0</v>
      </c>
      <c r="P250" s="123"/>
      <c r="Q250" s="123"/>
      <c r="R250" s="123"/>
    </row>
    <row r="251" spans="1:18">
      <c r="A251" s="126"/>
      <c r="B251" s="126"/>
      <c r="C251" s="124"/>
      <c r="D251" s="125"/>
      <c r="E251" s="123"/>
      <c r="F251" s="123"/>
      <c r="G251" s="123"/>
      <c r="H251" s="205"/>
      <c r="I251" s="205"/>
      <c r="J251" s="330"/>
      <c r="K251" s="198"/>
      <c r="L251" s="248"/>
      <c r="M251" s="199"/>
      <c r="N251" s="248"/>
      <c r="O251" s="321">
        <f t="shared" si="6"/>
        <v>0</v>
      </c>
      <c r="P251" s="123"/>
      <c r="Q251" s="123"/>
      <c r="R251" s="123"/>
    </row>
    <row r="252" spans="1:18">
      <c r="A252" s="126"/>
      <c r="B252" s="126"/>
      <c r="C252" s="124"/>
      <c r="D252" s="125"/>
      <c r="E252" s="123"/>
      <c r="F252" s="123"/>
      <c r="G252" s="123"/>
      <c r="H252" s="205"/>
      <c r="I252" s="205"/>
      <c r="J252" s="330"/>
      <c r="K252" s="198"/>
      <c r="L252" s="248"/>
      <c r="M252" s="199"/>
      <c r="N252" s="248"/>
      <c r="O252" s="321">
        <f t="shared" si="6"/>
        <v>0</v>
      </c>
      <c r="P252" s="123"/>
      <c r="Q252" s="123"/>
      <c r="R252" s="123"/>
    </row>
    <row r="253" spans="1:18">
      <c r="A253" s="126"/>
      <c r="B253" s="126"/>
      <c r="C253" s="124"/>
      <c r="D253" s="125"/>
      <c r="E253" s="125"/>
      <c r="F253" s="124"/>
      <c r="G253" s="123"/>
      <c r="H253" s="123"/>
      <c r="I253" s="123"/>
      <c r="J253" s="331"/>
      <c r="K253" s="198"/>
      <c r="L253" s="248"/>
      <c r="M253" s="199"/>
      <c r="N253" s="248"/>
      <c r="O253" s="321">
        <f t="shared" si="6"/>
        <v>0</v>
      </c>
      <c r="P253" s="123"/>
      <c r="Q253" s="123"/>
      <c r="R253" s="123"/>
    </row>
    <row r="254" spans="1:18" ht="14.25" thickBot="1">
      <c r="A254" s="126"/>
      <c r="B254" s="126"/>
      <c r="C254" s="124"/>
      <c r="D254" s="125"/>
      <c r="E254" s="125"/>
      <c r="F254" s="124"/>
      <c r="G254" s="123"/>
      <c r="H254" s="123"/>
      <c r="I254" s="123"/>
      <c r="J254" s="331"/>
      <c r="K254" s="283"/>
      <c r="L254" s="284"/>
      <c r="M254" s="287"/>
      <c r="N254" s="284"/>
      <c r="O254" s="321">
        <f t="shared" si="6"/>
        <v>0</v>
      </c>
      <c r="P254" s="123"/>
      <c r="Q254" s="123"/>
      <c r="R254" s="123"/>
    </row>
  </sheetData>
  <sheetProtection algorithmName="SHA-512" hashValue="AG3noV99cGSqTu3QUZZBgMw9wGFjd3vYlxeCzGUzMVpGh2N1d3+mJ9Mm8PBKJnCTZ97waKqeelTjQAHi7EePVQ==" saltValue="HWXhKCfZWlyJTXD+1Evfsw==" spinCount="100000" sheet="1" formatCells="0" formatColumns="0" formatRows="0" insertRows="0" deleteRows="0" sort="0" autoFilter="0" pivotTables="0"/>
  <autoFilter ref="A3:R245" xr:uid="{00000000-0009-0000-0000-000004000000}"/>
  <mergeCells count="2">
    <mergeCell ref="A1:R1"/>
    <mergeCell ref="A2:R2"/>
  </mergeCells>
  <phoneticPr fontId="5" type="noConversion"/>
  <conditionalFormatting sqref="D86 D96:D108 H109:H110 D109:F110 D37:E45 D47:E48 D46 F46 D88:E88 D89 D79:D81 E180 D173:E179 D71 D73 D74:F75 D76:E78 D72:E72 D62:E70 E111 D133:D137 D122:D123 D126:D131 D116:D118">
    <cfRule type="expression" dxfId="16" priority="16">
      <formula>OR(LEN($A37)=3,LEN($A37)=4)</formula>
    </cfRule>
    <cfRule type="expression" dxfId="15" priority="17">
      <formula>OR(LEN($A37)=1,LEN($A37)=2)</formula>
    </cfRule>
  </conditionalFormatting>
  <conditionalFormatting sqref="D93">
    <cfRule type="expression" dxfId="14" priority="14">
      <formula>OR(LEN($A93)=3,LEN($A93)=4)</formula>
    </cfRule>
    <cfRule type="expression" dxfId="13" priority="15">
      <formula>OR(LEN($A93)=1,LEN($A93)=2)</formula>
    </cfRule>
  </conditionalFormatting>
  <conditionalFormatting sqref="D83:D84">
    <cfRule type="expression" dxfId="12" priority="12">
      <formula>OR(LEN($A83)=3,LEN($A83)=4)</formula>
    </cfRule>
    <cfRule type="expression" dxfId="11" priority="13">
      <formula>OR(LEN($A83)=1,LEN($A83)=2)</formula>
    </cfRule>
  </conditionalFormatting>
  <conditionalFormatting sqref="D59">
    <cfRule type="expression" dxfId="10" priority="10">
      <formula>OR(LEN($A59)=3,LEN($A59)=4)</formula>
    </cfRule>
    <cfRule type="expression" dxfId="9" priority="11">
      <formula>OR(LEN($A59)=1,LEN($A59)=2)</formula>
    </cfRule>
  </conditionalFormatting>
  <conditionalFormatting sqref="D165:D168">
    <cfRule type="expression" dxfId="8" priority="8">
      <formula>OR(LEN($A165)=3,LEN($A165)=4)</formula>
    </cfRule>
    <cfRule type="expression" dxfId="7" priority="9">
      <formula>OR(LEN($A165)=1,LEN($A165)=2)</formula>
    </cfRule>
  </conditionalFormatting>
  <conditionalFormatting sqref="E153:E157 E4:E36 E119:E121">
    <cfRule type="expression" dxfId="6" priority="7">
      <formula>OR(LEN($A4)=1,LEN($A4)=2)</formula>
    </cfRule>
  </conditionalFormatting>
  <conditionalFormatting sqref="D125">
    <cfRule type="expression" dxfId="5" priority="5">
      <formula>OR(LEN($A125)=3,LEN($A125)=4)</formula>
    </cfRule>
    <cfRule type="expression" dxfId="4" priority="6">
      <formula>OR(LEN($A125)=1,LEN($A125)=2)</formula>
    </cfRule>
  </conditionalFormatting>
  <conditionalFormatting sqref="D132">
    <cfRule type="expression" dxfId="3" priority="3">
      <formula>OR(LEN($A132)=3,LEN($A132)=4)</formula>
    </cfRule>
    <cfRule type="expression" dxfId="2" priority="4">
      <formula>OR(LEN($A132)=1,LEN($A132)=2)</formula>
    </cfRule>
  </conditionalFormatting>
  <conditionalFormatting sqref="E181">
    <cfRule type="expression" dxfId="1" priority="1">
      <formula>OR(LEN($A181)=3,LEN($A181)=4)</formula>
    </cfRule>
    <cfRule type="expression" dxfId="0" priority="2">
      <formula>OR(LEN($A181)=1,LEN($A181)=2)</formula>
    </cfRule>
  </conditionalFormatting>
  <dataValidations count="2">
    <dataValidation type="list" allowBlank="1" showInputMessage="1" showErrorMessage="1" sqref="P85:Q85 P165:Q188 P88:Q89 P97:Q159 P4:Q82 P189:Q254" xr:uid="{00000000-0002-0000-0400-000000000000}">
      <formula1>"是,否"</formula1>
    </dataValidation>
    <dataValidation type="list" allowBlank="1" showInputMessage="1" showErrorMessage="1" sqref="H85 H4:H82 H88:H89 H97:H151 H152:H254" xr:uid="{00000000-0002-0000-0400-000001000000}">
      <formula1>"购买,租赁"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R159"/>
  <sheetViews>
    <sheetView showGridLines="0" zoomScale="74" zoomScaleNormal="74" workbookViewId="0">
      <pane ySplit="3" topLeftCell="A4" activePane="bottomLeft" state="frozen"/>
      <selection activeCell="I46" sqref="I46"/>
      <selection pane="bottomLeft" activeCell="G143" sqref="G143"/>
    </sheetView>
  </sheetViews>
  <sheetFormatPr defaultColWidth="8.796875" defaultRowHeight="13.9"/>
  <cols>
    <col min="1" max="2" width="10.6640625" style="42" customWidth="1"/>
    <col min="3" max="3" width="16.6640625" style="47" customWidth="1"/>
    <col min="4" max="5" width="16.6640625" style="48" customWidth="1"/>
    <col min="6" max="6" width="22.6640625" style="47" customWidth="1"/>
    <col min="7" max="7" width="28.46484375" style="43" customWidth="1"/>
    <col min="8" max="8" width="17.6640625" style="43" customWidth="1"/>
    <col min="9" max="9" width="20.1328125" style="44" customWidth="1"/>
    <col min="10" max="10" width="13.86328125" style="327" bestFit="1" customWidth="1"/>
    <col min="11" max="11" width="8.6640625" style="74" customWidth="1"/>
    <col min="12" max="12" width="8.6640625" style="43" customWidth="1"/>
    <col min="13" max="13" width="9.796875" style="70" customWidth="1"/>
    <col min="14" max="14" width="8.796875" style="43" customWidth="1"/>
    <col min="15" max="15" width="15.46484375" style="318" customWidth="1"/>
    <col min="16" max="17" width="11.19921875" style="43" bestFit="1" customWidth="1"/>
    <col min="18" max="16384" width="8.796875" style="43"/>
  </cols>
  <sheetData>
    <row r="1" spans="1:18" s="46" customFormat="1">
      <c r="A1" s="157" t="s">
        <v>83</v>
      </c>
      <c r="B1" s="45"/>
      <c r="C1" s="45"/>
      <c r="F1" s="157"/>
      <c r="J1" s="323"/>
      <c r="K1" s="73"/>
      <c r="M1" s="68"/>
      <c r="O1" s="313"/>
    </row>
    <row r="2" spans="1:18" s="46" customFormat="1" ht="60" customHeight="1">
      <c r="A2" s="404" t="s">
        <v>84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313"/>
      <c r="P2" s="401" t="s">
        <v>1630</v>
      </c>
      <c r="Q2" s="401"/>
    </row>
    <row r="3" spans="1:18" s="25" customFormat="1" ht="30" customHeight="1">
      <c r="A3" s="26" t="s">
        <v>17</v>
      </c>
      <c r="B3" s="26" t="s">
        <v>18</v>
      </c>
      <c r="C3" s="26" t="s">
        <v>9</v>
      </c>
      <c r="D3" s="26" t="s">
        <v>10</v>
      </c>
      <c r="E3" s="26" t="s">
        <v>13</v>
      </c>
      <c r="F3" s="26" t="s">
        <v>14</v>
      </c>
      <c r="G3" s="1" t="s">
        <v>19</v>
      </c>
      <c r="H3" s="1" t="s">
        <v>38</v>
      </c>
      <c r="I3" s="1" t="s">
        <v>21</v>
      </c>
      <c r="J3" s="314" t="s">
        <v>2216</v>
      </c>
      <c r="K3" s="3" t="s">
        <v>2211</v>
      </c>
      <c r="L3" s="2" t="s">
        <v>2212</v>
      </c>
      <c r="M3" s="3" t="s">
        <v>2213</v>
      </c>
      <c r="N3" s="2" t="s">
        <v>2214</v>
      </c>
      <c r="O3" s="314" t="s">
        <v>2217</v>
      </c>
      <c r="P3" s="1" t="s">
        <v>37</v>
      </c>
      <c r="Q3" s="1" t="s">
        <v>39</v>
      </c>
      <c r="R3" s="26" t="s">
        <v>23</v>
      </c>
    </row>
    <row r="4" spans="1:18" s="65" customFormat="1" ht="14.45" customHeight="1">
      <c r="A4" s="62"/>
      <c r="B4" s="62"/>
      <c r="C4" s="186" t="s">
        <v>1116</v>
      </c>
      <c r="D4" s="156" t="s">
        <v>1117</v>
      </c>
      <c r="E4" s="63" t="s">
        <v>120</v>
      </c>
      <c r="F4" s="155" t="s">
        <v>2131</v>
      </c>
      <c r="G4" s="63"/>
      <c r="H4" s="84"/>
      <c r="I4" s="64"/>
      <c r="J4" s="306"/>
      <c r="K4" s="69"/>
      <c r="L4" s="187" t="s">
        <v>121</v>
      </c>
      <c r="M4" s="71"/>
      <c r="N4" s="162"/>
      <c r="O4" s="312">
        <f t="shared" ref="O4:O67" si="0">IF(M4=0,K4*J4,M4*K4*J4)</f>
        <v>0</v>
      </c>
      <c r="P4" s="84"/>
      <c r="Q4" s="84"/>
      <c r="R4" s="63"/>
    </row>
    <row r="5" spans="1:18" s="65" customFormat="1" ht="14.45" customHeight="1">
      <c r="A5" s="62"/>
      <c r="B5" s="62"/>
      <c r="C5" s="186" t="s">
        <v>1118</v>
      </c>
      <c r="D5" s="156" t="s">
        <v>1119</v>
      </c>
      <c r="E5" s="63" t="s">
        <v>1120</v>
      </c>
      <c r="F5" s="155" t="s">
        <v>2135</v>
      </c>
      <c r="G5" s="63"/>
      <c r="H5" s="84"/>
      <c r="I5" s="64"/>
      <c r="J5" s="306"/>
      <c r="K5" s="69"/>
      <c r="L5" s="187" t="s">
        <v>121</v>
      </c>
      <c r="M5" s="71"/>
      <c r="N5" s="162"/>
      <c r="O5" s="312">
        <f t="shared" si="0"/>
        <v>0</v>
      </c>
      <c r="P5" s="84"/>
      <c r="Q5" s="84"/>
      <c r="R5" s="63"/>
    </row>
    <row r="6" spans="1:18" s="65" customFormat="1" ht="14.45" customHeight="1">
      <c r="A6" s="62"/>
      <c r="B6" s="62"/>
      <c r="C6" s="186" t="s">
        <v>1121</v>
      </c>
      <c r="D6" s="156" t="s">
        <v>1122</v>
      </c>
      <c r="E6" s="63" t="s">
        <v>1123</v>
      </c>
      <c r="F6" s="155" t="s">
        <v>1124</v>
      </c>
      <c r="G6" s="63"/>
      <c r="H6" s="84"/>
      <c r="I6" s="64"/>
      <c r="J6" s="306"/>
      <c r="K6" s="69"/>
      <c r="L6" s="187" t="s">
        <v>174</v>
      </c>
      <c r="M6" s="71"/>
      <c r="N6" s="162"/>
      <c r="O6" s="312">
        <f t="shared" si="0"/>
        <v>0</v>
      </c>
      <c r="P6" s="84"/>
      <c r="Q6" s="84"/>
      <c r="R6" s="63"/>
    </row>
    <row r="7" spans="1:18" s="65" customFormat="1" ht="14.45" customHeight="1">
      <c r="A7" s="62"/>
      <c r="B7" s="62"/>
      <c r="C7" s="186" t="s">
        <v>1118</v>
      </c>
      <c r="D7" s="156" t="s">
        <v>1119</v>
      </c>
      <c r="E7" s="63" t="s">
        <v>1125</v>
      </c>
      <c r="F7" s="155" t="s">
        <v>1126</v>
      </c>
      <c r="G7" s="63"/>
      <c r="H7" s="84"/>
      <c r="I7" s="64"/>
      <c r="J7" s="306"/>
      <c r="K7" s="69"/>
      <c r="L7" s="187" t="s">
        <v>174</v>
      </c>
      <c r="M7" s="71"/>
      <c r="N7" s="162"/>
      <c r="O7" s="312">
        <f t="shared" si="0"/>
        <v>0</v>
      </c>
      <c r="P7" s="84"/>
      <c r="Q7" s="84"/>
      <c r="R7" s="63"/>
    </row>
    <row r="8" spans="1:18" s="65" customFormat="1" ht="14.45" customHeight="1">
      <c r="A8" s="62"/>
      <c r="B8" s="62"/>
      <c r="C8" s="186" t="s">
        <v>1121</v>
      </c>
      <c r="D8" s="156" t="s">
        <v>1122</v>
      </c>
      <c r="E8" s="63" t="s">
        <v>1123</v>
      </c>
      <c r="F8" s="155" t="s">
        <v>1127</v>
      </c>
      <c r="G8" s="63"/>
      <c r="H8" s="84"/>
      <c r="I8" s="64"/>
      <c r="J8" s="306"/>
      <c r="K8" s="69"/>
      <c r="L8" s="187" t="s">
        <v>1128</v>
      </c>
      <c r="M8" s="71"/>
      <c r="N8" s="162"/>
      <c r="O8" s="312">
        <f>IF(M8=0,K8*J8,M8*K8*J8)</f>
        <v>0</v>
      </c>
      <c r="P8" s="84"/>
      <c r="Q8" s="84"/>
      <c r="R8" s="63"/>
    </row>
    <row r="9" spans="1:18" s="130" customFormat="1" ht="14.45" customHeight="1">
      <c r="A9" s="129"/>
      <c r="B9" s="129"/>
      <c r="C9" s="133" t="s">
        <v>1129</v>
      </c>
      <c r="D9" s="131" t="s">
        <v>1130</v>
      </c>
      <c r="E9" s="128" t="s">
        <v>2383</v>
      </c>
      <c r="F9" s="131" t="s">
        <v>2384</v>
      </c>
      <c r="G9" s="132"/>
      <c r="H9" s="137"/>
      <c r="I9" s="140"/>
      <c r="J9" s="315"/>
      <c r="K9" s="135"/>
      <c r="L9" s="136" t="s">
        <v>1131</v>
      </c>
      <c r="M9" s="143"/>
      <c r="N9" s="145"/>
      <c r="O9" s="320">
        <f t="shared" si="0"/>
        <v>0</v>
      </c>
      <c r="P9" s="137"/>
      <c r="Q9" s="137"/>
      <c r="R9" s="132"/>
    </row>
    <row r="10" spans="1:18" s="130" customFormat="1" ht="14.45" customHeight="1">
      <c r="A10" s="129"/>
      <c r="B10" s="129"/>
      <c r="C10" s="133" t="s">
        <v>62</v>
      </c>
      <c r="D10" s="131" t="s">
        <v>119</v>
      </c>
      <c r="E10" s="128" t="s">
        <v>1132</v>
      </c>
      <c r="F10" s="131" t="s">
        <v>1133</v>
      </c>
      <c r="G10" s="132"/>
      <c r="H10" s="137"/>
      <c r="I10" s="140"/>
      <c r="J10" s="315"/>
      <c r="K10" s="135"/>
      <c r="L10" s="136" t="s">
        <v>1134</v>
      </c>
      <c r="M10" s="143"/>
      <c r="N10" s="145"/>
      <c r="O10" s="320">
        <f t="shared" si="0"/>
        <v>0</v>
      </c>
      <c r="P10" s="137"/>
      <c r="Q10" s="137"/>
      <c r="R10" s="132"/>
    </row>
    <row r="11" spans="1:18" s="130" customFormat="1" ht="14.45" customHeight="1">
      <c r="A11" s="129"/>
      <c r="B11" s="129"/>
      <c r="C11" s="133" t="s">
        <v>62</v>
      </c>
      <c r="D11" s="131" t="s">
        <v>119</v>
      </c>
      <c r="E11" s="128" t="s">
        <v>1132</v>
      </c>
      <c r="F11" s="131" t="s">
        <v>122</v>
      </c>
      <c r="G11" s="132"/>
      <c r="H11" s="137"/>
      <c r="I11" s="140"/>
      <c r="J11" s="315"/>
      <c r="K11" s="135"/>
      <c r="L11" s="136" t="s">
        <v>1134</v>
      </c>
      <c r="M11" s="143"/>
      <c r="N11" s="145"/>
      <c r="O11" s="320">
        <f t="shared" si="0"/>
        <v>0</v>
      </c>
      <c r="P11" s="137"/>
      <c r="Q11" s="137"/>
      <c r="R11" s="132"/>
    </row>
    <row r="12" spans="1:18" s="130" customFormat="1" ht="14.45" customHeight="1">
      <c r="A12" s="129"/>
      <c r="B12" s="129"/>
      <c r="C12" s="133" t="s">
        <v>1121</v>
      </c>
      <c r="D12" s="131" t="s">
        <v>1122</v>
      </c>
      <c r="E12" s="128" t="s">
        <v>1135</v>
      </c>
      <c r="F12" s="131" t="s">
        <v>1136</v>
      </c>
      <c r="G12" s="132"/>
      <c r="H12" s="137"/>
      <c r="I12" s="140"/>
      <c r="J12" s="315"/>
      <c r="K12" s="135"/>
      <c r="L12" s="136" t="s">
        <v>1134</v>
      </c>
      <c r="M12" s="143"/>
      <c r="N12" s="145"/>
      <c r="O12" s="320">
        <f t="shared" si="0"/>
        <v>0</v>
      </c>
      <c r="P12" s="137"/>
      <c r="Q12" s="137"/>
      <c r="R12" s="132"/>
    </row>
    <row r="13" spans="1:18" s="130" customFormat="1" ht="14.45" customHeight="1">
      <c r="A13" s="129"/>
      <c r="B13" s="129"/>
      <c r="C13" s="133" t="s">
        <v>1121</v>
      </c>
      <c r="D13" s="131" t="s">
        <v>1122</v>
      </c>
      <c r="E13" s="132" t="s">
        <v>1137</v>
      </c>
      <c r="F13" s="128" t="s">
        <v>1138</v>
      </c>
      <c r="G13" s="132"/>
      <c r="H13" s="137"/>
      <c r="I13" s="140"/>
      <c r="J13" s="315"/>
      <c r="K13" s="135"/>
      <c r="L13" s="136" t="s">
        <v>174</v>
      </c>
      <c r="M13" s="143"/>
      <c r="N13" s="145"/>
      <c r="O13" s="320">
        <f t="shared" si="0"/>
        <v>0</v>
      </c>
      <c r="P13" s="137"/>
      <c r="Q13" s="137"/>
      <c r="R13" s="132"/>
    </row>
    <row r="14" spans="1:18" s="130" customFormat="1" ht="14.45" customHeight="1">
      <c r="A14" s="129"/>
      <c r="B14" s="129"/>
      <c r="C14" s="133" t="s">
        <v>1118</v>
      </c>
      <c r="D14" s="131" t="s">
        <v>1119</v>
      </c>
      <c r="E14" s="132" t="s">
        <v>1139</v>
      </c>
      <c r="F14" s="128" t="s">
        <v>1140</v>
      </c>
      <c r="G14" s="132"/>
      <c r="H14" s="137"/>
      <c r="I14" s="140"/>
      <c r="J14" s="315"/>
      <c r="K14" s="135"/>
      <c r="L14" s="136" t="s">
        <v>174</v>
      </c>
      <c r="M14" s="143"/>
      <c r="N14" s="145"/>
      <c r="O14" s="320">
        <f t="shared" si="0"/>
        <v>0</v>
      </c>
      <c r="P14" s="137"/>
      <c r="Q14" s="137"/>
      <c r="R14" s="132"/>
    </row>
    <row r="15" spans="1:18" s="130" customFormat="1" ht="14.45" customHeight="1">
      <c r="A15" s="129"/>
      <c r="B15" s="129"/>
      <c r="C15" s="133" t="s">
        <v>1121</v>
      </c>
      <c r="D15" s="131" t="s">
        <v>1122</v>
      </c>
      <c r="E15" s="132" t="s">
        <v>1141</v>
      </c>
      <c r="F15" s="128" t="s">
        <v>1142</v>
      </c>
      <c r="G15" s="132"/>
      <c r="H15" s="137"/>
      <c r="I15" s="140"/>
      <c r="J15" s="315"/>
      <c r="K15" s="135"/>
      <c r="L15" s="136" t="s">
        <v>174</v>
      </c>
      <c r="M15" s="143"/>
      <c r="N15" s="145"/>
      <c r="O15" s="320">
        <f t="shared" si="0"/>
        <v>0</v>
      </c>
      <c r="P15" s="137"/>
      <c r="Q15" s="137"/>
      <c r="R15" s="132"/>
    </row>
    <row r="16" spans="1:18" s="130" customFormat="1" ht="14.45" customHeight="1">
      <c r="A16" s="129"/>
      <c r="B16" s="129"/>
      <c r="C16" s="133" t="s">
        <v>62</v>
      </c>
      <c r="D16" s="131" t="s">
        <v>119</v>
      </c>
      <c r="E16" s="132" t="s">
        <v>123</v>
      </c>
      <c r="F16" s="128" t="s">
        <v>1143</v>
      </c>
      <c r="G16" s="132"/>
      <c r="H16" s="137"/>
      <c r="I16" s="140"/>
      <c r="J16" s="315"/>
      <c r="K16" s="135"/>
      <c r="L16" s="136" t="s">
        <v>174</v>
      </c>
      <c r="M16" s="143"/>
      <c r="N16" s="145"/>
      <c r="O16" s="320">
        <f t="shared" si="0"/>
        <v>0</v>
      </c>
      <c r="P16" s="137"/>
      <c r="Q16" s="137"/>
      <c r="R16" s="132"/>
    </row>
    <row r="17" spans="1:18" s="130" customFormat="1" ht="14.45" customHeight="1">
      <c r="A17" s="129"/>
      <c r="B17" s="129"/>
      <c r="C17" s="133" t="s">
        <v>1121</v>
      </c>
      <c r="D17" s="131" t="s">
        <v>1122</v>
      </c>
      <c r="E17" s="132" t="s">
        <v>1141</v>
      </c>
      <c r="F17" s="128" t="s">
        <v>1144</v>
      </c>
      <c r="G17" s="132"/>
      <c r="H17" s="137"/>
      <c r="I17" s="140"/>
      <c r="J17" s="315"/>
      <c r="K17" s="135"/>
      <c r="L17" s="136" t="s">
        <v>174</v>
      </c>
      <c r="M17" s="143"/>
      <c r="N17" s="145"/>
      <c r="O17" s="320">
        <f t="shared" si="0"/>
        <v>0</v>
      </c>
      <c r="P17" s="137"/>
      <c r="Q17" s="137"/>
      <c r="R17" s="132"/>
    </row>
    <row r="18" spans="1:18" s="130" customFormat="1" ht="14.45" customHeight="1">
      <c r="A18" s="129"/>
      <c r="B18" s="129"/>
      <c r="C18" s="133" t="s">
        <v>1121</v>
      </c>
      <c r="D18" s="131" t="s">
        <v>1122</v>
      </c>
      <c r="E18" s="132" t="s">
        <v>1141</v>
      </c>
      <c r="F18" s="128" t="s">
        <v>1145</v>
      </c>
      <c r="G18" s="132"/>
      <c r="H18" s="137"/>
      <c r="I18" s="140"/>
      <c r="J18" s="315"/>
      <c r="K18" s="135"/>
      <c r="L18" s="136" t="s">
        <v>174</v>
      </c>
      <c r="M18" s="143"/>
      <c r="N18" s="145"/>
      <c r="O18" s="320">
        <f t="shared" si="0"/>
        <v>0</v>
      </c>
      <c r="P18" s="137"/>
      <c r="Q18" s="137"/>
      <c r="R18" s="132"/>
    </row>
    <row r="19" spans="1:18" s="130" customFormat="1" ht="14.45" customHeight="1">
      <c r="A19" s="129"/>
      <c r="B19" s="129"/>
      <c r="C19" s="133" t="s">
        <v>1121</v>
      </c>
      <c r="D19" s="131" t="s">
        <v>1122</v>
      </c>
      <c r="E19" s="132" t="s">
        <v>1141</v>
      </c>
      <c r="F19" s="128" t="s">
        <v>1146</v>
      </c>
      <c r="G19" s="132"/>
      <c r="H19" s="137"/>
      <c r="I19" s="140"/>
      <c r="J19" s="315"/>
      <c r="K19" s="135"/>
      <c r="L19" s="136" t="s">
        <v>174</v>
      </c>
      <c r="M19" s="143"/>
      <c r="N19" s="145"/>
      <c r="O19" s="320">
        <f t="shared" si="0"/>
        <v>0</v>
      </c>
      <c r="P19" s="137"/>
      <c r="Q19" s="137"/>
      <c r="R19" s="132"/>
    </row>
    <row r="20" spans="1:18" s="130" customFormat="1" ht="14.45" customHeight="1">
      <c r="A20" s="129"/>
      <c r="B20" s="129"/>
      <c r="C20" s="133" t="s">
        <v>1121</v>
      </c>
      <c r="D20" s="131" t="s">
        <v>1122</v>
      </c>
      <c r="E20" s="132" t="s">
        <v>1141</v>
      </c>
      <c r="F20" s="128" t="s">
        <v>1147</v>
      </c>
      <c r="G20" s="132"/>
      <c r="H20" s="137"/>
      <c r="I20" s="140"/>
      <c r="J20" s="315"/>
      <c r="K20" s="135"/>
      <c r="L20" s="136" t="s">
        <v>174</v>
      </c>
      <c r="M20" s="143"/>
      <c r="N20" s="145"/>
      <c r="O20" s="320">
        <f t="shared" si="0"/>
        <v>0</v>
      </c>
      <c r="P20" s="137"/>
      <c r="Q20" s="137"/>
      <c r="R20" s="132"/>
    </row>
    <row r="21" spans="1:18" s="130" customFormat="1" ht="14.45" customHeight="1">
      <c r="A21" s="129"/>
      <c r="B21" s="129"/>
      <c r="C21" s="133" t="s">
        <v>1121</v>
      </c>
      <c r="D21" s="131" t="s">
        <v>1122</v>
      </c>
      <c r="E21" s="132" t="s">
        <v>1141</v>
      </c>
      <c r="F21" s="128" t="s">
        <v>1148</v>
      </c>
      <c r="G21" s="132"/>
      <c r="H21" s="137"/>
      <c r="I21" s="140"/>
      <c r="J21" s="315"/>
      <c r="K21" s="135"/>
      <c r="L21" s="136" t="s">
        <v>174</v>
      </c>
      <c r="M21" s="143"/>
      <c r="N21" s="145"/>
      <c r="O21" s="320">
        <f t="shared" si="0"/>
        <v>0</v>
      </c>
      <c r="P21" s="137"/>
      <c r="Q21" s="137"/>
      <c r="R21" s="132"/>
    </row>
    <row r="22" spans="1:18" s="130" customFormat="1" ht="14.45" customHeight="1">
      <c r="A22" s="129"/>
      <c r="B22" s="129"/>
      <c r="C22" s="133" t="s">
        <v>1121</v>
      </c>
      <c r="D22" s="131" t="s">
        <v>1149</v>
      </c>
      <c r="E22" s="132" t="s">
        <v>1150</v>
      </c>
      <c r="F22" s="128" t="s">
        <v>1151</v>
      </c>
      <c r="G22" s="132"/>
      <c r="H22" s="137"/>
      <c r="I22" s="140"/>
      <c r="J22" s="315"/>
      <c r="K22" s="135"/>
      <c r="L22" s="136" t="s">
        <v>1152</v>
      </c>
      <c r="M22" s="143"/>
      <c r="N22" s="145"/>
      <c r="O22" s="320">
        <f t="shared" si="0"/>
        <v>0</v>
      </c>
      <c r="P22" s="137"/>
      <c r="Q22" s="137"/>
      <c r="R22" s="132"/>
    </row>
    <row r="23" spans="1:18" s="130" customFormat="1" ht="14.45" customHeight="1">
      <c r="A23" s="129"/>
      <c r="B23" s="129"/>
      <c r="C23" s="133" t="s">
        <v>1121</v>
      </c>
      <c r="D23" s="131" t="s">
        <v>1149</v>
      </c>
      <c r="E23" s="132" t="s">
        <v>1153</v>
      </c>
      <c r="F23" s="128" t="s">
        <v>1154</v>
      </c>
      <c r="G23" s="132"/>
      <c r="H23" s="137"/>
      <c r="I23" s="140"/>
      <c r="J23" s="315"/>
      <c r="K23" s="135"/>
      <c r="L23" s="136" t="s">
        <v>1152</v>
      </c>
      <c r="M23" s="143"/>
      <c r="N23" s="145"/>
      <c r="O23" s="320">
        <f t="shared" si="0"/>
        <v>0</v>
      </c>
      <c r="P23" s="137"/>
      <c r="Q23" s="137"/>
      <c r="R23" s="132"/>
    </row>
    <row r="24" spans="1:18" s="130" customFormat="1" ht="14.45" customHeight="1">
      <c r="A24" s="129"/>
      <c r="B24" s="129"/>
      <c r="C24" s="133" t="s">
        <v>1121</v>
      </c>
      <c r="D24" s="131" t="s">
        <v>1149</v>
      </c>
      <c r="E24" s="132" t="s">
        <v>1153</v>
      </c>
      <c r="F24" s="128" t="s">
        <v>2133</v>
      </c>
      <c r="G24" s="132"/>
      <c r="H24" s="137"/>
      <c r="I24" s="140"/>
      <c r="J24" s="315"/>
      <c r="K24" s="135"/>
      <c r="L24" s="136" t="s">
        <v>1152</v>
      </c>
      <c r="M24" s="143"/>
      <c r="N24" s="145"/>
      <c r="O24" s="320">
        <f t="shared" si="0"/>
        <v>0</v>
      </c>
      <c r="P24" s="137"/>
      <c r="Q24" s="137"/>
      <c r="R24" s="132"/>
    </row>
    <row r="25" spans="1:18" s="130" customFormat="1" ht="14.45" customHeight="1">
      <c r="A25" s="129"/>
      <c r="B25" s="129"/>
      <c r="C25" s="133" t="s">
        <v>62</v>
      </c>
      <c r="D25" s="131" t="s">
        <v>1149</v>
      </c>
      <c r="E25" s="132" t="s">
        <v>1153</v>
      </c>
      <c r="F25" s="128" t="s">
        <v>1681</v>
      </c>
      <c r="G25" s="132"/>
      <c r="H25" s="137"/>
      <c r="I25" s="140"/>
      <c r="J25" s="315"/>
      <c r="K25" s="135"/>
      <c r="L25" s="136" t="s">
        <v>1736</v>
      </c>
      <c r="M25" s="143"/>
      <c r="N25" s="145"/>
      <c r="O25" s="320">
        <f t="shared" si="0"/>
        <v>0</v>
      </c>
      <c r="P25" s="137"/>
      <c r="Q25" s="137"/>
      <c r="R25" s="132"/>
    </row>
    <row r="26" spans="1:18" s="130" customFormat="1" ht="14.45" customHeight="1">
      <c r="A26" s="129"/>
      <c r="B26" s="129"/>
      <c r="C26" s="133" t="s">
        <v>1118</v>
      </c>
      <c r="D26" s="131" t="s">
        <v>1155</v>
      </c>
      <c r="E26" s="132" t="s">
        <v>1156</v>
      </c>
      <c r="F26" s="128" t="s">
        <v>2132</v>
      </c>
      <c r="G26" s="132"/>
      <c r="H26" s="137"/>
      <c r="I26" s="140"/>
      <c r="J26" s="315"/>
      <c r="K26" s="135"/>
      <c r="L26" s="136" t="s">
        <v>1152</v>
      </c>
      <c r="M26" s="143"/>
      <c r="N26" s="145"/>
      <c r="O26" s="320">
        <f t="shared" si="0"/>
        <v>0</v>
      </c>
      <c r="P26" s="137"/>
      <c r="Q26" s="137"/>
      <c r="R26" s="132"/>
    </row>
    <row r="27" spans="1:18" s="130" customFormat="1" ht="14.45" customHeight="1">
      <c r="A27" s="129"/>
      <c r="B27" s="129"/>
      <c r="C27" s="133" t="s">
        <v>1121</v>
      </c>
      <c r="D27" s="131" t="s">
        <v>1149</v>
      </c>
      <c r="E27" s="132" t="s">
        <v>1157</v>
      </c>
      <c r="F27" s="128" t="s">
        <v>1158</v>
      </c>
      <c r="G27" s="132"/>
      <c r="H27" s="137"/>
      <c r="I27" s="140"/>
      <c r="J27" s="315"/>
      <c r="K27" s="135"/>
      <c r="L27" s="136" t="s">
        <v>1152</v>
      </c>
      <c r="M27" s="143"/>
      <c r="N27" s="145"/>
      <c r="O27" s="320">
        <f t="shared" si="0"/>
        <v>0</v>
      </c>
      <c r="P27" s="137"/>
      <c r="Q27" s="137"/>
      <c r="R27" s="132"/>
    </row>
    <row r="28" spans="1:18" s="130" customFormat="1" ht="14.45" customHeight="1">
      <c r="A28" s="129"/>
      <c r="B28" s="129"/>
      <c r="C28" s="133" t="s">
        <v>1118</v>
      </c>
      <c r="D28" s="131" t="s">
        <v>1155</v>
      </c>
      <c r="E28" s="132" t="s">
        <v>1159</v>
      </c>
      <c r="F28" s="128" t="s">
        <v>1160</v>
      </c>
      <c r="G28" s="132"/>
      <c r="H28" s="137"/>
      <c r="I28" s="140"/>
      <c r="J28" s="315"/>
      <c r="K28" s="135"/>
      <c r="L28" s="136" t="s">
        <v>1161</v>
      </c>
      <c r="M28" s="143"/>
      <c r="N28" s="145"/>
      <c r="O28" s="320">
        <f t="shared" si="0"/>
        <v>0</v>
      </c>
      <c r="P28" s="137"/>
      <c r="Q28" s="137"/>
      <c r="R28" s="132"/>
    </row>
    <row r="29" spans="1:18" s="130" customFormat="1" ht="14.45" customHeight="1">
      <c r="A29" s="129"/>
      <c r="B29" s="129"/>
      <c r="C29" s="133" t="s">
        <v>1121</v>
      </c>
      <c r="D29" s="131" t="s">
        <v>1149</v>
      </c>
      <c r="E29" s="132" t="s">
        <v>1162</v>
      </c>
      <c r="F29" s="132" t="s">
        <v>1162</v>
      </c>
      <c r="G29" s="132"/>
      <c r="H29" s="137"/>
      <c r="I29" s="140"/>
      <c r="J29" s="315"/>
      <c r="K29" s="135"/>
      <c r="L29" s="136" t="s">
        <v>1161</v>
      </c>
      <c r="M29" s="143"/>
      <c r="N29" s="145"/>
      <c r="O29" s="320">
        <f t="shared" si="0"/>
        <v>0</v>
      </c>
      <c r="P29" s="137"/>
      <c r="Q29" s="137"/>
      <c r="R29" s="132"/>
    </row>
    <row r="30" spans="1:18" s="130" customFormat="1" ht="14.45" customHeight="1">
      <c r="A30" s="129"/>
      <c r="B30" s="129"/>
      <c r="C30" s="133" t="s">
        <v>1118</v>
      </c>
      <c r="D30" s="131" t="s">
        <v>1163</v>
      </c>
      <c r="E30" s="132" t="s">
        <v>124</v>
      </c>
      <c r="F30" s="132" t="s">
        <v>1164</v>
      </c>
      <c r="G30" s="132"/>
      <c r="H30" s="137"/>
      <c r="I30" s="140"/>
      <c r="J30" s="315"/>
      <c r="K30" s="135"/>
      <c r="L30" s="136" t="s">
        <v>1165</v>
      </c>
      <c r="M30" s="143"/>
      <c r="N30" s="145"/>
      <c r="O30" s="320">
        <f t="shared" si="0"/>
        <v>0</v>
      </c>
      <c r="P30" s="137"/>
      <c r="Q30" s="137"/>
      <c r="R30" s="132"/>
    </row>
    <row r="31" spans="1:18" s="130" customFormat="1" ht="14.45" customHeight="1">
      <c r="A31" s="129"/>
      <c r="B31" s="129"/>
      <c r="C31" s="133" t="s">
        <v>1118</v>
      </c>
      <c r="D31" s="131" t="s">
        <v>1166</v>
      </c>
      <c r="E31" s="132" t="s">
        <v>1167</v>
      </c>
      <c r="F31" s="132" t="s">
        <v>1168</v>
      </c>
      <c r="G31" s="132"/>
      <c r="H31" s="137"/>
      <c r="I31" s="140"/>
      <c r="J31" s="315"/>
      <c r="K31" s="135"/>
      <c r="L31" s="136" t="s">
        <v>1165</v>
      </c>
      <c r="M31" s="143"/>
      <c r="N31" s="145"/>
      <c r="O31" s="320">
        <f t="shared" si="0"/>
        <v>0</v>
      </c>
      <c r="P31" s="137"/>
      <c r="Q31" s="137"/>
      <c r="R31" s="132"/>
    </row>
    <row r="32" spans="1:18" s="130" customFormat="1" ht="14.45" customHeight="1">
      <c r="A32" s="129"/>
      <c r="B32" s="129"/>
      <c r="C32" s="133" t="s">
        <v>1121</v>
      </c>
      <c r="D32" s="131" t="s">
        <v>1169</v>
      </c>
      <c r="E32" s="132" t="s">
        <v>1170</v>
      </c>
      <c r="F32" s="132" t="s">
        <v>1171</v>
      </c>
      <c r="G32" s="132"/>
      <c r="H32" s="137"/>
      <c r="I32" s="140"/>
      <c r="J32" s="315"/>
      <c r="K32" s="135"/>
      <c r="L32" s="136" t="s">
        <v>1165</v>
      </c>
      <c r="M32" s="143"/>
      <c r="N32" s="145"/>
      <c r="O32" s="320">
        <f t="shared" si="0"/>
        <v>0</v>
      </c>
      <c r="P32" s="137"/>
      <c r="Q32" s="137"/>
      <c r="R32" s="132"/>
    </row>
    <row r="33" spans="1:18" s="130" customFormat="1" ht="14.45" customHeight="1">
      <c r="A33" s="129"/>
      <c r="B33" s="129"/>
      <c r="C33" s="133" t="s">
        <v>1121</v>
      </c>
      <c r="D33" s="131" t="s">
        <v>1169</v>
      </c>
      <c r="E33" s="132" t="s">
        <v>1170</v>
      </c>
      <c r="F33" s="132" t="s">
        <v>1172</v>
      </c>
      <c r="G33" s="132"/>
      <c r="H33" s="137"/>
      <c r="I33" s="140"/>
      <c r="J33" s="315"/>
      <c r="K33" s="135"/>
      <c r="L33" s="136" t="s">
        <v>1165</v>
      </c>
      <c r="M33" s="143"/>
      <c r="N33" s="145"/>
      <c r="O33" s="320">
        <f t="shared" si="0"/>
        <v>0</v>
      </c>
      <c r="P33" s="137"/>
      <c r="Q33" s="137"/>
      <c r="R33" s="132"/>
    </row>
    <row r="34" spans="1:18" s="130" customFormat="1" ht="14.45" customHeight="1">
      <c r="A34" s="129"/>
      <c r="B34" s="129"/>
      <c r="C34" s="133" t="s">
        <v>1121</v>
      </c>
      <c r="D34" s="131" t="s">
        <v>1169</v>
      </c>
      <c r="E34" s="132" t="s">
        <v>1173</v>
      </c>
      <c r="F34" s="128" t="s">
        <v>1174</v>
      </c>
      <c r="G34" s="132"/>
      <c r="H34" s="137"/>
      <c r="I34" s="140"/>
      <c r="J34" s="315"/>
      <c r="K34" s="135"/>
      <c r="L34" s="136" t="s">
        <v>1165</v>
      </c>
      <c r="M34" s="143"/>
      <c r="N34" s="145"/>
      <c r="O34" s="320">
        <f t="shared" si="0"/>
        <v>0</v>
      </c>
      <c r="P34" s="137"/>
      <c r="Q34" s="137"/>
      <c r="R34" s="132"/>
    </row>
    <row r="35" spans="1:18" s="130" customFormat="1" ht="14.45" customHeight="1">
      <c r="A35" s="129"/>
      <c r="B35" s="129"/>
      <c r="C35" s="133" t="s">
        <v>1121</v>
      </c>
      <c r="D35" s="131" t="s">
        <v>1169</v>
      </c>
      <c r="E35" s="132" t="s">
        <v>1173</v>
      </c>
      <c r="F35" s="128" t="s">
        <v>1175</v>
      </c>
      <c r="G35" s="132"/>
      <c r="H35" s="137"/>
      <c r="I35" s="140"/>
      <c r="J35" s="315"/>
      <c r="K35" s="135"/>
      <c r="L35" s="136" t="s">
        <v>1165</v>
      </c>
      <c r="M35" s="143"/>
      <c r="N35" s="145"/>
      <c r="O35" s="320">
        <f t="shared" si="0"/>
        <v>0</v>
      </c>
      <c r="P35" s="137"/>
      <c r="Q35" s="137"/>
      <c r="R35" s="132"/>
    </row>
    <row r="36" spans="1:18" s="130" customFormat="1" ht="14.45" customHeight="1">
      <c r="A36" s="129"/>
      <c r="B36" s="129"/>
      <c r="C36" s="133" t="s">
        <v>1121</v>
      </c>
      <c r="D36" s="131" t="s">
        <v>1169</v>
      </c>
      <c r="E36" s="132" t="s">
        <v>1173</v>
      </c>
      <c r="F36" s="128" t="s">
        <v>1176</v>
      </c>
      <c r="G36" s="132"/>
      <c r="H36" s="137"/>
      <c r="I36" s="140"/>
      <c r="J36" s="315"/>
      <c r="K36" s="135"/>
      <c r="L36" s="136" t="s">
        <v>1165</v>
      </c>
      <c r="M36" s="143"/>
      <c r="N36" s="145"/>
      <c r="O36" s="320">
        <f t="shared" si="0"/>
        <v>0</v>
      </c>
      <c r="P36" s="137"/>
      <c r="Q36" s="137"/>
      <c r="R36" s="132"/>
    </row>
    <row r="37" spans="1:18" s="130" customFormat="1" ht="14.45" customHeight="1">
      <c r="A37" s="129"/>
      <c r="B37" s="129"/>
      <c r="C37" s="133" t="s">
        <v>1121</v>
      </c>
      <c r="D37" s="131" t="s">
        <v>1169</v>
      </c>
      <c r="E37" s="132" t="s">
        <v>1173</v>
      </c>
      <c r="F37" s="128" t="s">
        <v>1177</v>
      </c>
      <c r="G37" s="132"/>
      <c r="H37" s="137"/>
      <c r="I37" s="140"/>
      <c r="J37" s="315"/>
      <c r="K37" s="135"/>
      <c r="L37" s="136" t="s">
        <v>1165</v>
      </c>
      <c r="M37" s="143"/>
      <c r="N37" s="145"/>
      <c r="O37" s="320">
        <f t="shared" si="0"/>
        <v>0</v>
      </c>
      <c r="P37" s="137"/>
      <c r="Q37" s="137"/>
      <c r="R37" s="132"/>
    </row>
    <row r="38" spans="1:18" s="130" customFormat="1" ht="14.45" customHeight="1">
      <c r="A38" s="129"/>
      <c r="B38" s="129"/>
      <c r="C38" s="133" t="s">
        <v>1121</v>
      </c>
      <c r="D38" s="131" t="s">
        <v>1169</v>
      </c>
      <c r="E38" s="132" t="s">
        <v>1178</v>
      </c>
      <c r="F38" s="128" t="s">
        <v>1179</v>
      </c>
      <c r="G38" s="132"/>
      <c r="H38" s="137"/>
      <c r="I38" s="140"/>
      <c r="J38" s="315"/>
      <c r="K38" s="135"/>
      <c r="L38" s="136" t="s">
        <v>1165</v>
      </c>
      <c r="M38" s="143"/>
      <c r="N38" s="145"/>
      <c r="O38" s="320">
        <f t="shared" si="0"/>
        <v>0</v>
      </c>
      <c r="P38" s="137"/>
      <c r="Q38" s="137"/>
      <c r="R38" s="132"/>
    </row>
    <row r="39" spans="1:18" s="130" customFormat="1" ht="14.45" customHeight="1">
      <c r="A39" s="129"/>
      <c r="B39" s="129"/>
      <c r="C39" s="133" t="s">
        <v>1121</v>
      </c>
      <c r="D39" s="131" t="s">
        <v>1163</v>
      </c>
      <c r="E39" s="132" t="s">
        <v>1178</v>
      </c>
      <c r="F39" s="128" t="s">
        <v>1180</v>
      </c>
      <c r="G39" s="132"/>
      <c r="H39" s="137"/>
      <c r="I39" s="140"/>
      <c r="J39" s="315"/>
      <c r="K39" s="135"/>
      <c r="L39" s="136" t="s">
        <v>1165</v>
      </c>
      <c r="M39" s="143"/>
      <c r="N39" s="145"/>
      <c r="O39" s="320">
        <f t="shared" si="0"/>
        <v>0</v>
      </c>
      <c r="P39" s="137"/>
      <c r="Q39" s="137"/>
      <c r="R39" s="132"/>
    </row>
    <row r="40" spans="1:18" s="130" customFormat="1" ht="14.45" customHeight="1">
      <c r="A40" s="129"/>
      <c r="B40" s="129"/>
      <c r="C40" s="133" t="s">
        <v>1121</v>
      </c>
      <c r="D40" s="131" t="s">
        <v>1169</v>
      </c>
      <c r="E40" s="132" t="s">
        <v>1178</v>
      </c>
      <c r="F40" s="128" t="s">
        <v>1181</v>
      </c>
      <c r="G40" s="132"/>
      <c r="H40" s="137"/>
      <c r="I40" s="140"/>
      <c r="J40" s="315"/>
      <c r="K40" s="135"/>
      <c r="L40" s="136" t="s">
        <v>1165</v>
      </c>
      <c r="M40" s="143"/>
      <c r="N40" s="145"/>
      <c r="O40" s="320">
        <f t="shared" si="0"/>
        <v>0</v>
      </c>
      <c r="P40" s="137"/>
      <c r="Q40" s="137"/>
      <c r="R40" s="132"/>
    </row>
    <row r="41" spans="1:18" s="130" customFormat="1" ht="14.45" customHeight="1">
      <c r="A41" s="129"/>
      <c r="B41" s="129"/>
      <c r="C41" s="133" t="s">
        <v>1121</v>
      </c>
      <c r="D41" s="131" t="s">
        <v>1169</v>
      </c>
      <c r="E41" s="132" t="s">
        <v>1182</v>
      </c>
      <c r="F41" s="128" t="s">
        <v>1183</v>
      </c>
      <c r="G41" s="132"/>
      <c r="H41" s="137"/>
      <c r="I41" s="140"/>
      <c r="J41" s="315"/>
      <c r="K41" s="135"/>
      <c r="L41" s="136" t="s">
        <v>1165</v>
      </c>
      <c r="M41" s="143"/>
      <c r="N41" s="145"/>
      <c r="O41" s="320">
        <f t="shared" si="0"/>
        <v>0</v>
      </c>
      <c r="P41" s="137"/>
      <c r="Q41" s="137"/>
      <c r="R41" s="132"/>
    </row>
    <row r="42" spans="1:18" s="130" customFormat="1" ht="14.45" customHeight="1">
      <c r="A42" s="129"/>
      <c r="B42" s="129"/>
      <c r="C42" s="133" t="s">
        <v>1121</v>
      </c>
      <c r="D42" s="131" t="s">
        <v>1169</v>
      </c>
      <c r="E42" s="132" t="s">
        <v>1182</v>
      </c>
      <c r="F42" s="128" t="s">
        <v>1184</v>
      </c>
      <c r="G42" s="132"/>
      <c r="H42" s="137"/>
      <c r="I42" s="140"/>
      <c r="J42" s="315"/>
      <c r="K42" s="135"/>
      <c r="L42" s="136" t="s">
        <v>1165</v>
      </c>
      <c r="M42" s="143"/>
      <c r="N42" s="145"/>
      <c r="O42" s="320">
        <f t="shared" si="0"/>
        <v>0</v>
      </c>
      <c r="P42" s="137"/>
      <c r="Q42" s="137"/>
      <c r="R42" s="132"/>
    </row>
    <row r="43" spans="1:18" s="130" customFormat="1" ht="14.45" customHeight="1">
      <c r="A43" s="129"/>
      <c r="B43" s="129"/>
      <c r="C43" s="133" t="s">
        <v>1121</v>
      </c>
      <c r="D43" s="131" t="s">
        <v>1169</v>
      </c>
      <c r="E43" s="132" t="s">
        <v>1182</v>
      </c>
      <c r="F43" s="128" t="s">
        <v>1185</v>
      </c>
      <c r="G43" s="132"/>
      <c r="H43" s="137"/>
      <c r="I43" s="140"/>
      <c r="J43" s="315"/>
      <c r="K43" s="135"/>
      <c r="L43" s="136" t="s">
        <v>1165</v>
      </c>
      <c r="M43" s="143"/>
      <c r="N43" s="145"/>
      <c r="O43" s="320">
        <f t="shared" si="0"/>
        <v>0</v>
      </c>
      <c r="P43" s="137"/>
      <c r="Q43" s="137"/>
      <c r="R43" s="132"/>
    </row>
    <row r="44" spans="1:18" s="130" customFormat="1" ht="14.45" customHeight="1">
      <c r="A44" s="129"/>
      <c r="B44" s="129"/>
      <c r="C44" s="133" t="s">
        <v>1121</v>
      </c>
      <c r="D44" s="131" t="s">
        <v>1169</v>
      </c>
      <c r="E44" s="132" t="s">
        <v>1182</v>
      </c>
      <c r="F44" s="128" t="s">
        <v>1186</v>
      </c>
      <c r="G44" s="132"/>
      <c r="H44" s="137"/>
      <c r="I44" s="140"/>
      <c r="J44" s="315"/>
      <c r="K44" s="135"/>
      <c r="L44" s="136" t="s">
        <v>1187</v>
      </c>
      <c r="M44" s="143"/>
      <c r="N44" s="145"/>
      <c r="O44" s="320">
        <f t="shared" si="0"/>
        <v>0</v>
      </c>
      <c r="P44" s="137"/>
      <c r="Q44" s="137"/>
      <c r="R44" s="132"/>
    </row>
    <row r="45" spans="1:18" s="130" customFormat="1" ht="14.45" customHeight="1">
      <c r="A45" s="129"/>
      <c r="B45" s="129"/>
      <c r="C45" s="133" t="s">
        <v>1621</v>
      </c>
      <c r="D45" s="131" t="s">
        <v>1622</v>
      </c>
      <c r="E45" s="132" t="s">
        <v>1623</v>
      </c>
      <c r="F45" s="128" t="s">
        <v>1624</v>
      </c>
      <c r="G45" s="132"/>
      <c r="H45" s="137"/>
      <c r="I45" s="140"/>
      <c r="J45" s="315"/>
      <c r="K45" s="135"/>
      <c r="L45" s="136" t="s">
        <v>1187</v>
      </c>
      <c r="M45" s="143"/>
      <c r="N45" s="145"/>
      <c r="O45" s="320">
        <f t="shared" si="0"/>
        <v>0</v>
      </c>
      <c r="P45" s="137"/>
      <c r="Q45" s="137"/>
      <c r="R45" s="132"/>
    </row>
    <row r="46" spans="1:18" s="130" customFormat="1" ht="14.45" customHeight="1">
      <c r="A46" s="129"/>
      <c r="B46" s="129"/>
      <c r="C46" s="133" t="s">
        <v>1621</v>
      </c>
      <c r="D46" s="131" t="s">
        <v>1622</v>
      </c>
      <c r="E46" s="132" t="s">
        <v>1623</v>
      </c>
      <c r="F46" s="128" t="s">
        <v>1625</v>
      </c>
      <c r="G46" s="132"/>
      <c r="H46" s="137"/>
      <c r="I46" s="140"/>
      <c r="J46" s="315"/>
      <c r="K46" s="135"/>
      <c r="L46" s="136" t="s">
        <v>1187</v>
      </c>
      <c r="M46" s="143"/>
      <c r="N46" s="145"/>
      <c r="O46" s="320">
        <f t="shared" si="0"/>
        <v>0</v>
      </c>
      <c r="P46" s="137"/>
      <c r="Q46" s="137"/>
      <c r="R46" s="132"/>
    </row>
    <row r="47" spans="1:18" s="130" customFormat="1" ht="14.45" customHeight="1">
      <c r="A47" s="129"/>
      <c r="B47" s="129"/>
      <c r="C47" s="133" t="s">
        <v>1621</v>
      </c>
      <c r="D47" s="131" t="s">
        <v>1622</v>
      </c>
      <c r="E47" s="132" t="s">
        <v>1623</v>
      </c>
      <c r="F47" s="128" t="s">
        <v>1626</v>
      </c>
      <c r="G47" s="132"/>
      <c r="H47" s="137"/>
      <c r="I47" s="140"/>
      <c r="J47" s="315"/>
      <c r="K47" s="135"/>
      <c r="L47" s="136" t="s">
        <v>1187</v>
      </c>
      <c r="M47" s="143"/>
      <c r="N47" s="145"/>
      <c r="O47" s="320">
        <f t="shared" si="0"/>
        <v>0</v>
      </c>
      <c r="P47" s="137"/>
      <c r="Q47" s="137"/>
      <c r="R47" s="132"/>
    </row>
    <row r="48" spans="1:18" s="130" customFormat="1" ht="14.45" customHeight="1">
      <c r="A48" s="129"/>
      <c r="B48" s="129"/>
      <c r="C48" s="133" t="s">
        <v>1121</v>
      </c>
      <c r="D48" s="131" t="s">
        <v>1169</v>
      </c>
      <c r="E48" s="132" t="s">
        <v>1188</v>
      </c>
      <c r="F48" s="128" t="s">
        <v>1189</v>
      </c>
      <c r="G48" s="132"/>
      <c r="H48" s="137"/>
      <c r="I48" s="140"/>
      <c r="J48" s="315"/>
      <c r="K48" s="135"/>
      <c r="L48" s="136" t="s">
        <v>1187</v>
      </c>
      <c r="M48" s="143"/>
      <c r="N48" s="145"/>
      <c r="O48" s="321">
        <f t="shared" si="0"/>
        <v>0</v>
      </c>
      <c r="P48" s="195"/>
      <c r="Q48" s="137"/>
      <c r="R48" s="132"/>
    </row>
    <row r="49" spans="1:18" s="130" customFormat="1" ht="14.45" customHeight="1">
      <c r="A49" s="129"/>
      <c r="B49" s="129"/>
      <c r="C49" s="133" t="s">
        <v>1121</v>
      </c>
      <c r="D49" s="131" t="s">
        <v>1169</v>
      </c>
      <c r="E49" s="132" t="s">
        <v>1188</v>
      </c>
      <c r="F49" s="128" t="s">
        <v>1190</v>
      </c>
      <c r="G49" s="132"/>
      <c r="H49" s="137"/>
      <c r="I49" s="140"/>
      <c r="J49" s="315"/>
      <c r="K49" s="135"/>
      <c r="L49" s="136" t="s">
        <v>1187</v>
      </c>
      <c r="M49" s="143"/>
      <c r="N49" s="145"/>
      <c r="O49" s="321">
        <f t="shared" si="0"/>
        <v>0</v>
      </c>
      <c r="P49" s="195"/>
      <c r="Q49" s="137"/>
      <c r="R49" s="132"/>
    </row>
    <row r="50" spans="1:18" s="130" customFormat="1" ht="14.45" customHeight="1">
      <c r="A50" s="129"/>
      <c r="B50" s="129"/>
      <c r="C50" s="133" t="s">
        <v>1121</v>
      </c>
      <c r="D50" s="131" t="s">
        <v>1191</v>
      </c>
      <c r="E50" s="132" t="s">
        <v>1192</v>
      </c>
      <c r="F50" s="128" t="s">
        <v>1193</v>
      </c>
      <c r="G50" s="132"/>
      <c r="H50" s="137"/>
      <c r="I50" s="140"/>
      <c r="J50" s="315"/>
      <c r="K50" s="135"/>
      <c r="L50" s="136" t="s">
        <v>1194</v>
      </c>
      <c r="M50" s="143"/>
      <c r="N50" s="145"/>
      <c r="O50" s="321">
        <f t="shared" si="0"/>
        <v>0</v>
      </c>
      <c r="P50" s="195"/>
      <c r="Q50" s="137"/>
      <c r="R50" s="132"/>
    </row>
    <row r="51" spans="1:18" s="130" customFormat="1" ht="14.45" customHeight="1">
      <c r="A51" s="129"/>
      <c r="B51" s="129"/>
      <c r="C51" s="133" t="s">
        <v>1121</v>
      </c>
      <c r="D51" s="131" t="s">
        <v>1191</v>
      </c>
      <c r="E51" s="132" t="s">
        <v>1195</v>
      </c>
      <c r="F51" s="128" t="s">
        <v>1196</v>
      </c>
      <c r="G51" s="132"/>
      <c r="H51" s="137"/>
      <c r="I51" s="140"/>
      <c r="J51" s="315"/>
      <c r="K51" s="135"/>
      <c r="L51" s="136" t="s">
        <v>1194</v>
      </c>
      <c r="M51" s="143"/>
      <c r="N51" s="145"/>
      <c r="O51" s="321">
        <f t="shared" si="0"/>
        <v>0</v>
      </c>
      <c r="P51" s="195"/>
      <c r="Q51" s="137"/>
      <c r="R51" s="132"/>
    </row>
    <row r="52" spans="1:18" s="130" customFormat="1" ht="14.45" customHeight="1">
      <c r="A52" s="129"/>
      <c r="B52" s="129"/>
      <c r="C52" s="133" t="s">
        <v>1121</v>
      </c>
      <c r="D52" s="131" t="s">
        <v>1191</v>
      </c>
      <c r="E52" s="132" t="s">
        <v>1197</v>
      </c>
      <c r="F52" s="128" t="s">
        <v>1198</v>
      </c>
      <c r="G52" s="132"/>
      <c r="H52" s="137"/>
      <c r="I52" s="140"/>
      <c r="J52" s="315"/>
      <c r="K52" s="135"/>
      <c r="L52" s="136" t="s">
        <v>1194</v>
      </c>
      <c r="M52" s="143"/>
      <c r="N52" s="145"/>
      <c r="O52" s="321">
        <f t="shared" si="0"/>
        <v>0</v>
      </c>
      <c r="P52" s="195"/>
      <c r="Q52" s="137"/>
      <c r="R52" s="132"/>
    </row>
    <row r="53" spans="1:18" s="130" customFormat="1" ht="14.45" customHeight="1">
      <c r="A53" s="129"/>
      <c r="B53" s="129"/>
      <c r="C53" s="133" t="s">
        <v>1121</v>
      </c>
      <c r="D53" s="131" t="s">
        <v>1191</v>
      </c>
      <c r="E53" s="132" t="s">
        <v>1199</v>
      </c>
      <c r="F53" s="128" t="s">
        <v>1200</v>
      </c>
      <c r="G53" s="132"/>
      <c r="H53" s="137"/>
      <c r="I53" s="140"/>
      <c r="J53" s="315"/>
      <c r="K53" s="135"/>
      <c r="L53" s="136" t="s">
        <v>1194</v>
      </c>
      <c r="M53" s="143"/>
      <c r="N53" s="145"/>
      <c r="O53" s="321">
        <f t="shared" si="0"/>
        <v>0</v>
      </c>
      <c r="P53" s="195"/>
      <c r="Q53" s="137"/>
      <c r="R53" s="132"/>
    </row>
    <row r="54" spans="1:18" s="130" customFormat="1" ht="14.45" customHeight="1">
      <c r="A54" s="129"/>
      <c r="B54" s="129"/>
      <c r="C54" s="133" t="s">
        <v>1121</v>
      </c>
      <c r="D54" s="131" t="s">
        <v>1191</v>
      </c>
      <c r="E54" s="132" t="s">
        <v>1201</v>
      </c>
      <c r="F54" s="128" t="s">
        <v>1202</v>
      </c>
      <c r="G54" s="132"/>
      <c r="H54" s="137"/>
      <c r="I54" s="140"/>
      <c r="J54" s="315"/>
      <c r="K54" s="135"/>
      <c r="L54" s="136" t="s">
        <v>1194</v>
      </c>
      <c r="M54" s="143"/>
      <c r="N54" s="145"/>
      <c r="O54" s="321">
        <f t="shared" si="0"/>
        <v>0</v>
      </c>
      <c r="P54" s="195"/>
      <c r="Q54" s="137"/>
      <c r="R54" s="132"/>
    </row>
    <row r="55" spans="1:18" s="130" customFormat="1" ht="14.45" customHeight="1">
      <c r="A55" s="129"/>
      <c r="B55" s="129"/>
      <c r="C55" s="133" t="s">
        <v>1121</v>
      </c>
      <c r="D55" s="131" t="s">
        <v>1191</v>
      </c>
      <c r="E55" s="132" t="s">
        <v>1203</v>
      </c>
      <c r="F55" s="128" t="s">
        <v>1203</v>
      </c>
      <c r="G55" s="132"/>
      <c r="H55" s="137"/>
      <c r="I55" s="140"/>
      <c r="J55" s="315"/>
      <c r="K55" s="135"/>
      <c r="L55" s="136" t="s">
        <v>1204</v>
      </c>
      <c r="M55" s="143"/>
      <c r="N55" s="145"/>
      <c r="O55" s="321">
        <f t="shared" si="0"/>
        <v>0</v>
      </c>
      <c r="P55" s="195"/>
      <c r="Q55" s="137"/>
      <c r="R55" s="132"/>
    </row>
    <row r="56" spans="1:18" s="130" customFormat="1" ht="14.45" customHeight="1">
      <c r="A56" s="62" t="s">
        <v>2413</v>
      </c>
      <c r="B56" s="62" t="s">
        <v>2414</v>
      </c>
      <c r="C56" s="133" t="s">
        <v>1118</v>
      </c>
      <c r="D56" s="131" t="s">
        <v>1205</v>
      </c>
      <c r="E56" s="132" t="s">
        <v>1206</v>
      </c>
      <c r="F56" s="128" t="s">
        <v>1206</v>
      </c>
      <c r="G56" s="132"/>
      <c r="H56" s="137"/>
      <c r="I56" s="140" t="s">
        <v>2443</v>
      </c>
      <c r="J56" s="315">
        <v>400</v>
      </c>
      <c r="K56" s="135">
        <v>100</v>
      </c>
      <c r="L56" s="136" t="s">
        <v>1242</v>
      </c>
      <c r="M56" s="143"/>
      <c r="N56" s="145"/>
      <c r="O56" s="321">
        <f t="shared" si="0"/>
        <v>40000</v>
      </c>
      <c r="P56" s="195" t="s">
        <v>2399</v>
      </c>
      <c r="Q56" s="137" t="s">
        <v>2406</v>
      </c>
      <c r="R56" s="132" t="s">
        <v>2444</v>
      </c>
    </row>
    <row r="57" spans="1:18" s="130" customFormat="1" ht="14.45" customHeight="1">
      <c r="A57" s="129"/>
      <c r="B57" s="129"/>
      <c r="C57" s="133" t="s">
        <v>1121</v>
      </c>
      <c r="D57" s="131" t="s">
        <v>1191</v>
      </c>
      <c r="E57" s="132" t="s">
        <v>1207</v>
      </c>
      <c r="F57" s="128" t="s">
        <v>1208</v>
      </c>
      <c r="G57" s="132"/>
      <c r="H57" s="137"/>
      <c r="I57" s="140"/>
      <c r="J57" s="315"/>
      <c r="K57" s="135"/>
      <c r="L57" s="136" t="s">
        <v>1194</v>
      </c>
      <c r="M57" s="143"/>
      <c r="N57" s="145"/>
      <c r="O57" s="321">
        <f t="shared" si="0"/>
        <v>0</v>
      </c>
      <c r="P57" s="195"/>
      <c r="Q57" s="137"/>
      <c r="R57" s="132"/>
    </row>
    <row r="58" spans="1:18" s="130" customFormat="1" ht="14.45" customHeight="1">
      <c r="A58" s="129"/>
      <c r="B58" s="129"/>
      <c r="C58" s="133" t="s">
        <v>1121</v>
      </c>
      <c r="D58" s="131" t="s">
        <v>1191</v>
      </c>
      <c r="E58" s="132" t="s">
        <v>1209</v>
      </c>
      <c r="F58" s="128" t="s">
        <v>1210</v>
      </c>
      <c r="G58" s="132"/>
      <c r="H58" s="137"/>
      <c r="I58" s="140"/>
      <c r="J58" s="315"/>
      <c r="K58" s="135"/>
      <c r="L58" s="136" t="s">
        <v>1194</v>
      </c>
      <c r="M58" s="143"/>
      <c r="N58" s="145"/>
      <c r="O58" s="321">
        <f t="shared" si="0"/>
        <v>0</v>
      </c>
      <c r="P58" s="195"/>
      <c r="Q58" s="137"/>
      <c r="R58" s="132"/>
    </row>
    <row r="59" spans="1:18" s="130" customFormat="1" ht="14.45" customHeight="1">
      <c r="A59" s="129"/>
      <c r="B59" s="129"/>
      <c r="C59" s="133" t="s">
        <v>1121</v>
      </c>
      <c r="D59" s="131" t="s">
        <v>1191</v>
      </c>
      <c r="E59" s="132" t="s">
        <v>1209</v>
      </c>
      <c r="F59" s="128" t="s">
        <v>1211</v>
      </c>
      <c r="G59" s="132"/>
      <c r="H59" s="137"/>
      <c r="I59" s="140"/>
      <c r="J59" s="315"/>
      <c r="K59" s="135"/>
      <c r="L59" s="136" t="s">
        <v>1194</v>
      </c>
      <c r="M59" s="143"/>
      <c r="N59" s="145"/>
      <c r="O59" s="321">
        <f t="shared" si="0"/>
        <v>0</v>
      </c>
      <c r="P59" s="195"/>
      <c r="Q59" s="137"/>
      <c r="R59" s="132"/>
    </row>
    <row r="60" spans="1:18" s="130" customFormat="1" ht="14.45" customHeight="1">
      <c r="A60" s="129"/>
      <c r="B60" s="129"/>
      <c r="C60" s="133" t="s">
        <v>1121</v>
      </c>
      <c r="D60" s="131" t="s">
        <v>1191</v>
      </c>
      <c r="E60" s="132" t="s">
        <v>1212</v>
      </c>
      <c r="F60" s="128" t="s">
        <v>1213</v>
      </c>
      <c r="G60" s="132"/>
      <c r="H60" s="137"/>
      <c r="I60" s="140"/>
      <c r="J60" s="315"/>
      <c r="K60" s="135"/>
      <c r="L60" s="136" t="s">
        <v>1204</v>
      </c>
      <c r="M60" s="143"/>
      <c r="N60" s="145"/>
      <c r="O60" s="321">
        <f t="shared" si="0"/>
        <v>0</v>
      </c>
      <c r="P60" s="195"/>
      <c r="Q60" s="137"/>
      <c r="R60" s="132"/>
    </row>
    <row r="61" spans="1:18" s="130" customFormat="1" ht="14.45" customHeight="1">
      <c r="A61" s="129"/>
      <c r="B61" s="129"/>
      <c r="C61" s="133" t="s">
        <v>1118</v>
      </c>
      <c r="D61" s="131" t="s">
        <v>1205</v>
      </c>
      <c r="E61" s="132" t="s">
        <v>1214</v>
      </c>
      <c r="F61" s="128" t="s">
        <v>1215</v>
      </c>
      <c r="G61" s="132"/>
      <c r="H61" s="137"/>
      <c r="I61" s="140"/>
      <c r="J61" s="315"/>
      <c r="K61" s="135"/>
      <c r="L61" s="136" t="s">
        <v>1204</v>
      </c>
      <c r="M61" s="143"/>
      <c r="N61" s="145"/>
      <c r="O61" s="321">
        <f t="shared" si="0"/>
        <v>0</v>
      </c>
      <c r="P61" s="195"/>
      <c r="Q61" s="137"/>
      <c r="R61" s="132"/>
    </row>
    <row r="62" spans="1:18" s="130" customFormat="1" ht="14.45" customHeight="1">
      <c r="A62" s="129"/>
      <c r="B62" s="129"/>
      <c r="C62" s="133" t="s">
        <v>1118</v>
      </c>
      <c r="D62" s="131" t="s">
        <v>1205</v>
      </c>
      <c r="E62" s="132" t="s">
        <v>1214</v>
      </c>
      <c r="F62" s="128" t="s">
        <v>1216</v>
      </c>
      <c r="G62" s="132"/>
      <c r="H62" s="137"/>
      <c r="I62" s="140"/>
      <c r="J62" s="315"/>
      <c r="K62" s="135"/>
      <c r="L62" s="136" t="s">
        <v>1204</v>
      </c>
      <c r="M62" s="143"/>
      <c r="N62" s="145"/>
      <c r="O62" s="321">
        <f t="shared" si="0"/>
        <v>0</v>
      </c>
      <c r="P62" s="195"/>
      <c r="Q62" s="137"/>
      <c r="R62" s="132"/>
    </row>
    <row r="63" spans="1:18" s="130" customFormat="1" ht="14.45" customHeight="1">
      <c r="A63" s="129"/>
      <c r="B63" s="129"/>
      <c r="C63" s="133" t="s">
        <v>1118</v>
      </c>
      <c r="D63" s="131" t="s">
        <v>1205</v>
      </c>
      <c r="E63" s="132" t="s">
        <v>1217</v>
      </c>
      <c r="F63" s="128" t="s">
        <v>1217</v>
      </c>
      <c r="G63" s="132"/>
      <c r="H63" s="137"/>
      <c r="I63" s="140"/>
      <c r="J63" s="315"/>
      <c r="K63" s="135"/>
      <c r="L63" s="136" t="s">
        <v>1204</v>
      </c>
      <c r="M63" s="143"/>
      <c r="N63" s="145"/>
      <c r="O63" s="321">
        <f t="shared" si="0"/>
        <v>0</v>
      </c>
      <c r="P63" s="195"/>
      <c r="Q63" s="137"/>
      <c r="R63" s="132"/>
    </row>
    <row r="64" spans="1:18" s="130" customFormat="1" ht="14.45" customHeight="1">
      <c r="A64" s="129"/>
      <c r="B64" s="129"/>
      <c r="C64" s="133" t="s">
        <v>1118</v>
      </c>
      <c r="D64" s="131" t="s">
        <v>1205</v>
      </c>
      <c r="E64" s="132" t="s">
        <v>1218</v>
      </c>
      <c r="F64" s="128" t="s">
        <v>1219</v>
      </c>
      <c r="G64" s="132"/>
      <c r="H64" s="137"/>
      <c r="I64" s="140"/>
      <c r="J64" s="315"/>
      <c r="K64" s="135"/>
      <c r="L64" s="136" t="s">
        <v>1194</v>
      </c>
      <c r="M64" s="143"/>
      <c r="N64" s="145"/>
      <c r="O64" s="321">
        <f t="shared" si="0"/>
        <v>0</v>
      </c>
      <c r="P64" s="195"/>
      <c r="Q64" s="137"/>
      <c r="R64" s="132"/>
    </row>
    <row r="65" spans="1:18" s="130" customFormat="1" ht="14.45" customHeight="1">
      <c r="A65" s="129"/>
      <c r="B65" s="129"/>
      <c r="C65" s="133" t="s">
        <v>1121</v>
      </c>
      <c r="D65" s="131" t="s">
        <v>1191</v>
      </c>
      <c r="E65" s="132" t="s">
        <v>1220</v>
      </c>
      <c r="F65" s="128" t="s">
        <v>1221</v>
      </c>
      <c r="G65" s="132"/>
      <c r="H65" s="137"/>
      <c r="I65" s="140"/>
      <c r="J65" s="315"/>
      <c r="K65" s="135"/>
      <c r="L65" s="136" t="s">
        <v>1222</v>
      </c>
      <c r="M65" s="143"/>
      <c r="N65" s="145"/>
      <c r="O65" s="321">
        <f t="shared" si="0"/>
        <v>0</v>
      </c>
      <c r="P65" s="195"/>
      <c r="Q65" s="137"/>
      <c r="R65" s="132"/>
    </row>
    <row r="66" spans="1:18" s="130" customFormat="1" ht="14.45" customHeight="1">
      <c r="A66" s="129"/>
      <c r="B66" s="129"/>
      <c r="C66" s="133" t="s">
        <v>1129</v>
      </c>
      <c r="D66" s="131" t="s">
        <v>1223</v>
      </c>
      <c r="E66" s="132" t="s">
        <v>1224</v>
      </c>
      <c r="F66" s="128" t="s">
        <v>1225</v>
      </c>
      <c r="G66" s="132"/>
      <c r="H66" s="137"/>
      <c r="I66" s="140"/>
      <c r="J66" s="315"/>
      <c r="K66" s="135"/>
      <c r="L66" s="136" t="s">
        <v>1222</v>
      </c>
      <c r="M66" s="143"/>
      <c r="N66" s="145"/>
      <c r="O66" s="321">
        <f t="shared" si="0"/>
        <v>0</v>
      </c>
      <c r="P66" s="195"/>
      <c r="Q66" s="137"/>
      <c r="R66" s="132"/>
    </row>
    <row r="67" spans="1:18" s="130" customFormat="1" ht="14.45" customHeight="1">
      <c r="A67" s="129"/>
      <c r="B67" s="129"/>
      <c r="C67" s="133" t="s">
        <v>1129</v>
      </c>
      <c r="D67" s="131" t="s">
        <v>1223</v>
      </c>
      <c r="E67" s="132" t="s">
        <v>1226</v>
      </c>
      <c r="F67" s="128" t="s">
        <v>1227</v>
      </c>
      <c r="G67" s="132"/>
      <c r="H67" s="137"/>
      <c r="I67" s="140"/>
      <c r="J67" s="315"/>
      <c r="K67" s="135"/>
      <c r="L67" s="136" t="s">
        <v>1222</v>
      </c>
      <c r="M67" s="143"/>
      <c r="N67" s="145"/>
      <c r="O67" s="321">
        <f t="shared" si="0"/>
        <v>0</v>
      </c>
      <c r="P67" s="195"/>
      <c r="Q67" s="137"/>
      <c r="R67" s="132"/>
    </row>
    <row r="68" spans="1:18" s="130" customFormat="1" ht="14.45" customHeight="1">
      <c r="A68" s="129"/>
      <c r="B68" s="129"/>
      <c r="C68" s="133" t="s">
        <v>1129</v>
      </c>
      <c r="D68" s="131" t="s">
        <v>1223</v>
      </c>
      <c r="E68" s="132" t="s">
        <v>1228</v>
      </c>
      <c r="F68" s="128" t="s">
        <v>1229</v>
      </c>
      <c r="G68" s="132"/>
      <c r="H68" s="137"/>
      <c r="I68" s="140"/>
      <c r="J68" s="315"/>
      <c r="K68" s="135"/>
      <c r="L68" s="136" t="s">
        <v>1222</v>
      </c>
      <c r="M68" s="143"/>
      <c r="N68" s="145"/>
      <c r="O68" s="321">
        <f t="shared" ref="O68:O131" si="1">IF(M68=0,K68*J68,M68*K68*J68)</f>
        <v>0</v>
      </c>
      <c r="P68" s="137"/>
      <c r="Q68" s="137"/>
      <c r="R68" s="132"/>
    </row>
    <row r="69" spans="1:18" s="130" customFormat="1" ht="14.45" customHeight="1">
      <c r="A69" s="129"/>
      <c r="B69" s="129"/>
      <c r="C69" s="133" t="s">
        <v>1129</v>
      </c>
      <c r="D69" s="131" t="s">
        <v>1223</v>
      </c>
      <c r="E69" s="132" t="s">
        <v>1230</v>
      </c>
      <c r="F69" s="128" t="s">
        <v>1231</v>
      </c>
      <c r="G69" s="132"/>
      <c r="H69" s="137"/>
      <c r="I69" s="140"/>
      <c r="J69" s="315"/>
      <c r="K69" s="220"/>
      <c r="L69" s="349" t="s">
        <v>1204</v>
      </c>
      <c r="M69" s="220"/>
      <c r="N69" s="221"/>
      <c r="O69" s="321">
        <f t="shared" si="1"/>
        <v>0</v>
      </c>
      <c r="P69" s="195"/>
      <c r="Q69" s="195"/>
      <c r="R69" s="132"/>
    </row>
    <row r="70" spans="1:18" s="130" customFormat="1" ht="14.45" customHeight="1">
      <c r="A70" s="129"/>
      <c r="B70" s="129"/>
      <c r="C70" s="133" t="s">
        <v>1118</v>
      </c>
      <c r="D70" s="131" t="s">
        <v>1205</v>
      </c>
      <c r="E70" s="132" t="s">
        <v>1232</v>
      </c>
      <c r="F70" s="128" t="s">
        <v>1233</v>
      </c>
      <c r="G70" s="132"/>
      <c r="H70" s="137"/>
      <c r="I70" s="140"/>
      <c r="J70" s="315"/>
      <c r="K70" s="220"/>
      <c r="L70" s="349" t="s">
        <v>1204</v>
      </c>
      <c r="M70" s="220"/>
      <c r="N70" s="221"/>
      <c r="O70" s="321">
        <f t="shared" si="1"/>
        <v>0</v>
      </c>
      <c r="P70" s="195"/>
      <c r="Q70" s="195"/>
      <c r="R70" s="132"/>
    </row>
    <row r="71" spans="1:18" s="130" customFormat="1" ht="14.45" customHeight="1">
      <c r="A71" s="129"/>
      <c r="B71" s="129"/>
      <c r="C71" s="133" t="s">
        <v>1118</v>
      </c>
      <c r="D71" s="131" t="s">
        <v>1205</v>
      </c>
      <c r="E71" s="132" t="s">
        <v>1234</v>
      </c>
      <c r="F71" s="128" t="s">
        <v>1235</v>
      </c>
      <c r="G71" s="132"/>
      <c r="H71" s="137"/>
      <c r="I71" s="140"/>
      <c r="J71" s="315"/>
      <c r="K71" s="220"/>
      <c r="L71" s="349" t="s">
        <v>1204</v>
      </c>
      <c r="M71" s="220"/>
      <c r="N71" s="221"/>
      <c r="O71" s="321">
        <f t="shared" si="1"/>
        <v>0</v>
      </c>
      <c r="P71" s="195"/>
      <c r="Q71" s="195"/>
      <c r="R71" s="132"/>
    </row>
    <row r="72" spans="1:18" s="130" customFormat="1" ht="14.45" customHeight="1">
      <c r="A72" s="129"/>
      <c r="B72" s="129"/>
      <c r="C72" s="133" t="s">
        <v>1118</v>
      </c>
      <c r="D72" s="131" t="s">
        <v>1205</v>
      </c>
      <c r="E72" s="132" t="s">
        <v>1236</v>
      </c>
      <c r="F72" s="128" t="s">
        <v>1237</v>
      </c>
      <c r="G72" s="132"/>
      <c r="H72" s="137"/>
      <c r="I72" s="140"/>
      <c r="J72" s="315"/>
      <c r="K72" s="220"/>
      <c r="L72" s="349" t="s">
        <v>1194</v>
      </c>
      <c r="M72" s="220"/>
      <c r="N72" s="221"/>
      <c r="O72" s="321">
        <f t="shared" si="1"/>
        <v>0</v>
      </c>
      <c r="P72" s="195"/>
      <c r="Q72" s="195"/>
      <c r="R72" s="132"/>
    </row>
    <row r="73" spans="1:18" s="130" customFormat="1" ht="14.45" customHeight="1">
      <c r="A73" s="129"/>
      <c r="B73" s="129"/>
      <c r="C73" s="133" t="s">
        <v>1121</v>
      </c>
      <c r="D73" s="131" t="s">
        <v>1191</v>
      </c>
      <c r="E73" s="132" t="s">
        <v>1238</v>
      </c>
      <c r="F73" s="128" t="s">
        <v>1239</v>
      </c>
      <c r="G73" s="132"/>
      <c r="H73" s="137"/>
      <c r="I73" s="140"/>
      <c r="J73" s="315"/>
      <c r="K73" s="220"/>
      <c r="L73" s="349" t="s">
        <v>1194</v>
      </c>
      <c r="M73" s="220"/>
      <c r="N73" s="221"/>
      <c r="O73" s="321">
        <f t="shared" si="1"/>
        <v>0</v>
      </c>
      <c r="P73" s="195"/>
      <c r="Q73" s="195"/>
      <c r="R73" s="132"/>
    </row>
    <row r="74" spans="1:18" s="130" customFormat="1" ht="14.45" customHeight="1">
      <c r="A74" s="129"/>
      <c r="B74" s="129"/>
      <c r="C74" s="133" t="s">
        <v>1121</v>
      </c>
      <c r="D74" s="131" t="s">
        <v>1191</v>
      </c>
      <c r="E74" s="132" t="s">
        <v>1240</v>
      </c>
      <c r="F74" s="128" t="s">
        <v>1241</v>
      </c>
      <c r="G74" s="132"/>
      <c r="H74" s="137"/>
      <c r="I74" s="140"/>
      <c r="J74" s="315"/>
      <c r="K74" s="220"/>
      <c r="L74" s="349" t="s">
        <v>1194</v>
      </c>
      <c r="M74" s="220"/>
      <c r="N74" s="221"/>
      <c r="O74" s="321">
        <f t="shared" si="1"/>
        <v>0</v>
      </c>
      <c r="P74" s="195"/>
      <c r="Q74" s="195"/>
      <c r="R74" s="132"/>
    </row>
    <row r="75" spans="1:18" s="130" customFormat="1" ht="14.45" customHeight="1">
      <c r="A75" s="129"/>
      <c r="B75" s="129"/>
      <c r="C75" s="133" t="s">
        <v>62</v>
      </c>
      <c r="D75" s="131" t="s">
        <v>1256</v>
      </c>
      <c r="E75" s="132" t="s">
        <v>1257</v>
      </c>
      <c r="F75" s="128" t="s">
        <v>1258</v>
      </c>
      <c r="G75" s="132"/>
      <c r="H75" s="137"/>
      <c r="I75" s="140"/>
      <c r="J75" s="315"/>
      <c r="K75" s="220"/>
      <c r="L75" s="349" t="s">
        <v>1194</v>
      </c>
      <c r="M75" s="220"/>
      <c r="N75" s="221"/>
      <c r="O75" s="321">
        <f t="shared" si="1"/>
        <v>0</v>
      </c>
      <c r="P75" s="195"/>
      <c r="Q75" s="195"/>
      <c r="R75" s="132"/>
    </row>
    <row r="76" spans="1:18" s="130" customFormat="1" ht="14.45" customHeight="1">
      <c r="A76" s="129"/>
      <c r="B76" s="129"/>
      <c r="C76" s="133" t="s">
        <v>62</v>
      </c>
      <c r="D76" s="131" t="s">
        <v>1256</v>
      </c>
      <c r="E76" s="132" t="s">
        <v>1259</v>
      </c>
      <c r="F76" s="128" t="s">
        <v>1260</v>
      </c>
      <c r="G76" s="132"/>
      <c r="H76" s="137"/>
      <c r="I76" s="140"/>
      <c r="J76" s="315"/>
      <c r="K76" s="220"/>
      <c r="L76" s="349" t="s">
        <v>1194</v>
      </c>
      <c r="M76" s="220"/>
      <c r="N76" s="221"/>
      <c r="O76" s="321">
        <f t="shared" si="1"/>
        <v>0</v>
      </c>
      <c r="P76" s="195"/>
      <c r="Q76" s="195"/>
      <c r="R76" s="132"/>
    </row>
    <row r="77" spans="1:18" s="130" customFormat="1" ht="14.45" customHeight="1">
      <c r="A77" s="129"/>
      <c r="B77" s="129"/>
      <c r="C77" s="133" t="s">
        <v>62</v>
      </c>
      <c r="D77" s="131" t="s">
        <v>1256</v>
      </c>
      <c r="E77" s="132" t="s">
        <v>1261</v>
      </c>
      <c r="F77" s="128" t="s">
        <v>1262</v>
      </c>
      <c r="G77" s="132"/>
      <c r="H77" s="137"/>
      <c r="I77" s="140"/>
      <c r="J77" s="315"/>
      <c r="K77" s="220"/>
      <c r="L77" s="349" t="s">
        <v>1194</v>
      </c>
      <c r="M77" s="220"/>
      <c r="N77" s="221"/>
      <c r="O77" s="321">
        <f t="shared" si="1"/>
        <v>0</v>
      </c>
      <c r="P77" s="195"/>
      <c r="Q77" s="195"/>
      <c r="R77" s="132"/>
    </row>
    <row r="78" spans="1:18" s="130" customFormat="1" ht="14.45" customHeight="1">
      <c r="A78" s="129"/>
      <c r="B78" s="129"/>
      <c r="C78" s="133" t="s">
        <v>62</v>
      </c>
      <c r="D78" s="131" t="s">
        <v>125</v>
      </c>
      <c r="E78" s="132" t="s">
        <v>1263</v>
      </c>
      <c r="F78" s="128" t="s">
        <v>1264</v>
      </c>
      <c r="G78" s="132"/>
      <c r="H78" s="137"/>
      <c r="I78" s="140"/>
      <c r="J78" s="315"/>
      <c r="K78" s="220"/>
      <c r="L78" s="349" t="s">
        <v>1194</v>
      </c>
      <c r="M78" s="220"/>
      <c r="N78" s="221"/>
      <c r="O78" s="321">
        <f t="shared" si="1"/>
        <v>0</v>
      </c>
      <c r="P78" s="195"/>
      <c r="Q78" s="195"/>
      <c r="R78" s="132"/>
    </row>
    <row r="79" spans="1:18" s="130" customFormat="1" ht="14.45" customHeight="1">
      <c r="A79" s="129"/>
      <c r="B79" s="129"/>
      <c r="C79" s="133" t="s">
        <v>62</v>
      </c>
      <c r="D79" s="131" t="s">
        <v>1265</v>
      </c>
      <c r="E79" s="132" t="s">
        <v>1266</v>
      </c>
      <c r="F79" s="128" t="s">
        <v>1267</v>
      </c>
      <c r="G79" s="132"/>
      <c r="H79" s="137"/>
      <c r="I79" s="140"/>
      <c r="J79" s="315"/>
      <c r="K79" s="220"/>
      <c r="L79" s="349" t="s">
        <v>1194</v>
      </c>
      <c r="M79" s="220"/>
      <c r="N79" s="221"/>
      <c r="O79" s="321">
        <f t="shared" si="1"/>
        <v>0</v>
      </c>
      <c r="P79" s="195"/>
      <c r="Q79" s="195"/>
      <c r="R79" s="132"/>
    </row>
    <row r="80" spans="1:18" s="130" customFormat="1" ht="14.45" customHeight="1">
      <c r="A80" s="129"/>
      <c r="B80" s="129"/>
      <c r="C80" s="133" t="s">
        <v>62</v>
      </c>
      <c r="D80" s="131" t="s">
        <v>1265</v>
      </c>
      <c r="E80" s="132" t="s">
        <v>1266</v>
      </c>
      <c r="F80" s="128" t="s">
        <v>1268</v>
      </c>
      <c r="G80" s="132"/>
      <c r="H80" s="137"/>
      <c r="I80" s="140"/>
      <c r="J80" s="315"/>
      <c r="K80" s="220"/>
      <c r="L80" s="349" t="s">
        <v>1222</v>
      </c>
      <c r="M80" s="220"/>
      <c r="N80" s="221"/>
      <c r="O80" s="321">
        <f t="shared" si="1"/>
        <v>0</v>
      </c>
      <c r="P80" s="195"/>
      <c r="Q80" s="195"/>
      <c r="R80" s="132"/>
    </row>
    <row r="81" spans="1:18" s="130" customFormat="1" ht="14.45" customHeight="1">
      <c r="A81" s="129"/>
      <c r="B81" s="129"/>
      <c r="C81" s="133" t="s">
        <v>62</v>
      </c>
      <c r="D81" s="131" t="s">
        <v>1269</v>
      </c>
      <c r="E81" s="132" t="s">
        <v>1270</v>
      </c>
      <c r="F81" s="128" t="s">
        <v>1271</v>
      </c>
      <c r="G81" s="144"/>
      <c r="H81" s="137"/>
      <c r="I81" s="140"/>
      <c r="J81" s="315"/>
      <c r="K81" s="220"/>
      <c r="L81" s="349" t="s">
        <v>1242</v>
      </c>
      <c r="M81" s="220"/>
      <c r="N81" s="221"/>
      <c r="O81" s="321">
        <f t="shared" si="1"/>
        <v>0</v>
      </c>
      <c r="P81" s="195"/>
      <c r="Q81" s="195"/>
      <c r="R81" s="132"/>
    </row>
    <row r="82" spans="1:18" s="130" customFormat="1" ht="14.45" customHeight="1">
      <c r="A82" s="129"/>
      <c r="B82" s="129"/>
      <c r="C82" s="133" t="s">
        <v>62</v>
      </c>
      <c r="D82" s="131" t="s">
        <v>1269</v>
      </c>
      <c r="E82" s="132" t="s">
        <v>1272</v>
      </c>
      <c r="F82" s="128" t="s">
        <v>1271</v>
      </c>
      <c r="G82" s="144"/>
      <c r="H82" s="137"/>
      <c r="I82" s="140"/>
      <c r="J82" s="315"/>
      <c r="K82" s="220"/>
      <c r="L82" s="349" t="s">
        <v>1187</v>
      </c>
      <c r="M82" s="220"/>
      <c r="N82" s="221"/>
      <c r="O82" s="321">
        <f t="shared" si="1"/>
        <v>0</v>
      </c>
      <c r="P82" s="195"/>
      <c r="Q82" s="195"/>
      <c r="R82" s="132"/>
    </row>
    <row r="83" spans="1:18" s="130" customFormat="1" ht="14.45" customHeight="1">
      <c r="A83" s="129"/>
      <c r="B83" s="129"/>
      <c r="C83" s="133" t="s">
        <v>62</v>
      </c>
      <c r="D83" s="131" t="s">
        <v>1269</v>
      </c>
      <c r="E83" s="132" t="s">
        <v>1273</v>
      </c>
      <c r="F83" s="128" t="s">
        <v>1274</v>
      </c>
      <c r="G83" s="132"/>
      <c r="H83" s="137"/>
      <c r="I83" s="140"/>
      <c r="J83" s="315"/>
      <c r="K83" s="220"/>
      <c r="L83" s="349" t="s">
        <v>1187</v>
      </c>
      <c r="M83" s="220"/>
      <c r="N83" s="221"/>
      <c r="O83" s="321">
        <f t="shared" si="1"/>
        <v>0</v>
      </c>
      <c r="P83" s="195"/>
      <c r="Q83" s="195"/>
      <c r="R83" s="132"/>
    </row>
    <row r="84" spans="1:18" s="130" customFormat="1" ht="14.45" customHeight="1">
      <c r="A84" s="129"/>
      <c r="B84" s="129"/>
      <c r="C84" s="133" t="s">
        <v>62</v>
      </c>
      <c r="D84" s="131" t="s">
        <v>1269</v>
      </c>
      <c r="E84" s="67" t="s">
        <v>1718</v>
      </c>
      <c r="F84" s="67" t="s">
        <v>1719</v>
      </c>
      <c r="G84" s="132"/>
      <c r="H84" s="137"/>
      <c r="I84" s="140"/>
      <c r="J84" s="315"/>
      <c r="K84" s="220"/>
      <c r="L84" s="349" t="s">
        <v>1161</v>
      </c>
      <c r="M84" s="220"/>
      <c r="N84" s="221"/>
      <c r="O84" s="321">
        <f t="shared" si="1"/>
        <v>0</v>
      </c>
      <c r="P84" s="195"/>
      <c r="Q84" s="195"/>
      <c r="R84" s="132"/>
    </row>
    <row r="85" spans="1:18" s="130" customFormat="1" ht="14.45" customHeight="1">
      <c r="A85" s="129"/>
      <c r="B85" s="129"/>
      <c r="C85" s="133" t="s">
        <v>62</v>
      </c>
      <c r="D85" s="131" t="s">
        <v>1269</v>
      </c>
      <c r="E85" s="132" t="s">
        <v>126</v>
      </c>
      <c r="F85" s="128" t="s">
        <v>1616</v>
      </c>
      <c r="G85" s="132"/>
      <c r="H85" s="137"/>
      <c r="I85" s="140"/>
      <c r="J85" s="315"/>
      <c r="K85" s="220"/>
      <c r="L85" s="349" t="s">
        <v>1243</v>
      </c>
      <c r="M85" s="220"/>
      <c r="N85" s="221"/>
      <c r="O85" s="321">
        <f t="shared" si="1"/>
        <v>0</v>
      </c>
      <c r="P85" s="195"/>
      <c r="Q85" s="195"/>
      <c r="R85" s="132"/>
    </row>
    <row r="86" spans="1:18" s="130" customFormat="1" ht="14.45" customHeight="1">
      <c r="A86" s="62" t="s">
        <v>2413</v>
      </c>
      <c r="B86" s="62" t="s">
        <v>2414</v>
      </c>
      <c r="C86" s="133" t="s">
        <v>62</v>
      </c>
      <c r="D86" s="131" t="s">
        <v>1269</v>
      </c>
      <c r="E86" s="132" t="s">
        <v>126</v>
      </c>
      <c r="F86" s="128" t="s">
        <v>1617</v>
      </c>
      <c r="G86" s="132"/>
      <c r="H86" s="137"/>
      <c r="I86" s="140" t="s">
        <v>2445</v>
      </c>
      <c r="J86" s="315">
        <v>15</v>
      </c>
      <c r="K86" s="220">
        <v>520</v>
      </c>
      <c r="L86" s="349" t="s">
        <v>1243</v>
      </c>
      <c r="M86" s="220"/>
      <c r="N86" s="221"/>
      <c r="O86" s="321">
        <f t="shared" si="1"/>
        <v>7800</v>
      </c>
      <c r="P86" s="195" t="s">
        <v>2399</v>
      </c>
      <c r="Q86" s="195" t="s">
        <v>2406</v>
      </c>
      <c r="R86" s="132"/>
    </row>
    <row r="87" spans="1:18" s="130" customFormat="1" ht="14.45" customHeight="1">
      <c r="A87" s="129"/>
      <c r="B87" s="129"/>
      <c r="C87" s="133" t="s">
        <v>62</v>
      </c>
      <c r="D87" s="131" t="s">
        <v>1269</v>
      </c>
      <c r="E87" s="132" t="s">
        <v>126</v>
      </c>
      <c r="F87" s="128" t="s">
        <v>1618</v>
      </c>
      <c r="G87" s="132"/>
      <c r="H87" s="137"/>
      <c r="I87" s="140"/>
      <c r="J87" s="315"/>
      <c r="K87" s="220"/>
      <c r="L87" s="349" t="s">
        <v>1243</v>
      </c>
      <c r="M87" s="220"/>
      <c r="N87" s="221"/>
      <c r="O87" s="321">
        <f t="shared" si="1"/>
        <v>0</v>
      </c>
      <c r="P87" s="195"/>
      <c r="Q87" s="195"/>
      <c r="R87" s="132"/>
    </row>
    <row r="88" spans="1:18" s="130" customFormat="1" ht="14.45" customHeight="1">
      <c r="A88" s="129"/>
      <c r="B88" s="129"/>
      <c r="C88" s="133" t="s">
        <v>62</v>
      </c>
      <c r="D88" s="131" t="s">
        <v>1269</v>
      </c>
      <c r="E88" s="132" t="s">
        <v>1244</v>
      </c>
      <c r="F88" s="128" t="s">
        <v>1619</v>
      </c>
      <c r="G88" s="132"/>
      <c r="H88" s="137"/>
      <c r="I88" s="140"/>
      <c r="J88" s="315"/>
      <c r="K88" s="220"/>
      <c r="L88" s="349" t="s">
        <v>1243</v>
      </c>
      <c r="M88" s="220"/>
      <c r="N88" s="221"/>
      <c r="O88" s="321">
        <f t="shared" si="1"/>
        <v>0</v>
      </c>
      <c r="P88" s="195"/>
      <c r="Q88" s="195"/>
      <c r="R88" s="132"/>
    </row>
    <row r="89" spans="1:18" s="130" customFormat="1" ht="14.45" customHeight="1">
      <c r="A89" s="129"/>
      <c r="B89" s="129"/>
      <c r="C89" s="133" t="s">
        <v>62</v>
      </c>
      <c r="D89" s="131" t="s">
        <v>1269</v>
      </c>
      <c r="E89" s="132" t="s">
        <v>1275</v>
      </c>
      <c r="F89" s="128" t="s">
        <v>1620</v>
      </c>
      <c r="G89" s="132"/>
      <c r="H89" s="137"/>
      <c r="I89" s="140"/>
      <c r="J89" s="315"/>
      <c r="K89" s="220"/>
      <c r="L89" s="349" t="s">
        <v>1243</v>
      </c>
      <c r="M89" s="220"/>
      <c r="N89" s="221"/>
      <c r="O89" s="321">
        <f t="shared" si="1"/>
        <v>0</v>
      </c>
      <c r="P89" s="195"/>
      <c r="Q89" s="195"/>
      <c r="R89" s="132"/>
    </row>
    <row r="90" spans="1:18" s="130" customFormat="1" ht="14.45" customHeight="1">
      <c r="A90" s="129"/>
      <c r="B90" s="129"/>
      <c r="C90" s="133" t="s">
        <v>62</v>
      </c>
      <c r="D90" s="131" t="s">
        <v>1269</v>
      </c>
      <c r="E90" s="132" t="s">
        <v>1276</v>
      </c>
      <c r="F90" s="128" t="s">
        <v>1277</v>
      </c>
      <c r="G90" s="132"/>
      <c r="H90" s="137"/>
      <c r="I90" s="140"/>
      <c r="J90" s="315"/>
      <c r="K90" s="220"/>
      <c r="L90" s="349" t="s">
        <v>1243</v>
      </c>
      <c r="M90" s="220"/>
      <c r="N90" s="221"/>
      <c r="O90" s="321">
        <f t="shared" si="1"/>
        <v>0</v>
      </c>
      <c r="P90" s="195"/>
      <c r="Q90" s="195"/>
      <c r="R90" s="132"/>
    </row>
    <row r="91" spans="1:18" s="130" customFormat="1" ht="14.45" customHeight="1">
      <c r="A91" s="129"/>
      <c r="B91" s="129"/>
      <c r="C91" s="133" t="s">
        <v>62</v>
      </c>
      <c r="D91" s="131" t="s">
        <v>1269</v>
      </c>
      <c r="E91" s="132" t="s">
        <v>1276</v>
      </c>
      <c r="F91" s="128" t="s">
        <v>1278</v>
      </c>
      <c r="G91" s="132"/>
      <c r="H91" s="137"/>
      <c r="I91" s="140"/>
      <c r="J91" s="315"/>
      <c r="K91" s="220"/>
      <c r="L91" s="349" t="s">
        <v>1243</v>
      </c>
      <c r="M91" s="220"/>
      <c r="N91" s="221"/>
      <c r="O91" s="321">
        <f t="shared" si="1"/>
        <v>0</v>
      </c>
      <c r="P91" s="195"/>
      <c r="Q91" s="195"/>
      <c r="R91" s="132"/>
    </row>
    <row r="92" spans="1:18" s="130" customFormat="1" ht="14.45" customHeight="1">
      <c r="A92" s="129"/>
      <c r="B92" s="129"/>
      <c r="C92" s="133" t="s">
        <v>62</v>
      </c>
      <c r="D92" s="131" t="s">
        <v>1269</v>
      </c>
      <c r="E92" s="132" t="s">
        <v>1276</v>
      </c>
      <c r="F92" s="128" t="s">
        <v>1279</v>
      </c>
      <c r="G92" s="132"/>
      <c r="H92" s="137"/>
      <c r="I92" s="140"/>
      <c r="J92" s="315"/>
      <c r="K92" s="220"/>
      <c r="L92" s="349" t="s">
        <v>1243</v>
      </c>
      <c r="M92" s="220"/>
      <c r="N92" s="221"/>
      <c r="O92" s="321">
        <f t="shared" si="1"/>
        <v>0</v>
      </c>
      <c r="P92" s="195"/>
      <c r="Q92" s="195"/>
      <c r="R92" s="132"/>
    </row>
    <row r="93" spans="1:18" s="130" customFormat="1" ht="14.45" customHeight="1">
      <c r="A93" s="129"/>
      <c r="B93" s="129"/>
      <c r="C93" s="133" t="s">
        <v>62</v>
      </c>
      <c r="D93" s="131" t="s">
        <v>1269</v>
      </c>
      <c r="E93" s="132" t="s">
        <v>1276</v>
      </c>
      <c r="F93" s="128" t="s">
        <v>1280</v>
      </c>
      <c r="G93" s="132"/>
      <c r="H93" s="137"/>
      <c r="I93" s="140"/>
      <c r="J93" s="315"/>
      <c r="K93" s="220"/>
      <c r="L93" s="349" t="s">
        <v>1243</v>
      </c>
      <c r="M93" s="220"/>
      <c r="N93" s="221"/>
      <c r="O93" s="321">
        <f t="shared" si="1"/>
        <v>0</v>
      </c>
      <c r="P93" s="195"/>
      <c r="Q93" s="195"/>
      <c r="R93" s="132"/>
    </row>
    <row r="94" spans="1:18" s="130" customFormat="1" ht="14.45" customHeight="1">
      <c r="A94" s="129"/>
      <c r="B94" s="129"/>
      <c r="C94" s="133" t="s">
        <v>62</v>
      </c>
      <c r="D94" s="131" t="s">
        <v>1269</v>
      </c>
      <c r="E94" s="132" t="s">
        <v>127</v>
      </c>
      <c r="F94" s="128" t="s">
        <v>1281</v>
      </c>
      <c r="G94" s="132"/>
      <c r="H94" s="137"/>
      <c r="I94" s="140"/>
      <c r="J94" s="315"/>
      <c r="K94" s="220"/>
      <c r="L94" s="349" t="s">
        <v>1243</v>
      </c>
      <c r="M94" s="220"/>
      <c r="N94" s="221"/>
      <c r="O94" s="321">
        <f t="shared" si="1"/>
        <v>0</v>
      </c>
      <c r="P94" s="195"/>
      <c r="Q94" s="195"/>
      <c r="R94" s="132"/>
    </row>
    <row r="95" spans="1:18" s="130" customFormat="1" ht="14.45" customHeight="1">
      <c r="A95" s="129"/>
      <c r="B95" s="129"/>
      <c r="C95" s="133" t="s">
        <v>62</v>
      </c>
      <c r="D95" s="131" t="s">
        <v>1269</v>
      </c>
      <c r="E95" s="132" t="s">
        <v>127</v>
      </c>
      <c r="F95" s="128" t="s">
        <v>1282</v>
      </c>
      <c r="G95" s="132"/>
      <c r="H95" s="137"/>
      <c r="I95" s="140"/>
      <c r="J95" s="315"/>
      <c r="K95" s="220"/>
      <c r="L95" s="349" t="s">
        <v>1243</v>
      </c>
      <c r="M95" s="220"/>
      <c r="N95" s="221"/>
      <c r="O95" s="321">
        <f t="shared" si="1"/>
        <v>0</v>
      </c>
      <c r="P95" s="195"/>
      <c r="Q95" s="195"/>
      <c r="R95" s="132"/>
    </row>
    <row r="96" spans="1:18" s="130" customFormat="1" ht="14.45" customHeight="1">
      <c r="A96" s="129"/>
      <c r="B96" s="129"/>
      <c r="C96" s="133" t="s">
        <v>62</v>
      </c>
      <c r="D96" s="131" t="s">
        <v>1269</v>
      </c>
      <c r="E96" s="132" t="s">
        <v>127</v>
      </c>
      <c r="F96" s="128" t="s">
        <v>1283</v>
      </c>
      <c r="G96" s="132"/>
      <c r="H96" s="137"/>
      <c r="I96" s="140"/>
      <c r="J96" s="315"/>
      <c r="K96" s="220"/>
      <c r="L96" s="349" t="s">
        <v>1243</v>
      </c>
      <c r="M96" s="220"/>
      <c r="N96" s="221"/>
      <c r="O96" s="321">
        <f t="shared" si="1"/>
        <v>0</v>
      </c>
      <c r="P96" s="195"/>
      <c r="Q96" s="195"/>
      <c r="R96" s="132"/>
    </row>
    <row r="97" spans="1:18" s="130" customFormat="1" ht="14.45" customHeight="1">
      <c r="A97" s="129"/>
      <c r="B97" s="129"/>
      <c r="C97" s="133" t="s">
        <v>62</v>
      </c>
      <c r="D97" s="131" t="s">
        <v>1269</v>
      </c>
      <c r="E97" s="132" t="s">
        <v>127</v>
      </c>
      <c r="F97" s="128" t="s">
        <v>1284</v>
      </c>
      <c r="G97" s="132"/>
      <c r="H97" s="137"/>
      <c r="I97" s="140"/>
      <c r="J97" s="315"/>
      <c r="K97" s="220"/>
      <c r="L97" s="349" t="s">
        <v>1243</v>
      </c>
      <c r="M97" s="220"/>
      <c r="N97" s="221"/>
      <c r="O97" s="321">
        <f t="shared" si="1"/>
        <v>0</v>
      </c>
      <c r="P97" s="195"/>
      <c r="Q97" s="195"/>
      <c r="R97" s="132"/>
    </row>
    <row r="98" spans="1:18" s="130" customFormat="1" ht="14.45" customHeight="1">
      <c r="A98" s="129"/>
      <c r="B98" s="129"/>
      <c r="C98" s="133" t="s">
        <v>62</v>
      </c>
      <c r="D98" s="131" t="s">
        <v>1269</v>
      </c>
      <c r="E98" s="132" t="s">
        <v>127</v>
      </c>
      <c r="F98" s="128" t="s">
        <v>1285</v>
      </c>
      <c r="G98" s="132"/>
      <c r="H98" s="137"/>
      <c r="I98" s="140"/>
      <c r="J98" s="315"/>
      <c r="K98" s="220"/>
      <c r="L98" s="349" t="s">
        <v>1243</v>
      </c>
      <c r="M98" s="220"/>
      <c r="N98" s="221"/>
      <c r="O98" s="321">
        <f t="shared" si="1"/>
        <v>0</v>
      </c>
      <c r="P98" s="195"/>
      <c r="Q98" s="195"/>
      <c r="R98" s="132"/>
    </row>
    <row r="99" spans="1:18" s="130" customFormat="1" ht="14.45" customHeight="1">
      <c r="A99" s="129"/>
      <c r="B99" s="129"/>
      <c r="C99" s="133" t="s">
        <v>62</v>
      </c>
      <c r="D99" s="131" t="s">
        <v>1269</v>
      </c>
      <c r="E99" s="132" t="s">
        <v>1286</v>
      </c>
      <c r="F99" s="128" t="s">
        <v>1287</v>
      </c>
      <c r="G99" s="132"/>
      <c r="H99" s="137"/>
      <c r="I99" s="140"/>
      <c r="J99" s="315"/>
      <c r="K99" s="220"/>
      <c r="L99" s="349" t="s">
        <v>1242</v>
      </c>
      <c r="M99" s="220"/>
      <c r="N99" s="221"/>
      <c r="O99" s="321">
        <f t="shared" si="1"/>
        <v>0</v>
      </c>
      <c r="P99" s="195"/>
      <c r="Q99" s="195"/>
      <c r="R99" s="132"/>
    </row>
    <row r="100" spans="1:18" s="130" customFormat="1" ht="14.45" customHeight="1">
      <c r="A100" s="129"/>
      <c r="B100" s="129"/>
      <c r="C100" s="133" t="s">
        <v>62</v>
      </c>
      <c r="D100" s="131" t="s">
        <v>1269</v>
      </c>
      <c r="E100" s="132" t="s">
        <v>1286</v>
      </c>
      <c r="F100" s="128" t="s">
        <v>1288</v>
      </c>
      <c r="G100" s="132"/>
      <c r="H100" s="137"/>
      <c r="I100" s="140"/>
      <c r="J100" s="315"/>
      <c r="K100" s="135"/>
      <c r="L100" s="349" t="s">
        <v>1245</v>
      </c>
      <c r="M100" s="220"/>
      <c r="N100" s="221"/>
      <c r="O100" s="321">
        <f t="shared" si="1"/>
        <v>0</v>
      </c>
      <c r="P100" s="137"/>
      <c r="Q100" s="137"/>
      <c r="R100" s="132"/>
    </row>
    <row r="101" spans="1:18" s="130" customFormat="1" ht="14.45" customHeight="1">
      <c r="A101" s="129"/>
      <c r="B101" s="129"/>
      <c r="C101" s="133" t="s">
        <v>62</v>
      </c>
      <c r="D101" s="131" t="s">
        <v>1269</v>
      </c>
      <c r="E101" s="132" t="s">
        <v>1286</v>
      </c>
      <c r="F101" s="128" t="s">
        <v>1289</v>
      </c>
      <c r="G101" s="132"/>
      <c r="H101" s="137"/>
      <c r="I101" s="140"/>
      <c r="J101" s="315"/>
      <c r="K101" s="135"/>
      <c r="L101" s="349" t="s">
        <v>1245</v>
      </c>
      <c r="M101" s="220"/>
      <c r="N101" s="221"/>
      <c r="O101" s="321">
        <f t="shared" si="1"/>
        <v>0</v>
      </c>
      <c r="P101" s="137"/>
      <c r="Q101" s="137"/>
      <c r="R101" s="132"/>
    </row>
    <row r="102" spans="1:18" s="130" customFormat="1" ht="14.45" customHeight="1">
      <c r="A102" s="129"/>
      <c r="B102" s="129"/>
      <c r="C102" s="133" t="s">
        <v>62</v>
      </c>
      <c r="D102" s="131" t="s">
        <v>1269</v>
      </c>
      <c r="E102" s="132" t="s">
        <v>1246</v>
      </c>
      <c r="F102" s="128" t="s">
        <v>1247</v>
      </c>
      <c r="G102" s="132"/>
      <c r="H102" s="137"/>
      <c r="I102" s="140"/>
      <c r="J102" s="315"/>
      <c r="K102" s="135"/>
      <c r="L102" s="349" t="s">
        <v>1245</v>
      </c>
      <c r="M102" s="220"/>
      <c r="N102" s="221"/>
      <c r="O102" s="321">
        <f t="shared" si="1"/>
        <v>0</v>
      </c>
      <c r="P102" s="137"/>
      <c r="Q102" s="137"/>
      <c r="R102" s="132"/>
    </row>
    <row r="103" spans="1:18" s="130" customFormat="1" ht="14.45" customHeight="1">
      <c r="A103" s="129"/>
      <c r="B103" s="129"/>
      <c r="C103" s="133" t="s">
        <v>62</v>
      </c>
      <c r="D103" s="131" t="s">
        <v>1269</v>
      </c>
      <c r="E103" s="132" t="s">
        <v>1246</v>
      </c>
      <c r="F103" s="128" t="s">
        <v>1248</v>
      </c>
      <c r="G103" s="132"/>
      <c r="H103" s="137"/>
      <c r="I103" s="140"/>
      <c r="J103" s="315"/>
      <c r="K103" s="135"/>
      <c r="L103" s="349" t="s">
        <v>1245</v>
      </c>
      <c r="M103" s="220"/>
      <c r="N103" s="221"/>
      <c r="O103" s="321">
        <f t="shared" si="1"/>
        <v>0</v>
      </c>
      <c r="P103" s="137"/>
      <c r="Q103" s="137"/>
      <c r="R103" s="132"/>
    </row>
    <row r="104" spans="1:18" s="130" customFormat="1" ht="14.45" customHeight="1">
      <c r="A104" s="129"/>
      <c r="B104" s="129"/>
      <c r="C104" s="133" t="s">
        <v>62</v>
      </c>
      <c r="D104" s="131" t="s">
        <v>1269</v>
      </c>
      <c r="E104" s="132" t="s">
        <v>1246</v>
      </c>
      <c r="F104" s="128" t="s">
        <v>1249</v>
      </c>
      <c r="G104" s="132"/>
      <c r="H104" s="137"/>
      <c r="I104" s="140"/>
      <c r="J104" s="315"/>
      <c r="K104" s="135"/>
      <c r="L104" s="349" t="s">
        <v>1245</v>
      </c>
      <c r="M104" s="220"/>
      <c r="N104" s="221"/>
      <c r="O104" s="321">
        <f t="shared" si="1"/>
        <v>0</v>
      </c>
      <c r="P104" s="137"/>
      <c r="Q104" s="137"/>
      <c r="R104" s="132"/>
    </row>
    <row r="105" spans="1:18" s="130" customFormat="1" ht="14.45" customHeight="1">
      <c r="A105" s="129"/>
      <c r="B105" s="129"/>
      <c r="C105" s="133" t="s">
        <v>62</v>
      </c>
      <c r="D105" s="131" t="s">
        <v>1269</v>
      </c>
      <c r="E105" s="132" t="s">
        <v>1290</v>
      </c>
      <c r="F105" s="128" t="s">
        <v>1250</v>
      </c>
      <c r="G105" s="132"/>
      <c r="H105" s="137"/>
      <c r="I105" s="140"/>
      <c r="J105" s="315"/>
      <c r="K105" s="135"/>
      <c r="L105" s="349" t="s">
        <v>1245</v>
      </c>
      <c r="M105" s="220"/>
      <c r="N105" s="221"/>
      <c r="O105" s="321">
        <f t="shared" si="1"/>
        <v>0</v>
      </c>
      <c r="P105" s="137"/>
      <c r="Q105" s="137"/>
      <c r="R105" s="132"/>
    </row>
    <row r="106" spans="1:18" s="130" customFormat="1" ht="14.45" customHeight="1">
      <c r="A106" s="62" t="s">
        <v>2413</v>
      </c>
      <c r="B106" s="62" t="s">
        <v>2414</v>
      </c>
      <c r="C106" s="133" t="s">
        <v>62</v>
      </c>
      <c r="D106" s="131" t="s">
        <v>1269</v>
      </c>
      <c r="E106" s="132" t="s">
        <v>1290</v>
      </c>
      <c r="F106" s="128" t="s">
        <v>1251</v>
      </c>
      <c r="G106" s="132"/>
      <c r="H106" s="137"/>
      <c r="I106" s="140" t="s">
        <v>2448</v>
      </c>
      <c r="J106" s="315">
        <v>3</v>
      </c>
      <c r="K106" s="135">
        <v>800</v>
      </c>
      <c r="L106" s="349" t="s">
        <v>148</v>
      </c>
      <c r="M106" s="220"/>
      <c r="N106" s="221"/>
      <c r="O106" s="321">
        <f>IF(M106=0,K106*J106,M106*K106*J106)</f>
        <v>2400</v>
      </c>
      <c r="P106" s="137" t="s">
        <v>2399</v>
      </c>
      <c r="Q106" s="137" t="s">
        <v>2406</v>
      </c>
      <c r="R106" s="132"/>
    </row>
    <row r="107" spans="1:18" s="130" customFormat="1" ht="14.45" customHeight="1">
      <c r="A107" s="62" t="s">
        <v>2413</v>
      </c>
      <c r="B107" s="62" t="s">
        <v>2414</v>
      </c>
      <c r="C107" s="133" t="s">
        <v>62</v>
      </c>
      <c r="D107" s="131" t="s">
        <v>1269</v>
      </c>
      <c r="E107" s="132" t="s">
        <v>1291</v>
      </c>
      <c r="F107" s="128" t="s">
        <v>1292</v>
      </c>
      <c r="G107" s="132"/>
      <c r="H107" s="137"/>
      <c r="I107" s="140" t="s">
        <v>2446</v>
      </c>
      <c r="J107" s="315">
        <v>15</v>
      </c>
      <c r="K107" s="135">
        <v>100</v>
      </c>
      <c r="L107" s="349" t="s">
        <v>1242</v>
      </c>
      <c r="M107" s="220"/>
      <c r="N107" s="221"/>
      <c r="O107" s="321">
        <f t="shared" si="1"/>
        <v>1500</v>
      </c>
      <c r="P107" s="137" t="s">
        <v>2399</v>
      </c>
      <c r="Q107" s="137" t="s">
        <v>2406</v>
      </c>
      <c r="R107" s="132"/>
    </row>
    <row r="108" spans="1:18" s="130" customFormat="1" ht="14.45" customHeight="1">
      <c r="A108" s="129"/>
      <c r="B108" s="129"/>
      <c r="C108" s="133" t="s">
        <v>62</v>
      </c>
      <c r="D108" s="131" t="s">
        <v>1269</v>
      </c>
      <c r="E108" s="132" t="s">
        <v>1720</v>
      </c>
      <c r="F108" s="128" t="s">
        <v>1721</v>
      </c>
      <c r="G108" s="144"/>
      <c r="H108" s="137"/>
      <c r="I108" s="140"/>
      <c r="J108" s="315"/>
      <c r="K108" s="135"/>
      <c r="L108" s="349" t="s">
        <v>1161</v>
      </c>
      <c r="M108" s="220"/>
      <c r="N108" s="221"/>
      <c r="O108" s="321">
        <f t="shared" si="1"/>
        <v>0</v>
      </c>
      <c r="P108" s="137"/>
      <c r="Q108" s="137"/>
      <c r="R108" s="132"/>
    </row>
    <row r="109" spans="1:18" s="130" customFormat="1" ht="14.45" customHeight="1">
      <c r="A109" s="129"/>
      <c r="B109" s="129"/>
      <c r="C109" s="133" t="s">
        <v>62</v>
      </c>
      <c r="D109" s="131" t="s">
        <v>1269</v>
      </c>
      <c r="E109" s="132" t="s">
        <v>1293</v>
      </c>
      <c r="F109" s="128" t="s">
        <v>1285</v>
      </c>
      <c r="G109" s="144"/>
      <c r="H109" s="137"/>
      <c r="I109" s="140"/>
      <c r="J109" s="315"/>
      <c r="K109" s="135"/>
      <c r="L109" s="349" t="s">
        <v>1245</v>
      </c>
      <c r="M109" s="220"/>
      <c r="N109" s="221"/>
      <c r="O109" s="321">
        <f t="shared" si="1"/>
        <v>0</v>
      </c>
      <c r="P109" s="137"/>
      <c r="Q109" s="137"/>
      <c r="R109" s="132"/>
    </row>
    <row r="110" spans="1:18" s="130" customFormat="1" ht="14.45" customHeight="1">
      <c r="A110" s="129"/>
      <c r="B110" s="129"/>
      <c r="C110" s="133" t="s">
        <v>62</v>
      </c>
      <c r="D110" s="131" t="s">
        <v>1269</v>
      </c>
      <c r="E110" s="132" t="s">
        <v>1294</v>
      </c>
      <c r="F110" s="128" t="s">
        <v>1294</v>
      </c>
      <c r="G110" s="144"/>
      <c r="H110" s="137"/>
      <c r="I110" s="140"/>
      <c r="J110" s="315"/>
      <c r="K110" s="135"/>
      <c r="L110" s="349" t="s">
        <v>1245</v>
      </c>
      <c r="M110" s="220"/>
      <c r="N110" s="221"/>
      <c r="O110" s="321">
        <f t="shared" si="1"/>
        <v>0</v>
      </c>
      <c r="P110" s="137"/>
      <c r="Q110" s="137"/>
      <c r="R110" s="132"/>
    </row>
    <row r="111" spans="1:18" s="130" customFormat="1" ht="14.45" customHeight="1">
      <c r="A111" s="129"/>
      <c r="B111" s="129"/>
      <c r="C111" s="133" t="s">
        <v>62</v>
      </c>
      <c r="D111" s="131" t="s">
        <v>1269</v>
      </c>
      <c r="E111" s="132" t="s">
        <v>1295</v>
      </c>
      <c r="F111" s="128" t="s">
        <v>1295</v>
      </c>
      <c r="G111" s="144"/>
      <c r="H111" s="137"/>
      <c r="I111" s="140"/>
      <c r="J111" s="315"/>
      <c r="K111" s="135"/>
      <c r="L111" s="349" t="s">
        <v>1252</v>
      </c>
      <c r="M111" s="220"/>
      <c r="N111" s="221"/>
      <c r="O111" s="321">
        <f t="shared" si="1"/>
        <v>0</v>
      </c>
      <c r="P111" s="137"/>
      <c r="Q111" s="137"/>
      <c r="R111" s="132"/>
    </row>
    <row r="112" spans="1:18" s="130" customFormat="1" ht="14.45" customHeight="1">
      <c r="A112" s="129"/>
      <c r="B112" s="129"/>
      <c r="C112" s="133" t="s">
        <v>62</v>
      </c>
      <c r="D112" s="131" t="s">
        <v>1269</v>
      </c>
      <c r="E112" s="132" t="s">
        <v>1296</v>
      </c>
      <c r="F112" s="128" t="s">
        <v>1296</v>
      </c>
      <c r="G112" s="144"/>
      <c r="H112" s="137"/>
      <c r="I112" s="140"/>
      <c r="J112" s="315"/>
      <c r="K112" s="135"/>
      <c r="L112" s="349" t="s">
        <v>1252</v>
      </c>
      <c r="M112" s="220"/>
      <c r="N112" s="221"/>
      <c r="O112" s="321">
        <f t="shared" si="1"/>
        <v>0</v>
      </c>
      <c r="P112" s="137"/>
      <c r="Q112" s="137"/>
      <c r="R112" s="132"/>
    </row>
    <row r="113" spans="1:18" s="130" customFormat="1" ht="14.45" customHeight="1">
      <c r="A113" s="129"/>
      <c r="B113" s="129"/>
      <c r="C113" s="133" t="s">
        <v>62</v>
      </c>
      <c r="D113" s="131" t="s">
        <v>1297</v>
      </c>
      <c r="E113" s="132" t="s">
        <v>1298</v>
      </c>
      <c r="F113" s="128" t="s">
        <v>1299</v>
      </c>
      <c r="G113" s="132"/>
      <c r="H113" s="137"/>
      <c r="I113" s="140"/>
      <c r="J113" s="315"/>
      <c r="K113" s="135"/>
      <c r="L113" s="349" t="s">
        <v>1253</v>
      </c>
      <c r="M113" s="220"/>
      <c r="N113" s="221"/>
      <c r="O113" s="321">
        <f t="shared" si="1"/>
        <v>0</v>
      </c>
      <c r="P113" s="137"/>
      <c r="Q113" s="137"/>
      <c r="R113" s="132"/>
    </row>
    <row r="114" spans="1:18" s="130" customFormat="1" ht="14.45" customHeight="1">
      <c r="A114" s="129"/>
      <c r="B114" s="129"/>
      <c r="C114" s="133" t="s">
        <v>62</v>
      </c>
      <c r="D114" s="131" t="s">
        <v>1297</v>
      </c>
      <c r="E114" s="132" t="s">
        <v>1298</v>
      </c>
      <c r="F114" s="128" t="s">
        <v>1300</v>
      </c>
      <c r="G114" s="132"/>
      <c r="H114" s="137"/>
      <c r="I114" s="140"/>
      <c r="J114" s="315"/>
      <c r="K114" s="135"/>
      <c r="L114" s="349" t="s">
        <v>1253</v>
      </c>
      <c r="M114" s="220"/>
      <c r="N114" s="221"/>
      <c r="O114" s="321">
        <f t="shared" si="1"/>
        <v>0</v>
      </c>
      <c r="P114" s="137"/>
      <c r="Q114" s="137"/>
      <c r="R114" s="132"/>
    </row>
    <row r="115" spans="1:18" s="130" customFormat="1" ht="14.45" customHeight="1">
      <c r="A115" s="129"/>
      <c r="B115" s="129"/>
      <c r="C115" s="133" t="s">
        <v>62</v>
      </c>
      <c r="D115" s="131" t="s">
        <v>1297</v>
      </c>
      <c r="E115" s="132" t="s">
        <v>1298</v>
      </c>
      <c r="F115" s="128" t="s">
        <v>1301</v>
      </c>
      <c r="G115" s="132"/>
      <c r="H115" s="137"/>
      <c r="I115" s="140"/>
      <c r="J115" s="315"/>
      <c r="K115" s="135"/>
      <c r="L115" s="349" t="s">
        <v>1253</v>
      </c>
      <c r="M115" s="220"/>
      <c r="N115" s="221"/>
      <c r="O115" s="321">
        <f t="shared" si="1"/>
        <v>0</v>
      </c>
      <c r="P115" s="137"/>
      <c r="Q115" s="137"/>
      <c r="R115" s="132"/>
    </row>
    <row r="116" spans="1:18" s="130" customFormat="1" ht="14.45" customHeight="1">
      <c r="A116" s="129"/>
      <c r="B116" s="129"/>
      <c r="C116" s="133" t="s">
        <v>62</v>
      </c>
      <c r="D116" s="131" t="s">
        <v>1297</v>
      </c>
      <c r="E116" s="132" t="s">
        <v>1298</v>
      </c>
      <c r="F116" s="128" t="s">
        <v>1302</v>
      </c>
      <c r="G116" s="132"/>
      <c r="H116" s="137"/>
      <c r="I116" s="140"/>
      <c r="J116" s="315"/>
      <c r="K116" s="135"/>
      <c r="L116" s="349" t="s">
        <v>1253</v>
      </c>
      <c r="M116" s="220"/>
      <c r="N116" s="221"/>
      <c r="O116" s="321">
        <f t="shared" si="1"/>
        <v>0</v>
      </c>
      <c r="P116" s="137"/>
      <c r="Q116" s="137"/>
      <c r="R116" s="132"/>
    </row>
    <row r="117" spans="1:18" s="130" customFormat="1" ht="14.45" customHeight="1">
      <c r="A117" s="62" t="s">
        <v>2413</v>
      </c>
      <c r="B117" s="62" t="s">
        <v>2414</v>
      </c>
      <c r="C117" s="133" t="s">
        <v>62</v>
      </c>
      <c r="D117" s="131" t="s">
        <v>1297</v>
      </c>
      <c r="E117" s="132" t="s">
        <v>1303</v>
      </c>
      <c r="F117" s="128" t="s">
        <v>1304</v>
      </c>
      <c r="G117" s="132"/>
      <c r="H117" s="137"/>
      <c r="I117" s="140" t="s">
        <v>2447</v>
      </c>
      <c r="J117" s="315">
        <v>85</v>
      </c>
      <c r="K117" s="135">
        <v>20</v>
      </c>
      <c r="L117" s="349" t="s">
        <v>1253</v>
      </c>
      <c r="M117" s="220"/>
      <c r="N117" s="221"/>
      <c r="O117" s="321">
        <f t="shared" si="1"/>
        <v>1700</v>
      </c>
      <c r="P117" s="137" t="s">
        <v>2399</v>
      </c>
      <c r="Q117" s="137" t="s">
        <v>2406</v>
      </c>
      <c r="R117" s="132"/>
    </row>
    <row r="118" spans="1:18" s="130" customFormat="1" ht="14.45" customHeight="1">
      <c r="A118" s="129"/>
      <c r="B118" s="129"/>
      <c r="C118" s="133" t="s">
        <v>62</v>
      </c>
      <c r="D118" s="131" t="s">
        <v>1297</v>
      </c>
      <c r="E118" s="132" t="s">
        <v>1305</v>
      </c>
      <c r="F118" s="128" t="s">
        <v>1306</v>
      </c>
      <c r="G118" s="132"/>
      <c r="H118" s="137"/>
      <c r="I118" s="140"/>
      <c r="J118" s="315"/>
      <c r="K118" s="135"/>
      <c r="L118" s="349" t="s">
        <v>1253</v>
      </c>
      <c r="M118" s="220"/>
      <c r="N118" s="221"/>
      <c r="O118" s="321">
        <f t="shared" si="1"/>
        <v>0</v>
      </c>
      <c r="P118" s="137"/>
      <c r="Q118" s="137"/>
      <c r="R118" s="132"/>
    </row>
    <row r="119" spans="1:18" s="130" customFormat="1" ht="14.45" customHeight="1">
      <c r="A119" s="129"/>
      <c r="B119" s="129"/>
      <c r="C119" s="133" t="s">
        <v>62</v>
      </c>
      <c r="D119" s="131" t="s">
        <v>1297</v>
      </c>
      <c r="E119" s="132" t="s">
        <v>1307</v>
      </c>
      <c r="F119" s="128" t="s">
        <v>1308</v>
      </c>
      <c r="G119" s="132"/>
      <c r="H119" s="137"/>
      <c r="I119" s="140"/>
      <c r="J119" s="315"/>
      <c r="K119" s="135"/>
      <c r="L119" s="349" t="s">
        <v>1253</v>
      </c>
      <c r="M119" s="220"/>
      <c r="N119" s="221"/>
      <c r="O119" s="321">
        <f t="shared" si="1"/>
        <v>0</v>
      </c>
      <c r="P119" s="137"/>
      <c r="Q119" s="137"/>
      <c r="R119" s="132"/>
    </row>
    <row r="120" spans="1:18" s="130" customFormat="1" ht="14.45" customHeight="1">
      <c r="A120" s="129"/>
      <c r="B120" s="129"/>
      <c r="C120" s="133" t="s">
        <v>62</v>
      </c>
      <c r="D120" s="131" t="s">
        <v>1297</v>
      </c>
      <c r="E120" s="132" t="s">
        <v>1307</v>
      </c>
      <c r="F120" s="128" t="s">
        <v>1309</v>
      </c>
      <c r="G120" s="132"/>
      <c r="H120" s="137"/>
      <c r="I120" s="140"/>
      <c r="J120" s="315"/>
      <c r="K120" s="135"/>
      <c r="L120" s="349" t="s">
        <v>1253</v>
      </c>
      <c r="M120" s="220"/>
      <c r="N120" s="221"/>
      <c r="O120" s="321">
        <f t="shared" si="1"/>
        <v>0</v>
      </c>
      <c r="P120" s="137"/>
      <c r="Q120" s="137"/>
      <c r="R120" s="132"/>
    </row>
    <row r="121" spans="1:18" s="130" customFormat="1" ht="14.45" customHeight="1">
      <c r="A121" s="129"/>
      <c r="B121" s="129"/>
      <c r="C121" s="133" t="s">
        <v>62</v>
      </c>
      <c r="D121" s="131" t="s">
        <v>1297</v>
      </c>
      <c r="E121" s="132" t="s">
        <v>1722</v>
      </c>
      <c r="F121" s="128" t="s">
        <v>1723</v>
      </c>
      <c r="G121" s="132"/>
      <c r="H121" s="137"/>
      <c r="I121" s="140"/>
      <c r="J121" s="315"/>
      <c r="K121" s="135"/>
      <c r="L121" s="136" t="s">
        <v>1161</v>
      </c>
      <c r="M121" s="143"/>
      <c r="N121" s="145"/>
      <c r="O121" s="321">
        <f t="shared" si="1"/>
        <v>0</v>
      </c>
      <c r="P121" s="137"/>
      <c r="Q121" s="137"/>
      <c r="R121" s="132"/>
    </row>
    <row r="122" spans="1:18" s="130" customFormat="1" ht="14.45" customHeight="1">
      <c r="A122" s="129"/>
      <c r="B122" s="129"/>
      <c r="C122" s="133" t="s">
        <v>62</v>
      </c>
      <c r="D122" s="131" t="s">
        <v>1297</v>
      </c>
      <c r="E122" s="132" t="s">
        <v>1724</v>
      </c>
      <c r="F122" s="128" t="s">
        <v>1725</v>
      </c>
      <c r="G122" s="132"/>
      <c r="H122" s="137"/>
      <c r="I122" s="140"/>
      <c r="J122" s="315"/>
      <c r="K122" s="135"/>
      <c r="L122" s="136" t="s">
        <v>1161</v>
      </c>
      <c r="M122" s="143"/>
      <c r="N122" s="145"/>
      <c r="O122" s="321">
        <f t="shared" si="1"/>
        <v>0</v>
      </c>
      <c r="P122" s="137"/>
      <c r="Q122" s="137"/>
      <c r="R122" s="132"/>
    </row>
    <row r="123" spans="1:18" s="130" customFormat="1" ht="14.45" customHeight="1">
      <c r="A123" s="129"/>
      <c r="B123" s="129"/>
      <c r="C123" s="133" t="s">
        <v>62</v>
      </c>
      <c r="D123" s="131" t="s">
        <v>1297</v>
      </c>
      <c r="E123" s="132" t="s">
        <v>1724</v>
      </c>
      <c r="F123" s="128" t="s">
        <v>1726</v>
      </c>
      <c r="G123" s="132"/>
      <c r="H123" s="137"/>
      <c r="I123" s="140"/>
      <c r="J123" s="315"/>
      <c r="K123" s="135"/>
      <c r="L123" s="136" t="s">
        <v>1161</v>
      </c>
      <c r="M123" s="143"/>
      <c r="N123" s="145"/>
      <c r="O123" s="321">
        <f t="shared" si="1"/>
        <v>0</v>
      </c>
      <c r="P123" s="137"/>
      <c r="Q123" s="137"/>
      <c r="R123" s="132"/>
    </row>
    <row r="124" spans="1:18" s="130" customFormat="1" ht="14.45" customHeight="1">
      <c r="A124" s="129"/>
      <c r="B124" s="129"/>
      <c r="C124" s="133" t="s">
        <v>62</v>
      </c>
      <c r="D124" s="131" t="s">
        <v>1297</v>
      </c>
      <c r="E124" s="132" t="s">
        <v>1727</v>
      </c>
      <c r="F124" s="128" t="s">
        <v>1728</v>
      </c>
      <c r="G124" s="132"/>
      <c r="H124" s="137"/>
      <c r="I124" s="140"/>
      <c r="J124" s="315"/>
      <c r="K124" s="135"/>
      <c r="L124" s="136" t="s">
        <v>1161</v>
      </c>
      <c r="M124" s="143"/>
      <c r="N124" s="145"/>
      <c r="O124" s="321">
        <f t="shared" si="1"/>
        <v>0</v>
      </c>
      <c r="P124" s="137"/>
      <c r="Q124" s="137"/>
      <c r="R124" s="132"/>
    </row>
    <row r="125" spans="1:18" s="130" customFormat="1" ht="14.45" customHeight="1">
      <c r="A125" s="129"/>
      <c r="B125" s="129"/>
      <c r="C125" s="133" t="s">
        <v>62</v>
      </c>
      <c r="D125" s="131" t="s">
        <v>128</v>
      </c>
      <c r="E125" s="132" t="s">
        <v>129</v>
      </c>
      <c r="F125" s="128" t="s">
        <v>1310</v>
      </c>
      <c r="G125" s="132"/>
      <c r="H125" s="137"/>
      <c r="I125" s="140"/>
      <c r="J125" s="315"/>
      <c r="K125" s="135"/>
      <c r="L125" s="136" t="s">
        <v>1161</v>
      </c>
      <c r="M125" s="143"/>
      <c r="N125" s="145"/>
      <c r="O125" s="321">
        <f t="shared" si="1"/>
        <v>0</v>
      </c>
      <c r="P125" s="137"/>
      <c r="Q125" s="137"/>
      <c r="R125" s="132"/>
    </row>
    <row r="126" spans="1:18" s="130" customFormat="1" ht="14.45" customHeight="1">
      <c r="A126" s="129"/>
      <c r="B126" s="129"/>
      <c r="C126" s="133" t="s">
        <v>62</v>
      </c>
      <c r="D126" s="131" t="s">
        <v>128</v>
      </c>
      <c r="E126" s="132" t="s">
        <v>129</v>
      </c>
      <c r="F126" s="128" t="s">
        <v>1311</v>
      </c>
      <c r="G126" s="132"/>
      <c r="H126" s="137"/>
      <c r="I126" s="140"/>
      <c r="J126" s="315"/>
      <c r="K126" s="135"/>
      <c r="L126" s="136" t="s">
        <v>1161</v>
      </c>
      <c r="M126" s="143"/>
      <c r="N126" s="145"/>
      <c r="O126" s="321">
        <f t="shared" si="1"/>
        <v>0</v>
      </c>
      <c r="P126" s="137"/>
      <c r="Q126" s="137"/>
      <c r="R126" s="132"/>
    </row>
    <row r="127" spans="1:18" s="130" customFormat="1" ht="14.45" customHeight="1">
      <c r="A127" s="129"/>
      <c r="B127" s="129"/>
      <c r="C127" s="133" t="s">
        <v>62</v>
      </c>
      <c r="D127" s="131" t="s">
        <v>128</v>
      </c>
      <c r="E127" s="132" t="s">
        <v>129</v>
      </c>
      <c r="F127" s="128" t="s">
        <v>1312</v>
      </c>
      <c r="G127" s="132"/>
      <c r="H127" s="137"/>
      <c r="I127" s="140"/>
      <c r="J127" s="315"/>
      <c r="K127" s="135"/>
      <c r="L127" s="136" t="s">
        <v>1161</v>
      </c>
      <c r="M127" s="143"/>
      <c r="N127" s="145"/>
      <c r="O127" s="321">
        <f t="shared" si="1"/>
        <v>0</v>
      </c>
      <c r="P127" s="137"/>
      <c r="Q127" s="137"/>
      <c r="R127" s="132"/>
    </row>
    <row r="128" spans="1:18" s="130" customFormat="1" ht="14.45" customHeight="1">
      <c r="A128" s="129"/>
      <c r="B128" s="129"/>
      <c r="C128" s="133" t="s">
        <v>62</v>
      </c>
      <c r="D128" s="131" t="s">
        <v>128</v>
      </c>
      <c r="E128" s="132" t="s">
        <v>130</v>
      </c>
      <c r="F128" s="128" t="s">
        <v>1313</v>
      </c>
      <c r="G128" s="132"/>
      <c r="H128" s="137"/>
      <c r="I128" s="140"/>
      <c r="J128" s="315"/>
      <c r="K128" s="135"/>
      <c r="L128" s="136" t="s">
        <v>1161</v>
      </c>
      <c r="M128" s="143"/>
      <c r="N128" s="145"/>
      <c r="O128" s="321">
        <f t="shared" si="1"/>
        <v>0</v>
      </c>
      <c r="P128" s="137"/>
      <c r="Q128" s="137"/>
      <c r="R128" s="132"/>
    </row>
    <row r="129" spans="1:18" s="130" customFormat="1" ht="14.45" customHeight="1">
      <c r="A129" s="129"/>
      <c r="B129" s="129"/>
      <c r="C129" s="133" t="s">
        <v>62</v>
      </c>
      <c r="D129" s="131" t="s">
        <v>128</v>
      </c>
      <c r="E129" s="132" t="s">
        <v>1314</v>
      </c>
      <c r="F129" s="128"/>
      <c r="G129" s="132"/>
      <c r="H129" s="137"/>
      <c r="I129" s="140"/>
      <c r="J129" s="315"/>
      <c r="K129" s="135"/>
      <c r="L129" s="136" t="s">
        <v>1161</v>
      </c>
      <c r="M129" s="143"/>
      <c r="N129" s="145"/>
      <c r="O129" s="321">
        <f t="shared" si="1"/>
        <v>0</v>
      </c>
      <c r="P129" s="137"/>
      <c r="Q129" s="137"/>
      <c r="R129" s="132"/>
    </row>
    <row r="130" spans="1:18" s="130" customFormat="1" ht="14.45" customHeight="1">
      <c r="A130" s="129"/>
      <c r="B130" s="129"/>
      <c r="C130" s="133" t="s">
        <v>62</v>
      </c>
      <c r="D130" s="131" t="s">
        <v>131</v>
      </c>
      <c r="E130" s="132" t="s">
        <v>132</v>
      </c>
      <c r="F130" s="128" t="s">
        <v>1315</v>
      </c>
      <c r="G130" s="132"/>
      <c r="H130" s="137"/>
      <c r="I130" s="140"/>
      <c r="J130" s="315"/>
      <c r="K130" s="135"/>
      <c r="L130" s="136" t="s">
        <v>1254</v>
      </c>
      <c r="M130" s="143"/>
      <c r="N130" s="145"/>
      <c r="O130" s="321">
        <f t="shared" si="1"/>
        <v>0</v>
      </c>
      <c r="P130" s="137"/>
      <c r="Q130" s="137"/>
      <c r="R130" s="132"/>
    </row>
    <row r="131" spans="1:18" s="130" customFormat="1" ht="14.45" customHeight="1">
      <c r="A131" s="129"/>
      <c r="B131" s="129"/>
      <c r="C131" s="133" t="s">
        <v>62</v>
      </c>
      <c r="D131" s="131" t="s">
        <v>131</v>
      </c>
      <c r="E131" s="132" t="s">
        <v>132</v>
      </c>
      <c r="F131" s="128" t="s">
        <v>1316</v>
      </c>
      <c r="G131" s="132"/>
      <c r="H131" s="137"/>
      <c r="I131" s="140"/>
      <c r="J131" s="315"/>
      <c r="K131" s="135"/>
      <c r="L131" s="136" t="s">
        <v>1254</v>
      </c>
      <c r="M131" s="143"/>
      <c r="N131" s="145"/>
      <c r="O131" s="321">
        <f t="shared" si="1"/>
        <v>0</v>
      </c>
      <c r="P131" s="137"/>
      <c r="Q131" s="137"/>
      <c r="R131" s="132"/>
    </row>
    <row r="132" spans="1:18" s="130" customFormat="1" ht="14.45" customHeight="1">
      <c r="A132" s="129"/>
      <c r="B132" s="129"/>
      <c r="C132" s="133" t="s">
        <v>62</v>
      </c>
      <c r="D132" s="131" t="s">
        <v>131</v>
      </c>
      <c r="E132" s="132" t="s">
        <v>133</v>
      </c>
      <c r="F132" s="128" t="s">
        <v>1317</v>
      </c>
      <c r="G132" s="132"/>
      <c r="H132" s="137"/>
      <c r="I132" s="140"/>
      <c r="J132" s="315"/>
      <c r="K132" s="135"/>
      <c r="L132" s="136" t="s">
        <v>1152</v>
      </c>
      <c r="M132" s="143"/>
      <c r="N132" s="145"/>
      <c r="O132" s="321">
        <f t="shared" ref="O132:O140" si="2">IF(M132=0,K132*J132,M132*K132*J132)</f>
        <v>0</v>
      </c>
      <c r="P132" s="137"/>
      <c r="Q132" s="137"/>
      <c r="R132" s="132"/>
    </row>
    <row r="133" spans="1:18" s="130" customFormat="1" ht="14.45" customHeight="1">
      <c r="A133" s="129"/>
      <c r="B133" s="129"/>
      <c r="C133" s="133" t="s">
        <v>62</v>
      </c>
      <c r="D133" s="131" t="s">
        <v>131</v>
      </c>
      <c r="E133" s="132" t="s">
        <v>133</v>
      </c>
      <c r="F133" s="128" t="s">
        <v>1318</v>
      </c>
      <c r="G133" s="132"/>
      <c r="H133" s="137"/>
      <c r="I133" s="140"/>
      <c r="J133" s="315"/>
      <c r="K133" s="135"/>
      <c r="L133" s="136" t="s">
        <v>1152</v>
      </c>
      <c r="M133" s="143"/>
      <c r="N133" s="145"/>
      <c r="O133" s="321">
        <f t="shared" si="2"/>
        <v>0</v>
      </c>
      <c r="P133" s="137"/>
      <c r="Q133" s="137"/>
      <c r="R133" s="132"/>
    </row>
    <row r="134" spans="1:18" s="130" customFormat="1" ht="14.45" customHeight="1">
      <c r="A134" s="129"/>
      <c r="B134" s="129"/>
      <c r="C134" s="133" t="s">
        <v>62</v>
      </c>
      <c r="D134" s="131" t="s">
        <v>131</v>
      </c>
      <c r="E134" s="132" t="s">
        <v>134</v>
      </c>
      <c r="F134" s="128" t="s">
        <v>1319</v>
      </c>
      <c r="G134" s="132"/>
      <c r="H134" s="137"/>
      <c r="I134" s="140"/>
      <c r="J134" s="315"/>
      <c r="K134" s="135"/>
      <c r="L134" s="136" t="s">
        <v>1152</v>
      </c>
      <c r="M134" s="143"/>
      <c r="N134" s="145"/>
      <c r="O134" s="321">
        <f t="shared" si="2"/>
        <v>0</v>
      </c>
      <c r="P134" s="137"/>
      <c r="Q134" s="137"/>
      <c r="R134" s="132"/>
    </row>
    <row r="135" spans="1:18" s="130" customFormat="1" ht="14.45" customHeight="1">
      <c r="A135" s="129"/>
      <c r="B135" s="129"/>
      <c r="C135" s="133" t="s">
        <v>62</v>
      </c>
      <c r="D135" s="131" t="s">
        <v>131</v>
      </c>
      <c r="E135" s="132" t="s">
        <v>134</v>
      </c>
      <c r="F135" s="128" t="s">
        <v>1320</v>
      </c>
      <c r="G135" s="132"/>
      <c r="H135" s="137"/>
      <c r="I135" s="140"/>
      <c r="J135" s="315"/>
      <c r="K135" s="135"/>
      <c r="L135" s="136" t="s">
        <v>1152</v>
      </c>
      <c r="M135" s="143"/>
      <c r="N135" s="145"/>
      <c r="O135" s="321">
        <f t="shared" si="2"/>
        <v>0</v>
      </c>
      <c r="P135" s="137"/>
      <c r="Q135" s="137"/>
      <c r="R135" s="132"/>
    </row>
    <row r="136" spans="1:18" s="130" customFormat="1" ht="14.45" customHeight="1">
      <c r="A136" s="129"/>
      <c r="B136" s="129"/>
      <c r="C136" s="133" t="s">
        <v>62</v>
      </c>
      <c r="D136" s="131" t="s">
        <v>131</v>
      </c>
      <c r="E136" s="132" t="s">
        <v>134</v>
      </c>
      <c r="F136" s="128" t="s">
        <v>1321</v>
      </c>
      <c r="G136" s="132"/>
      <c r="H136" s="137"/>
      <c r="I136" s="140"/>
      <c r="J136" s="315"/>
      <c r="K136" s="135"/>
      <c r="L136" s="136" t="s">
        <v>1152</v>
      </c>
      <c r="M136" s="143"/>
      <c r="N136" s="145"/>
      <c r="O136" s="321">
        <f t="shared" si="2"/>
        <v>0</v>
      </c>
      <c r="P136" s="137"/>
      <c r="Q136" s="137"/>
      <c r="R136" s="132"/>
    </row>
    <row r="137" spans="1:18" s="130" customFormat="1" ht="14.45" customHeight="1">
      <c r="A137" s="62" t="s">
        <v>2413</v>
      </c>
      <c r="B137" s="62" t="s">
        <v>2414</v>
      </c>
      <c r="C137" s="133" t="s">
        <v>62</v>
      </c>
      <c r="D137" s="131" t="s">
        <v>212</v>
      </c>
      <c r="E137" s="132" t="s">
        <v>212</v>
      </c>
      <c r="F137" s="132" t="s">
        <v>212</v>
      </c>
      <c r="G137" s="348"/>
      <c r="H137" s="137"/>
      <c r="I137" s="132" t="s">
        <v>2449</v>
      </c>
      <c r="J137" s="315">
        <v>30</v>
      </c>
      <c r="K137" s="135">
        <v>150</v>
      </c>
      <c r="L137" s="136" t="s">
        <v>2450</v>
      </c>
      <c r="M137" s="143"/>
      <c r="N137" s="145"/>
      <c r="O137" s="321">
        <f t="shared" si="2"/>
        <v>4500</v>
      </c>
      <c r="P137" s="137" t="s">
        <v>2399</v>
      </c>
      <c r="Q137" s="137" t="s">
        <v>2406</v>
      </c>
      <c r="R137" s="132"/>
    </row>
    <row r="138" spans="1:18" s="130" customFormat="1" ht="14.45" customHeight="1">
      <c r="A138" s="62" t="s">
        <v>2413</v>
      </c>
      <c r="B138" s="62" t="s">
        <v>2414</v>
      </c>
      <c r="C138" s="133" t="s">
        <v>62</v>
      </c>
      <c r="D138" s="131" t="s">
        <v>212</v>
      </c>
      <c r="E138" s="132" t="s">
        <v>212</v>
      </c>
      <c r="F138" s="132" t="s">
        <v>212</v>
      </c>
      <c r="G138" s="132"/>
      <c r="H138" s="137"/>
      <c r="I138" s="132" t="s">
        <v>2451</v>
      </c>
      <c r="J138" s="315">
        <v>10</v>
      </c>
      <c r="K138" s="135">
        <v>520</v>
      </c>
      <c r="L138" s="136" t="s">
        <v>2450</v>
      </c>
      <c r="M138" s="143"/>
      <c r="N138" s="145"/>
      <c r="O138" s="321">
        <f t="shared" si="2"/>
        <v>5200</v>
      </c>
      <c r="P138" s="137" t="s">
        <v>2399</v>
      </c>
      <c r="Q138" s="137" t="s">
        <v>2406</v>
      </c>
      <c r="R138" s="132"/>
    </row>
    <row r="139" spans="1:18" s="130" customFormat="1" ht="14.45" customHeight="1">
      <c r="A139" s="62" t="s">
        <v>2413</v>
      </c>
      <c r="B139" s="62" t="s">
        <v>2414</v>
      </c>
      <c r="C139" s="133" t="s">
        <v>62</v>
      </c>
      <c r="D139" s="131" t="s">
        <v>212</v>
      </c>
      <c r="E139" s="132" t="s">
        <v>212</v>
      </c>
      <c r="F139" s="132" t="s">
        <v>212</v>
      </c>
      <c r="G139" s="132"/>
      <c r="H139" s="137"/>
      <c r="I139" s="140" t="s">
        <v>2452</v>
      </c>
      <c r="J139" s="315">
        <v>10000</v>
      </c>
      <c r="K139" s="135">
        <v>4</v>
      </c>
      <c r="L139" s="136" t="s">
        <v>641</v>
      </c>
      <c r="M139" s="143"/>
      <c r="N139" s="145"/>
      <c r="O139" s="321">
        <f t="shared" si="2"/>
        <v>40000</v>
      </c>
      <c r="P139" s="137" t="s">
        <v>2399</v>
      </c>
      <c r="Q139" s="137" t="s">
        <v>2406</v>
      </c>
      <c r="R139" s="132"/>
    </row>
    <row r="140" spans="1:18" s="130" customFormat="1" ht="14.45" customHeight="1">
      <c r="A140" s="62" t="s">
        <v>2413</v>
      </c>
      <c r="B140" s="62" t="s">
        <v>2414</v>
      </c>
      <c r="C140" s="133" t="s">
        <v>62</v>
      </c>
      <c r="D140" s="131" t="s">
        <v>212</v>
      </c>
      <c r="E140" s="132" t="s">
        <v>212</v>
      </c>
      <c r="F140" s="132" t="s">
        <v>212</v>
      </c>
      <c r="G140" s="132"/>
      <c r="H140" s="137"/>
      <c r="I140" s="140" t="s">
        <v>2453</v>
      </c>
      <c r="J140" s="315">
        <v>10</v>
      </c>
      <c r="K140" s="135">
        <v>20</v>
      </c>
      <c r="L140" s="136" t="s">
        <v>2450</v>
      </c>
      <c r="M140" s="143"/>
      <c r="N140" s="145"/>
      <c r="O140" s="321">
        <f t="shared" si="2"/>
        <v>200</v>
      </c>
      <c r="P140" s="137" t="s">
        <v>2399</v>
      </c>
      <c r="Q140" s="137" t="s">
        <v>2406</v>
      </c>
      <c r="R140" s="132"/>
    </row>
    <row r="141" spans="1:18" s="130" customFormat="1" ht="14.45" customHeight="1">
      <c r="A141" s="62" t="s">
        <v>2413</v>
      </c>
      <c r="B141" s="62" t="s">
        <v>2414</v>
      </c>
      <c r="C141" s="133" t="s">
        <v>1121</v>
      </c>
      <c r="D141" s="131" t="s">
        <v>1255</v>
      </c>
      <c r="E141" s="132" t="s">
        <v>1255</v>
      </c>
      <c r="F141" s="132" t="s">
        <v>212</v>
      </c>
      <c r="G141" s="132"/>
      <c r="H141" s="137"/>
      <c r="I141" s="140" t="s">
        <v>2466</v>
      </c>
      <c r="J141" s="315">
        <v>25</v>
      </c>
      <c r="K141" s="135">
        <v>150</v>
      </c>
      <c r="L141" s="136" t="s">
        <v>2450</v>
      </c>
      <c r="M141" s="143"/>
      <c r="N141" s="145"/>
      <c r="O141" s="321">
        <f t="shared" ref="O141" si="3">IF(M141=0,K141*J141,M141*K141*J141)</f>
        <v>3750</v>
      </c>
      <c r="P141" s="137" t="s">
        <v>2399</v>
      </c>
      <c r="Q141" s="137" t="s">
        <v>2406</v>
      </c>
      <c r="R141" s="132"/>
    </row>
    <row r="142" spans="1:18" s="130" customFormat="1" ht="14.45" customHeight="1">
      <c r="A142" s="62" t="s">
        <v>2413</v>
      </c>
      <c r="B142" s="62" t="s">
        <v>2414</v>
      </c>
      <c r="C142" s="133" t="s">
        <v>62</v>
      </c>
      <c r="D142" s="131" t="s">
        <v>212</v>
      </c>
      <c r="E142" s="132" t="s">
        <v>212</v>
      </c>
      <c r="F142" s="132" t="s">
        <v>212</v>
      </c>
      <c r="G142" s="132"/>
      <c r="H142" s="137"/>
      <c r="I142" s="140" t="s">
        <v>2476</v>
      </c>
      <c r="J142" s="315">
        <v>4500</v>
      </c>
      <c r="K142" s="135">
        <v>1</v>
      </c>
      <c r="L142" s="136" t="s">
        <v>2478</v>
      </c>
      <c r="M142" s="143"/>
      <c r="N142" s="145"/>
      <c r="O142" s="321">
        <f t="shared" ref="O142:O143" si="4">IF(M142=0,K142*J142,M142*K142*J142)</f>
        <v>4500</v>
      </c>
      <c r="P142" s="137" t="s">
        <v>2399</v>
      </c>
      <c r="Q142" s="137" t="s">
        <v>2406</v>
      </c>
      <c r="R142" s="132" t="s">
        <v>2479</v>
      </c>
    </row>
    <row r="143" spans="1:18" s="130" customFormat="1" ht="14.45" customHeight="1">
      <c r="A143" s="62" t="s">
        <v>2413</v>
      </c>
      <c r="B143" s="62" t="s">
        <v>2414</v>
      </c>
      <c r="C143" s="133" t="s">
        <v>62</v>
      </c>
      <c r="D143" s="131" t="s">
        <v>212</v>
      </c>
      <c r="E143" s="132" t="s">
        <v>212</v>
      </c>
      <c r="F143" s="132" t="s">
        <v>212</v>
      </c>
      <c r="G143" s="132"/>
      <c r="H143" s="137"/>
      <c r="I143" s="140" t="s">
        <v>2477</v>
      </c>
      <c r="J143" s="315">
        <v>5</v>
      </c>
      <c r="K143" s="135">
        <v>1500</v>
      </c>
      <c r="L143" s="136" t="s">
        <v>2450</v>
      </c>
      <c r="M143" s="143"/>
      <c r="N143" s="145"/>
      <c r="O143" s="321">
        <f t="shared" si="4"/>
        <v>7500</v>
      </c>
      <c r="P143" s="137" t="s">
        <v>2399</v>
      </c>
      <c r="Q143" s="137" t="s">
        <v>2406</v>
      </c>
      <c r="R143" s="132"/>
    </row>
    <row r="144" spans="1:18" s="130" customFormat="1" ht="14.45" customHeight="1">
      <c r="A144" s="62" t="s">
        <v>2413</v>
      </c>
      <c r="B144" s="62" t="s">
        <v>2414</v>
      </c>
      <c r="C144" s="133" t="s">
        <v>62</v>
      </c>
      <c r="D144" s="131" t="s">
        <v>212</v>
      </c>
      <c r="E144" s="132" t="s">
        <v>212</v>
      </c>
      <c r="F144" s="132" t="s">
        <v>212</v>
      </c>
      <c r="G144" s="132"/>
      <c r="H144" s="137"/>
      <c r="I144" s="140" t="s">
        <v>2480</v>
      </c>
      <c r="J144" s="315">
        <v>150</v>
      </c>
      <c r="K144" s="135">
        <v>130</v>
      </c>
      <c r="L144" s="136" t="s">
        <v>641</v>
      </c>
      <c r="M144" s="143"/>
      <c r="N144" s="145"/>
      <c r="O144" s="321">
        <f t="shared" ref="O144:O145" si="5">IF(M144=0,K144*J144,M144*K144*J144)</f>
        <v>19500</v>
      </c>
      <c r="P144" s="137" t="s">
        <v>2399</v>
      </c>
      <c r="Q144" s="137" t="s">
        <v>2406</v>
      </c>
      <c r="R144" s="132"/>
    </row>
    <row r="145" spans="1:18" s="130" customFormat="1" ht="14.45" customHeight="1">
      <c r="A145" s="62" t="s">
        <v>2413</v>
      </c>
      <c r="B145" s="62" t="s">
        <v>2414</v>
      </c>
      <c r="C145" s="133" t="s">
        <v>62</v>
      </c>
      <c r="D145" s="131" t="s">
        <v>212</v>
      </c>
      <c r="E145" s="132" t="s">
        <v>212</v>
      </c>
      <c r="F145" s="132" t="s">
        <v>212</v>
      </c>
      <c r="G145" s="132"/>
      <c r="H145" s="137"/>
      <c r="I145" s="140" t="s">
        <v>2481</v>
      </c>
      <c r="J145" s="315">
        <v>30</v>
      </c>
      <c r="K145" s="135">
        <v>273</v>
      </c>
      <c r="L145" s="136" t="s">
        <v>641</v>
      </c>
      <c r="M145" s="143"/>
      <c r="N145" s="145"/>
      <c r="O145" s="321">
        <f t="shared" si="5"/>
        <v>8190</v>
      </c>
      <c r="P145" s="137" t="s">
        <v>2399</v>
      </c>
      <c r="Q145" s="137" t="s">
        <v>2406</v>
      </c>
      <c r="R145" s="132"/>
    </row>
    <row r="146" spans="1:18">
      <c r="A146" s="91"/>
      <c r="B146" s="91"/>
      <c r="C146" s="94"/>
      <c r="D146" s="82"/>
      <c r="E146" s="82"/>
      <c r="F146" s="94"/>
      <c r="G146" s="92"/>
      <c r="H146" s="92"/>
      <c r="I146" s="93"/>
      <c r="J146" s="326"/>
      <c r="K146" s="101"/>
      <c r="L146" s="102"/>
      <c r="M146" s="95"/>
      <c r="N146" s="102"/>
      <c r="O146" s="312">
        <f t="shared" ref="O146:O159" si="6">IF(M146=0,K146*J146,M146*K146*J146)</f>
        <v>0</v>
      </c>
      <c r="P146" s="92"/>
      <c r="Q146" s="92"/>
      <c r="R146" s="92"/>
    </row>
    <row r="147" spans="1:18">
      <c r="A147" s="91"/>
      <c r="B147" s="91"/>
      <c r="C147" s="94"/>
      <c r="D147" s="82"/>
      <c r="E147" s="82"/>
      <c r="F147" s="94"/>
      <c r="G147" s="92"/>
      <c r="H147" s="92"/>
      <c r="I147" s="93"/>
      <c r="J147" s="326"/>
      <c r="K147" s="101"/>
      <c r="L147" s="102"/>
      <c r="M147" s="95"/>
      <c r="N147" s="102"/>
      <c r="O147" s="312">
        <f t="shared" si="6"/>
        <v>0</v>
      </c>
      <c r="P147" s="92"/>
      <c r="Q147" s="92"/>
      <c r="R147" s="92"/>
    </row>
    <row r="148" spans="1:18">
      <c r="A148" s="91"/>
      <c r="B148" s="91"/>
      <c r="C148" s="94"/>
      <c r="D148" s="82"/>
      <c r="E148" s="82"/>
      <c r="F148" s="94"/>
      <c r="G148" s="92"/>
      <c r="H148" s="92"/>
      <c r="I148" s="93"/>
      <c r="J148" s="326"/>
      <c r="K148" s="101"/>
      <c r="L148" s="102"/>
      <c r="M148" s="95"/>
      <c r="N148" s="102"/>
      <c r="O148" s="312">
        <f t="shared" si="6"/>
        <v>0</v>
      </c>
      <c r="P148" s="92"/>
      <c r="Q148" s="92"/>
      <c r="R148" s="92"/>
    </row>
    <row r="149" spans="1:18">
      <c r="A149" s="91"/>
      <c r="B149" s="91"/>
      <c r="C149" s="94"/>
      <c r="D149" s="82"/>
      <c r="E149" s="82"/>
      <c r="F149" s="94"/>
      <c r="G149" s="92"/>
      <c r="H149" s="92"/>
      <c r="I149" s="93"/>
      <c r="J149" s="326"/>
      <c r="K149" s="101"/>
      <c r="L149" s="102"/>
      <c r="M149" s="95"/>
      <c r="N149" s="102"/>
      <c r="O149" s="312">
        <f t="shared" si="6"/>
        <v>0</v>
      </c>
      <c r="P149" s="92"/>
      <c r="Q149" s="92"/>
      <c r="R149" s="92"/>
    </row>
    <row r="150" spans="1:18">
      <c r="A150" s="91"/>
      <c r="B150" s="91"/>
      <c r="C150" s="94"/>
      <c r="D150" s="82"/>
      <c r="E150" s="82"/>
      <c r="F150" s="94"/>
      <c r="G150" s="92"/>
      <c r="H150" s="92"/>
      <c r="I150" s="93"/>
      <c r="J150" s="326"/>
      <c r="K150" s="101"/>
      <c r="L150" s="102"/>
      <c r="M150" s="95"/>
      <c r="N150" s="102"/>
      <c r="O150" s="312">
        <f t="shared" si="6"/>
        <v>0</v>
      </c>
      <c r="P150" s="92"/>
      <c r="Q150" s="92"/>
      <c r="R150" s="92"/>
    </row>
    <row r="151" spans="1:18">
      <c r="A151" s="91"/>
      <c r="B151" s="91"/>
      <c r="C151" s="94"/>
      <c r="D151" s="82"/>
      <c r="E151" s="82"/>
      <c r="F151" s="94"/>
      <c r="G151" s="92"/>
      <c r="H151" s="92"/>
      <c r="I151" s="93"/>
      <c r="J151" s="326"/>
      <c r="K151" s="101"/>
      <c r="L151" s="102"/>
      <c r="M151" s="95"/>
      <c r="N151" s="102"/>
      <c r="O151" s="312">
        <f t="shared" si="6"/>
        <v>0</v>
      </c>
      <c r="P151" s="92"/>
      <c r="Q151" s="92"/>
      <c r="R151" s="92"/>
    </row>
    <row r="152" spans="1:18">
      <c r="A152" s="91"/>
      <c r="B152" s="91"/>
      <c r="C152" s="94"/>
      <c r="D152" s="82"/>
      <c r="E152" s="82"/>
      <c r="F152" s="94"/>
      <c r="G152" s="92"/>
      <c r="H152" s="92"/>
      <c r="I152" s="93"/>
      <c r="J152" s="326"/>
      <c r="K152" s="101"/>
      <c r="L152" s="102"/>
      <c r="M152" s="95"/>
      <c r="N152" s="102"/>
      <c r="O152" s="312">
        <f t="shared" si="6"/>
        <v>0</v>
      </c>
      <c r="P152" s="92"/>
      <c r="Q152" s="92"/>
      <c r="R152" s="92"/>
    </row>
    <row r="153" spans="1:18">
      <c r="A153" s="91"/>
      <c r="B153" s="91"/>
      <c r="C153" s="94"/>
      <c r="D153" s="82"/>
      <c r="E153" s="82"/>
      <c r="F153" s="94"/>
      <c r="G153" s="92"/>
      <c r="H153" s="92"/>
      <c r="I153" s="93"/>
      <c r="J153" s="326"/>
      <c r="K153" s="101"/>
      <c r="L153" s="102"/>
      <c r="M153" s="95"/>
      <c r="N153" s="102"/>
      <c r="O153" s="312">
        <f t="shared" si="6"/>
        <v>0</v>
      </c>
      <c r="P153" s="92"/>
      <c r="Q153" s="92"/>
      <c r="R153" s="92"/>
    </row>
    <row r="154" spans="1:18">
      <c r="A154" s="91"/>
      <c r="B154" s="91"/>
      <c r="C154" s="94"/>
      <c r="D154" s="82"/>
      <c r="E154" s="82"/>
      <c r="F154" s="94"/>
      <c r="G154" s="92"/>
      <c r="H154" s="92"/>
      <c r="I154" s="93"/>
      <c r="J154" s="326"/>
      <c r="K154" s="101"/>
      <c r="L154" s="102"/>
      <c r="M154" s="95"/>
      <c r="N154" s="102"/>
      <c r="O154" s="312">
        <f t="shared" si="6"/>
        <v>0</v>
      </c>
      <c r="P154" s="92"/>
      <c r="Q154" s="92"/>
      <c r="R154" s="92"/>
    </row>
    <row r="155" spans="1:18">
      <c r="A155" s="91"/>
      <c r="B155" s="91"/>
      <c r="C155" s="94"/>
      <c r="D155" s="82"/>
      <c r="E155" s="82"/>
      <c r="F155" s="94"/>
      <c r="G155" s="92"/>
      <c r="H155" s="92"/>
      <c r="I155" s="93"/>
      <c r="J155" s="326"/>
      <c r="K155" s="101"/>
      <c r="L155" s="102"/>
      <c r="M155" s="95"/>
      <c r="N155" s="102"/>
      <c r="O155" s="312">
        <f t="shared" si="6"/>
        <v>0</v>
      </c>
      <c r="P155" s="92"/>
      <c r="Q155" s="92"/>
      <c r="R155" s="92"/>
    </row>
    <row r="156" spans="1:18">
      <c r="A156" s="91"/>
      <c r="B156" s="91"/>
      <c r="C156" s="94"/>
      <c r="D156" s="82"/>
      <c r="E156" s="82"/>
      <c r="F156" s="94"/>
      <c r="G156" s="92"/>
      <c r="H156" s="92"/>
      <c r="I156" s="93"/>
      <c r="J156" s="326"/>
      <c r="K156" s="101"/>
      <c r="L156" s="102"/>
      <c r="M156" s="95"/>
      <c r="N156" s="102"/>
      <c r="O156" s="312">
        <f t="shared" si="6"/>
        <v>0</v>
      </c>
      <c r="P156" s="92"/>
      <c r="Q156" s="92"/>
      <c r="R156" s="92"/>
    </row>
    <row r="157" spans="1:18">
      <c r="A157" s="91"/>
      <c r="B157" s="91"/>
      <c r="C157" s="94"/>
      <c r="D157" s="82"/>
      <c r="E157" s="82"/>
      <c r="F157" s="94"/>
      <c r="G157" s="92"/>
      <c r="H157" s="92"/>
      <c r="I157" s="93"/>
      <c r="J157" s="326"/>
      <c r="K157" s="101"/>
      <c r="L157" s="102"/>
      <c r="M157" s="95"/>
      <c r="N157" s="102"/>
      <c r="O157" s="312">
        <f t="shared" si="6"/>
        <v>0</v>
      </c>
      <c r="P157" s="92"/>
      <c r="Q157" s="92"/>
      <c r="R157" s="92"/>
    </row>
    <row r="158" spans="1:18">
      <c r="A158" s="91"/>
      <c r="B158" s="91"/>
      <c r="C158" s="94"/>
      <c r="D158" s="82"/>
      <c r="E158" s="82"/>
      <c r="F158" s="94"/>
      <c r="G158" s="92"/>
      <c r="H158" s="92"/>
      <c r="I158" s="93"/>
      <c r="J158" s="326"/>
      <c r="K158" s="101"/>
      <c r="L158" s="102"/>
      <c r="M158" s="95"/>
      <c r="N158" s="102"/>
      <c r="O158" s="312">
        <f t="shared" si="6"/>
        <v>0</v>
      </c>
      <c r="P158" s="92"/>
      <c r="Q158" s="92"/>
      <c r="R158" s="92"/>
    </row>
    <row r="159" spans="1:18" ht="14.25" thickBot="1">
      <c r="A159" s="91"/>
      <c r="B159" s="91"/>
      <c r="C159" s="94"/>
      <c r="D159" s="82"/>
      <c r="E159" s="82"/>
      <c r="F159" s="94"/>
      <c r="G159" s="92"/>
      <c r="H159" s="92"/>
      <c r="I159" s="93"/>
      <c r="J159" s="326"/>
      <c r="K159" s="103"/>
      <c r="L159" s="104"/>
      <c r="M159" s="97"/>
      <c r="N159" s="104"/>
      <c r="O159" s="312">
        <f t="shared" si="6"/>
        <v>0</v>
      </c>
      <c r="P159" s="92"/>
      <c r="Q159" s="92"/>
      <c r="R159" s="92"/>
    </row>
  </sheetData>
  <sheetProtection algorithmName="SHA-512" hashValue="t6PoSGo4N2zqBvrNPikP25vsZnOherqxJaMC4YAY5993WMtXZ2p2smbvqhF7zIa9Mb6+LFZZt46GKppsolYzSw==" saltValue="Ul+18pu81XHoaaa3psBL3w==" spinCount="100000" sheet="1" formatCells="0" formatColumns="0" formatRows="0" insertRows="0" deleteRows="0" sort="0" autoFilter="0" pivotTables="0"/>
  <autoFilter ref="A3:R159" xr:uid="{00000000-0009-0000-0000-000005000000}"/>
  <mergeCells count="2">
    <mergeCell ref="A2:N2"/>
    <mergeCell ref="P2:Q2"/>
  </mergeCells>
  <phoneticPr fontId="7" type="noConversion"/>
  <dataValidations count="2">
    <dataValidation type="list" allowBlank="1" showInputMessage="1" showErrorMessage="1" sqref="P4:Q159" xr:uid="{00000000-0002-0000-0500-000000000000}">
      <formula1>"是,否"</formula1>
    </dataValidation>
    <dataValidation type="list" allowBlank="1" showInputMessage="1" showErrorMessage="1" sqref="H4:H159" xr:uid="{00000000-0002-0000-0500-000001000000}">
      <formula1>"购买,租赁"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200"/>
  <sheetViews>
    <sheetView showGridLines="0" topLeftCell="B1" zoomScale="70" zoomScaleNormal="70" workbookViewId="0">
      <pane ySplit="3" topLeftCell="A4" activePane="bottomLeft" state="frozen"/>
      <selection activeCell="I46" sqref="I46"/>
      <selection pane="bottomLeft" activeCell="Q177" sqref="Q177"/>
    </sheetView>
  </sheetViews>
  <sheetFormatPr defaultColWidth="8.796875" defaultRowHeight="13.9"/>
  <cols>
    <col min="1" max="2" width="10.6640625" style="42" customWidth="1"/>
    <col min="3" max="3" width="16.6640625" style="47" customWidth="1"/>
    <col min="4" max="5" width="16.6640625" style="48" customWidth="1"/>
    <col min="6" max="6" width="34.6640625" style="47" customWidth="1"/>
    <col min="7" max="7" width="28.6640625" style="43" customWidth="1"/>
    <col min="8" max="8" width="17.6640625" style="43" customWidth="1"/>
    <col min="9" max="9" width="22.6640625" style="44" customWidth="1"/>
    <col min="10" max="10" width="13.796875" style="327" bestFit="1" customWidth="1"/>
    <col min="11" max="11" width="8.6640625" style="74" customWidth="1"/>
    <col min="12" max="12" width="8.6640625" style="42" customWidth="1"/>
    <col min="13" max="13" width="9.796875" style="78" customWidth="1"/>
    <col min="14" max="14" width="8.796875" style="42" customWidth="1"/>
    <col min="15" max="15" width="15.46484375" style="322" customWidth="1"/>
    <col min="16" max="17" width="11.19921875" style="43" bestFit="1" customWidth="1"/>
    <col min="18" max="18" width="22.06640625" style="43" bestFit="1" customWidth="1"/>
    <col min="19" max="16384" width="8.796875" style="43"/>
  </cols>
  <sheetData>
    <row r="1" spans="1:18" s="46" customFormat="1">
      <c r="A1" s="157" t="s">
        <v>85</v>
      </c>
      <c r="B1" s="45"/>
      <c r="C1" s="45"/>
      <c r="F1" s="157"/>
      <c r="J1" s="323"/>
      <c r="K1" s="73"/>
      <c r="L1" s="45"/>
      <c r="M1" s="76"/>
      <c r="N1" s="45"/>
      <c r="O1" s="319"/>
    </row>
    <row r="2" spans="1:18" s="46" customFormat="1" ht="62.45" customHeight="1">
      <c r="A2" s="404" t="s">
        <v>86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319"/>
      <c r="P2" s="401" t="s">
        <v>1630</v>
      </c>
      <c r="Q2" s="401"/>
    </row>
    <row r="3" spans="1:18" s="25" customFormat="1" ht="30" customHeight="1">
      <c r="A3" s="26" t="s">
        <v>2</v>
      </c>
      <c r="B3" s="26" t="s">
        <v>3</v>
      </c>
      <c r="C3" s="26" t="s">
        <v>9</v>
      </c>
      <c r="D3" s="26" t="s">
        <v>10</v>
      </c>
      <c r="E3" s="26" t="s">
        <v>13</v>
      </c>
      <c r="F3" s="26" t="s">
        <v>14</v>
      </c>
      <c r="G3" s="1" t="s">
        <v>15</v>
      </c>
      <c r="H3" s="1" t="s">
        <v>25</v>
      </c>
      <c r="I3" s="1" t="s">
        <v>5</v>
      </c>
      <c r="J3" s="314" t="s">
        <v>2218</v>
      </c>
      <c r="K3" s="3" t="s">
        <v>2211</v>
      </c>
      <c r="L3" s="2" t="s">
        <v>2212</v>
      </c>
      <c r="M3" s="3" t="s">
        <v>2213</v>
      </c>
      <c r="N3" s="2" t="s">
        <v>2214</v>
      </c>
      <c r="O3" s="311" t="s">
        <v>2217</v>
      </c>
      <c r="P3" s="1" t="s">
        <v>37</v>
      </c>
      <c r="Q3" s="1" t="s">
        <v>6</v>
      </c>
      <c r="R3" s="26" t="s">
        <v>4</v>
      </c>
    </row>
    <row r="4" spans="1:18" s="65" customFormat="1" ht="14.45" customHeight="1">
      <c r="A4" s="62"/>
      <c r="B4" s="62"/>
      <c r="C4" s="186" t="s">
        <v>1322</v>
      </c>
      <c r="D4" s="156" t="s">
        <v>1323</v>
      </c>
      <c r="E4" s="63" t="s">
        <v>1324</v>
      </c>
      <c r="F4" s="155" t="s">
        <v>2305</v>
      </c>
      <c r="G4" s="63"/>
      <c r="H4" s="84"/>
      <c r="I4" s="64"/>
      <c r="J4" s="306"/>
      <c r="K4" s="69"/>
      <c r="L4" s="161" t="s">
        <v>1325</v>
      </c>
      <c r="M4" s="69"/>
      <c r="N4" s="209" t="s">
        <v>1326</v>
      </c>
      <c r="O4" s="312">
        <f>IF(M4=0,K4*J4,M4*K4*J4)</f>
        <v>0</v>
      </c>
      <c r="P4" s="84"/>
      <c r="Q4" s="84"/>
      <c r="R4" s="63"/>
    </row>
    <row r="5" spans="1:18" s="130" customFormat="1" ht="14.45" customHeight="1">
      <c r="A5" s="129"/>
      <c r="B5" s="129"/>
      <c r="C5" s="133" t="s">
        <v>63</v>
      </c>
      <c r="D5" s="131" t="s">
        <v>146</v>
      </c>
      <c r="E5" s="132" t="s">
        <v>147</v>
      </c>
      <c r="F5" s="128" t="s">
        <v>2306</v>
      </c>
      <c r="G5" s="132"/>
      <c r="H5" s="137"/>
      <c r="I5" s="140"/>
      <c r="J5" s="315"/>
      <c r="K5" s="135"/>
      <c r="L5" s="153" t="s">
        <v>1327</v>
      </c>
      <c r="M5" s="135"/>
      <c r="N5" s="235" t="s">
        <v>1328</v>
      </c>
      <c r="O5" s="320">
        <f t="shared" ref="O5:O35" si="0">IF(M5=0,K5*J5,M5*K5*J5)</f>
        <v>0</v>
      </c>
      <c r="P5" s="137"/>
      <c r="Q5" s="137"/>
      <c r="R5" s="132"/>
    </row>
    <row r="6" spans="1:18" s="130" customFormat="1" ht="14.45" customHeight="1">
      <c r="A6" s="129"/>
      <c r="B6" s="129"/>
      <c r="C6" s="133" t="s">
        <v>1329</v>
      </c>
      <c r="D6" s="131" t="s">
        <v>1330</v>
      </c>
      <c r="E6" s="132" t="s">
        <v>1331</v>
      </c>
      <c r="F6" s="128" t="s">
        <v>2307</v>
      </c>
      <c r="G6" s="132"/>
      <c r="H6" s="137"/>
      <c r="I6" s="140"/>
      <c r="J6" s="315"/>
      <c r="K6" s="135"/>
      <c r="L6" s="153" t="s">
        <v>1327</v>
      </c>
      <c r="M6" s="135"/>
      <c r="N6" s="235" t="s">
        <v>1328</v>
      </c>
      <c r="O6" s="320">
        <f t="shared" si="0"/>
        <v>0</v>
      </c>
      <c r="P6" s="137"/>
      <c r="Q6" s="137"/>
      <c r="R6" s="132"/>
    </row>
    <row r="7" spans="1:18" s="130" customFormat="1" ht="14.45" customHeight="1">
      <c r="A7" s="129"/>
      <c r="B7" s="129"/>
      <c r="C7" s="133" t="s">
        <v>1329</v>
      </c>
      <c r="D7" s="131" t="s">
        <v>1330</v>
      </c>
      <c r="E7" s="132" t="s">
        <v>1331</v>
      </c>
      <c r="F7" s="128" t="s">
        <v>2308</v>
      </c>
      <c r="G7" s="132"/>
      <c r="H7" s="137"/>
      <c r="I7" s="140"/>
      <c r="J7" s="315"/>
      <c r="K7" s="135"/>
      <c r="L7" s="153" t="s">
        <v>1327</v>
      </c>
      <c r="M7" s="135"/>
      <c r="N7" s="235" t="s">
        <v>1328</v>
      </c>
      <c r="O7" s="320">
        <f t="shared" si="0"/>
        <v>0</v>
      </c>
      <c r="P7" s="137"/>
      <c r="Q7" s="137"/>
      <c r="R7" s="132"/>
    </row>
    <row r="8" spans="1:18" s="130" customFormat="1" ht="14.45" customHeight="1">
      <c r="A8" s="129"/>
      <c r="B8" s="129"/>
      <c r="C8" s="133" t="s">
        <v>1329</v>
      </c>
      <c r="D8" s="131" t="s">
        <v>1330</v>
      </c>
      <c r="E8" s="132" t="s">
        <v>1332</v>
      </c>
      <c r="F8" s="128" t="s">
        <v>2309</v>
      </c>
      <c r="G8" s="132"/>
      <c r="H8" s="137"/>
      <c r="I8" s="140"/>
      <c r="J8" s="315"/>
      <c r="K8" s="135"/>
      <c r="L8" s="153" t="s">
        <v>1327</v>
      </c>
      <c r="M8" s="135"/>
      <c r="N8" s="235" t="s">
        <v>1328</v>
      </c>
      <c r="O8" s="320">
        <f t="shared" si="0"/>
        <v>0</v>
      </c>
      <c r="P8" s="137"/>
      <c r="Q8" s="137"/>
      <c r="R8" s="132"/>
    </row>
    <row r="9" spans="1:18" s="130" customFormat="1" ht="14.45" customHeight="1">
      <c r="A9" s="129"/>
      <c r="B9" s="129"/>
      <c r="C9" s="133" t="s">
        <v>1329</v>
      </c>
      <c r="D9" s="131" t="s">
        <v>1330</v>
      </c>
      <c r="E9" s="132" t="s">
        <v>1332</v>
      </c>
      <c r="F9" s="128" t="s">
        <v>2310</v>
      </c>
      <c r="G9" s="132"/>
      <c r="H9" s="137"/>
      <c r="I9" s="140"/>
      <c r="J9" s="315"/>
      <c r="K9" s="135"/>
      <c r="L9" s="153" t="s">
        <v>1327</v>
      </c>
      <c r="M9" s="135"/>
      <c r="N9" s="235" t="s">
        <v>1328</v>
      </c>
      <c r="O9" s="321">
        <f t="shared" si="0"/>
        <v>0</v>
      </c>
      <c r="P9" s="137"/>
      <c r="Q9" s="137"/>
      <c r="R9" s="132"/>
    </row>
    <row r="10" spans="1:18" s="130" customFormat="1" ht="14.45" customHeight="1">
      <c r="A10" s="129"/>
      <c r="B10" s="129"/>
      <c r="C10" s="133" t="s">
        <v>1329</v>
      </c>
      <c r="D10" s="131" t="s">
        <v>1330</v>
      </c>
      <c r="E10" s="132" t="s">
        <v>1332</v>
      </c>
      <c r="F10" s="128" t="s">
        <v>2311</v>
      </c>
      <c r="G10" s="132"/>
      <c r="H10" s="137"/>
      <c r="I10" s="140"/>
      <c r="J10" s="315"/>
      <c r="K10" s="135"/>
      <c r="L10" s="153" t="s">
        <v>1327</v>
      </c>
      <c r="M10" s="135"/>
      <c r="N10" s="235" t="s">
        <v>1328</v>
      </c>
      <c r="O10" s="321">
        <f t="shared" si="0"/>
        <v>0</v>
      </c>
      <c r="P10" s="137"/>
      <c r="Q10" s="137"/>
      <c r="R10" s="132"/>
    </row>
    <row r="11" spans="1:18" s="130" customFormat="1" ht="14.45" customHeight="1">
      <c r="A11" s="129"/>
      <c r="B11" s="129"/>
      <c r="C11" s="133" t="s">
        <v>1329</v>
      </c>
      <c r="D11" s="131" t="s">
        <v>1330</v>
      </c>
      <c r="E11" s="132" t="s">
        <v>1332</v>
      </c>
      <c r="F11" s="128" t="s">
        <v>2312</v>
      </c>
      <c r="G11" s="132"/>
      <c r="H11" s="137"/>
      <c r="I11" s="140"/>
      <c r="J11" s="315"/>
      <c r="K11" s="135"/>
      <c r="L11" s="153" t="s">
        <v>1327</v>
      </c>
      <c r="M11" s="135"/>
      <c r="N11" s="235" t="s">
        <v>1328</v>
      </c>
      <c r="O11" s="321">
        <f t="shared" si="0"/>
        <v>0</v>
      </c>
      <c r="P11" s="137"/>
      <c r="Q11" s="137"/>
      <c r="R11" s="132"/>
    </row>
    <row r="12" spans="1:18" s="130" customFormat="1" ht="14.45" customHeight="1">
      <c r="A12" s="129"/>
      <c r="B12" s="129"/>
      <c r="C12" s="133" t="s">
        <v>1329</v>
      </c>
      <c r="D12" s="131" t="s">
        <v>1330</v>
      </c>
      <c r="E12" s="132" t="s">
        <v>1333</v>
      </c>
      <c r="F12" s="128" t="s">
        <v>2313</v>
      </c>
      <c r="G12" s="132"/>
      <c r="H12" s="137"/>
      <c r="I12" s="140"/>
      <c r="J12" s="315"/>
      <c r="K12" s="135"/>
      <c r="L12" s="153" t="s">
        <v>1327</v>
      </c>
      <c r="M12" s="135"/>
      <c r="N12" s="235" t="s">
        <v>1328</v>
      </c>
      <c r="O12" s="321">
        <f t="shared" si="0"/>
        <v>0</v>
      </c>
      <c r="P12" s="137"/>
      <c r="Q12" s="137"/>
      <c r="R12" s="132"/>
    </row>
    <row r="13" spans="1:18" s="130" customFormat="1" ht="14.45" customHeight="1">
      <c r="A13" s="129"/>
      <c r="B13" s="129"/>
      <c r="C13" s="133" t="s">
        <v>1329</v>
      </c>
      <c r="D13" s="131" t="s">
        <v>1330</v>
      </c>
      <c r="E13" s="132" t="s">
        <v>1333</v>
      </c>
      <c r="F13" s="128" t="s">
        <v>2314</v>
      </c>
      <c r="G13" s="132"/>
      <c r="H13" s="137"/>
      <c r="I13" s="140" t="s">
        <v>2502</v>
      </c>
      <c r="J13" s="315">
        <v>2500</v>
      </c>
      <c r="K13" s="135">
        <v>1</v>
      </c>
      <c r="L13" s="153" t="s">
        <v>121</v>
      </c>
      <c r="M13" s="135">
        <v>1</v>
      </c>
      <c r="N13" s="235" t="s">
        <v>2478</v>
      </c>
      <c r="O13" s="321">
        <f t="shared" si="0"/>
        <v>2500</v>
      </c>
      <c r="P13" s="137" t="s">
        <v>2399</v>
      </c>
      <c r="Q13" s="137" t="s">
        <v>2406</v>
      </c>
      <c r="R13" s="132" t="s">
        <v>2499</v>
      </c>
    </row>
    <row r="14" spans="1:18" s="130" customFormat="1" ht="14.45" customHeight="1">
      <c r="A14" s="129"/>
      <c r="B14" s="129"/>
      <c r="C14" s="133" t="s">
        <v>1329</v>
      </c>
      <c r="D14" s="131" t="s">
        <v>1330</v>
      </c>
      <c r="E14" s="132" t="s">
        <v>1333</v>
      </c>
      <c r="F14" s="128" t="s">
        <v>2315</v>
      </c>
      <c r="G14" s="132"/>
      <c r="H14" s="137"/>
      <c r="I14" s="140"/>
      <c r="J14" s="315"/>
      <c r="K14" s="135"/>
      <c r="L14" s="153" t="s">
        <v>1334</v>
      </c>
      <c r="M14" s="135"/>
      <c r="N14" s="235" t="s">
        <v>1335</v>
      </c>
      <c r="O14" s="321">
        <f t="shared" si="0"/>
        <v>0</v>
      </c>
      <c r="P14" s="137"/>
      <c r="Q14" s="137"/>
      <c r="R14" s="132"/>
    </row>
    <row r="15" spans="1:18" s="130" customFormat="1" ht="14.45" customHeight="1">
      <c r="A15" s="129"/>
      <c r="B15" s="129"/>
      <c r="C15" s="133" t="s">
        <v>1329</v>
      </c>
      <c r="D15" s="131" t="s">
        <v>1330</v>
      </c>
      <c r="E15" s="132" t="s">
        <v>1333</v>
      </c>
      <c r="F15" s="128" t="s">
        <v>2316</v>
      </c>
      <c r="G15" s="132"/>
      <c r="H15" s="137"/>
      <c r="I15" s="140"/>
      <c r="J15" s="315"/>
      <c r="K15" s="135"/>
      <c r="L15" s="153" t="s">
        <v>1334</v>
      </c>
      <c r="M15" s="135"/>
      <c r="N15" s="235" t="s">
        <v>1335</v>
      </c>
      <c r="O15" s="321">
        <f t="shared" si="0"/>
        <v>0</v>
      </c>
      <c r="P15" s="137"/>
      <c r="Q15" s="137"/>
      <c r="R15" s="132"/>
    </row>
    <row r="16" spans="1:18" s="130" customFormat="1" ht="14.45" customHeight="1">
      <c r="A16" s="129"/>
      <c r="B16" s="129"/>
      <c r="C16" s="133" t="s">
        <v>1329</v>
      </c>
      <c r="D16" s="131" t="s">
        <v>1330</v>
      </c>
      <c r="E16" s="132" t="s">
        <v>1336</v>
      </c>
      <c r="F16" s="128" t="s">
        <v>2317</v>
      </c>
      <c r="G16" s="132"/>
      <c r="H16" s="137"/>
      <c r="I16" s="140"/>
      <c r="J16" s="315"/>
      <c r="K16" s="135"/>
      <c r="L16" s="153" t="s">
        <v>1334</v>
      </c>
      <c r="M16" s="135"/>
      <c r="N16" s="153" t="s">
        <v>1337</v>
      </c>
      <c r="O16" s="321">
        <f t="shared" si="0"/>
        <v>0</v>
      </c>
      <c r="P16" s="137"/>
      <c r="Q16" s="137"/>
      <c r="R16" s="132"/>
    </row>
    <row r="17" spans="1:18" s="130" customFormat="1" ht="14.45" customHeight="1">
      <c r="A17" s="129"/>
      <c r="B17" s="129"/>
      <c r="C17" s="133" t="s">
        <v>1329</v>
      </c>
      <c r="D17" s="131" t="s">
        <v>1330</v>
      </c>
      <c r="E17" s="132" t="s">
        <v>1336</v>
      </c>
      <c r="F17" s="128" t="s">
        <v>2318</v>
      </c>
      <c r="G17" s="132"/>
      <c r="H17" s="137"/>
      <c r="I17" s="140"/>
      <c r="J17" s="315"/>
      <c r="K17" s="135"/>
      <c r="L17" s="153" t="s">
        <v>1334</v>
      </c>
      <c r="M17" s="135"/>
      <c r="N17" s="153" t="s">
        <v>1337</v>
      </c>
      <c r="O17" s="321">
        <f t="shared" si="0"/>
        <v>0</v>
      </c>
      <c r="P17" s="137"/>
      <c r="Q17" s="137"/>
      <c r="R17" s="132"/>
    </row>
    <row r="18" spans="1:18" s="130" customFormat="1" ht="14.45" customHeight="1">
      <c r="A18" s="129"/>
      <c r="B18" s="129"/>
      <c r="C18" s="133" t="s">
        <v>1329</v>
      </c>
      <c r="D18" s="131" t="s">
        <v>1330</v>
      </c>
      <c r="E18" s="132" t="s">
        <v>1336</v>
      </c>
      <c r="F18" s="128" t="s">
        <v>2319</v>
      </c>
      <c r="G18" s="132"/>
      <c r="H18" s="137"/>
      <c r="I18" s="140"/>
      <c r="J18" s="315"/>
      <c r="K18" s="135"/>
      <c r="L18" s="153" t="s">
        <v>1334</v>
      </c>
      <c r="M18" s="135"/>
      <c r="N18" s="153" t="s">
        <v>1337</v>
      </c>
      <c r="O18" s="321">
        <f t="shared" si="0"/>
        <v>0</v>
      </c>
      <c r="P18" s="137"/>
      <c r="Q18" s="137"/>
      <c r="R18" s="132"/>
    </row>
    <row r="19" spans="1:18" s="130" customFormat="1" ht="14.45" customHeight="1">
      <c r="A19" s="129"/>
      <c r="B19" s="129"/>
      <c r="C19" s="133" t="s">
        <v>1329</v>
      </c>
      <c r="D19" s="131" t="s">
        <v>1330</v>
      </c>
      <c r="E19" s="132" t="s">
        <v>1336</v>
      </c>
      <c r="F19" s="128" t="s">
        <v>2320</v>
      </c>
      <c r="G19" s="132"/>
      <c r="H19" s="137"/>
      <c r="I19" s="140"/>
      <c r="J19" s="315"/>
      <c r="K19" s="135"/>
      <c r="L19" s="153" t="s">
        <v>1334</v>
      </c>
      <c r="M19" s="135"/>
      <c r="N19" s="153" t="s">
        <v>1337</v>
      </c>
      <c r="O19" s="321">
        <f t="shared" si="0"/>
        <v>0</v>
      </c>
      <c r="P19" s="137"/>
      <c r="Q19" s="137"/>
      <c r="R19" s="132"/>
    </row>
    <row r="20" spans="1:18" s="130" customFormat="1" ht="14.45" customHeight="1">
      <c r="A20" s="129"/>
      <c r="B20" s="129"/>
      <c r="C20" s="133" t="s">
        <v>1329</v>
      </c>
      <c r="D20" s="131" t="s">
        <v>1330</v>
      </c>
      <c r="E20" s="132" t="s">
        <v>1336</v>
      </c>
      <c r="F20" s="128" t="s">
        <v>2321</v>
      </c>
      <c r="G20" s="132"/>
      <c r="H20" s="137"/>
      <c r="I20" s="140"/>
      <c r="J20" s="315"/>
      <c r="K20" s="135"/>
      <c r="L20" s="153" t="s">
        <v>1334</v>
      </c>
      <c r="M20" s="135"/>
      <c r="N20" s="153" t="s">
        <v>1337</v>
      </c>
      <c r="O20" s="321">
        <f t="shared" si="0"/>
        <v>0</v>
      </c>
      <c r="P20" s="137"/>
      <c r="Q20" s="137"/>
      <c r="R20" s="132"/>
    </row>
    <row r="21" spans="1:18" s="130" customFormat="1" ht="14.45" customHeight="1">
      <c r="A21" s="129"/>
      <c r="B21" s="129"/>
      <c r="C21" s="133" t="s">
        <v>1329</v>
      </c>
      <c r="D21" s="131" t="s">
        <v>1330</v>
      </c>
      <c r="E21" s="132" t="s">
        <v>1336</v>
      </c>
      <c r="F21" s="128" t="s">
        <v>2322</v>
      </c>
      <c r="G21" s="132"/>
      <c r="H21" s="137"/>
      <c r="I21" s="140"/>
      <c r="J21" s="315"/>
      <c r="K21" s="135"/>
      <c r="L21" s="153" t="s">
        <v>1334</v>
      </c>
      <c r="M21" s="135"/>
      <c r="N21" s="235" t="s">
        <v>1335</v>
      </c>
      <c r="O21" s="321">
        <f t="shared" si="0"/>
        <v>0</v>
      </c>
      <c r="P21" s="137"/>
      <c r="Q21" s="137"/>
      <c r="R21" s="132"/>
    </row>
    <row r="22" spans="1:18" s="130" customFormat="1" ht="14.45" customHeight="1">
      <c r="A22" s="129"/>
      <c r="B22" s="129"/>
      <c r="C22" s="133" t="s">
        <v>1338</v>
      </c>
      <c r="D22" s="131" t="s">
        <v>1339</v>
      </c>
      <c r="E22" s="132" t="s">
        <v>1340</v>
      </c>
      <c r="F22" s="128" t="s">
        <v>2323</v>
      </c>
      <c r="G22" s="132"/>
      <c r="H22" s="137"/>
      <c r="I22" s="140"/>
      <c r="J22" s="315"/>
      <c r="K22" s="135"/>
      <c r="L22" s="153" t="s">
        <v>148</v>
      </c>
      <c r="M22" s="135"/>
      <c r="N22" s="235" t="s">
        <v>93</v>
      </c>
      <c r="O22" s="321">
        <f>IF(M22=0,K22*J22,M22*K22*J22)</f>
        <v>0</v>
      </c>
      <c r="P22" s="137"/>
      <c r="Q22" s="137"/>
      <c r="R22" s="132"/>
    </row>
    <row r="23" spans="1:18" s="130" customFormat="1" ht="14.45" customHeight="1">
      <c r="A23" s="129"/>
      <c r="B23" s="129"/>
      <c r="C23" s="133" t="s">
        <v>1329</v>
      </c>
      <c r="D23" s="131" t="s">
        <v>1330</v>
      </c>
      <c r="E23" s="132" t="s">
        <v>1341</v>
      </c>
      <c r="F23" s="128" t="s">
        <v>2324</v>
      </c>
      <c r="G23" s="132"/>
      <c r="H23" s="137"/>
      <c r="I23" s="140"/>
      <c r="J23" s="315"/>
      <c r="K23" s="135"/>
      <c r="L23" s="153" t="s">
        <v>148</v>
      </c>
      <c r="M23" s="135"/>
      <c r="N23" s="235" t="s">
        <v>93</v>
      </c>
      <c r="O23" s="321">
        <f t="shared" si="0"/>
        <v>0</v>
      </c>
      <c r="P23" s="137"/>
      <c r="Q23" s="137"/>
      <c r="R23" s="132"/>
    </row>
    <row r="24" spans="1:18" s="130" customFormat="1" ht="14.45" customHeight="1">
      <c r="A24" s="129"/>
      <c r="B24" s="129"/>
      <c r="C24" s="133" t="s">
        <v>1329</v>
      </c>
      <c r="D24" s="131" t="s">
        <v>1330</v>
      </c>
      <c r="E24" s="132" t="s">
        <v>1341</v>
      </c>
      <c r="F24" s="128" t="s">
        <v>2325</v>
      </c>
      <c r="G24" s="132"/>
      <c r="H24" s="137"/>
      <c r="I24" s="140"/>
      <c r="J24" s="315"/>
      <c r="K24" s="135"/>
      <c r="L24" s="153" t="s">
        <v>148</v>
      </c>
      <c r="M24" s="135"/>
      <c r="N24" s="235" t="s">
        <v>93</v>
      </c>
      <c r="O24" s="321">
        <f t="shared" si="0"/>
        <v>0</v>
      </c>
      <c r="P24" s="137"/>
      <c r="Q24" s="137"/>
      <c r="R24" s="132"/>
    </row>
    <row r="25" spans="1:18" s="130" customFormat="1" ht="14.45" customHeight="1">
      <c r="A25" s="129"/>
      <c r="B25" s="129"/>
      <c r="C25" s="133" t="s">
        <v>1329</v>
      </c>
      <c r="D25" s="131" t="s">
        <v>1330</v>
      </c>
      <c r="E25" s="132" t="s">
        <v>1341</v>
      </c>
      <c r="F25" s="128" t="s">
        <v>2326</v>
      </c>
      <c r="G25" s="132"/>
      <c r="H25" s="137"/>
      <c r="I25" s="140"/>
      <c r="J25" s="315"/>
      <c r="K25" s="135"/>
      <c r="L25" s="153" t="s">
        <v>148</v>
      </c>
      <c r="M25" s="135"/>
      <c r="N25" s="235" t="s">
        <v>93</v>
      </c>
      <c r="O25" s="321">
        <f t="shared" si="0"/>
        <v>0</v>
      </c>
      <c r="P25" s="137"/>
      <c r="Q25" s="137"/>
      <c r="R25" s="132"/>
    </row>
    <row r="26" spans="1:18" s="130" customFormat="1" ht="14.45" customHeight="1">
      <c r="A26" s="129"/>
      <c r="B26" s="129"/>
      <c r="C26" s="133" t="s">
        <v>1329</v>
      </c>
      <c r="D26" s="131" t="s">
        <v>1330</v>
      </c>
      <c r="E26" s="132" t="s">
        <v>1341</v>
      </c>
      <c r="F26" s="128" t="s">
        <v>2327</v>
      </c>
      <c r="G26" s="132"/>
      <c r="H26" s="137"/>
      <c r="I26" s="140"/>
      <c r="J26" s="315"/>
      <c r="K26" s="135"/>
      <c r="L26" s="153" t="s">
        <v>148</v>
      </c>
      <c r="M26" s="135"/>
      <c r="N26" s="235" t="s">
        <v>93</v>
      </c>
      <c r="O26" s="321">
        <f t="shared" si="0"/>
        <v>0</v>
      </c>
      <c r="P26" s="137"/>
      <c r="Q26" s="137"/>
      <c r="R26" s="132"/>
    </row>
    <row r="27" spans="1:18" s="130" customFormat="1" ht="14.45" customHeight="1">
      <c r="A27" s="129"/>
      <c r="B27" s="129"/>
      <c r="C27" s="133" t="s">
        <v>1329</v>
      </c>
      <c r="D27" s="131" t="s">
        <v>1330</v>
      </c>
      <c r="E27" s="132" t="s">
        <v>1342</v>
      </c>
      <c r="F27" s="128" t="s">
        <v>1343</v>
      </c>
      <c r="G27" s="132"/>
      <c r="H27" s="137"/>
      <c r="I27" s="140"/>
      <c r="J27" s="315"/>
      <c r="K27" s="135"/>
      <c r="L27" s="153" t="s">
        <v>1344</v>
      </c>
      <c r="M27" s="141"/>
      <c r="N27" s="210"/>
      <c r="O27" s="321">
        <f t="shared" si="0"/>
        <v>0</v>
      </c>
      <c r="P27" s="137"/>
      <c r="Q27" s="137"/>
      <c r="R27" s="132"/>
    </row>
    <row r="28" spans="1:18" s="130" customFormat="1" ht="14.45" customHeight="1">
      <c r="A28" s="129"/>
      <c r="B28" s="129"/>
      <c r="C28" s="133" t="s">
        <v>1345</v>
      </c>
      <c r="D28" s="131" t="s">
        <v>1346</v>
      </c>
      <c r="E28" s="132" t="s">
        <v>1347</v>
      </c>
      <c r="F28" s="128" t="s">
        <v>1348</v>
      </c>
      <c r="G28" s="132"/>
      <c r="H28" s="137"/>
      <c r="I28" s="140"/>
      <c r="J28" s="315"/>
      <c r="K28" s="135"/>
      <c r="L28" s="153" t="s">
        <v>1344</v>
      </c>
      <c r="M28" s="141"/>
      <c r="N28" s="210"/>
      <c r="O28" s="321">
        <f t="shared" si="0"/>
        <v>0</v>
      </c>
      <c r="P28" s="137"/>
      <c r="Q28" s="137"/>
      <c r="R28" s="132"/>
    </row>
    <row r="29" spans="1:18" s="130" customFormat="1" ht="14.45" customHeight="1">
      <c r="A29" s="129"/>
      <c r="B29" s="129"/>
      <c r="C29" s="133" t="s">
        <v>1329</v>
      </c>
      <c r="D29" s="131" t="s">
        <v>1330</v>
      </c>
      <c r="E29" s="132" t="s">
        <v>1349</v>
      </c>
      <c r="F29" s="128" t="s">
        <v>2328</v>
      </c>
      <c r="G29" s="132"/>
      <c r="H29" s="137"/>
      <c r="I29" s="140"/>
      <c r="J29" s="315"/>
      <c r="K29" s="135"/>
      <c r="L29" s="153" t="s">
        <v>1325</v>
      </c>
      <c r="M29" s="135"/>
      <c r="N29" s="235" t="s">
        <v>1326</v>
      </c>
      <c r="O29" s="321">
        <f t="shared" si="0"/>
        <v>0</v>
      </c>
      <c r="P29" s="137"/>
      <c r="Q29" s="137"/>
      <c r="R29" s="132"/>
    </row>
    <row r="30" spans="1:18" s="130" customFormat="1" ht="14.45" customHeight="1">
      <c r="A30" s="129"/>
      <c r="B30" s="129"/>
      <c r="C30" s="133" t="s">
        <v>1329</v>
      </c>
      <c r="D30" s="131" t="s">
        <v>1330</v>
      </c>
      <c r="E30" s="132" t="s">
        <v>1349</v>
      </c>
      <c r="F30" s="128" t="s">
        <v>2329</v>
      </c>
      <c r="G30" s="132"/>
      <c r="H30" s="137"/>
      <c r="I30" s="140"/>
      <c r="J30" s="315"/>
      <c r="K30" s="135"/>
      <c r="L30" s="153" t="s">
        <v>1325</v>
      </c>
      <c r="M30" s="135"/>
      <c r="N30" s="235" t="s">
        <v>1326</v>
      </c>
      <c r="O30" s="321">
        <f t="shared" si="0"/>
        <v>0</v>
      </c>
      <c r="P30" s="137"/>
      <c r="Q30" s="137"/>
      <c r="R30" s="132"/>
    </row>
    <row r="31" spans="1:18" s="130" customFormat="1" ht="14.45" customHeight="1">
      <c r="A31" s="129"/>
      <c r="B31" s="129"/>
      <c r="C31" s="133" t="s">
        <v>1329</v>
      </c>
      <c r="D31" s="131" t="s">
        <v>1330</v>
      </c>
      <c r="E31" s="132" t="s">
        <v>1349</v>
      </c>
      <c r="F31" s="128" t="s">
        <v>2330</v>
      </c>
      <c r="G31" s="132"/>
      <c r="H31" s="137"/>
      <c r="I31" s="140" t="s">
        <v>2498</v>
      </c>
      <c r="J31" s="315">
        <v>4200</v>
      </c>
      <c r="K31" s="135">
        <v>1</v>
      </c>
      <c r="L31" s="153" t="s">
        <v>1350</v>
      </c>
      <c r="M31" s="135">
        <v>1</v>
      </c>
      <c r="N31" s="235" t="s">
        <v>189</v>
      </c>
      <c r="O31" s="321">
        <f t="shared" si="0"/>
        <v>4200</v>
      </c>
      <c r="P31" s="137" t="s">
        <v>2399</v>
      </c>
      <c r="Q31" s="137" t="s">
        <v>2406</v>
      </c>
      <c r="R31" s="132" t="s">
        <v>2499</v>
      </c>
    </row>
    <row r="32" spans="1:18" s="130" customFormat="1" ht="14.45" customHeight="1">
      <c r="A32" s="129"/>
      <c r="B32" s="129"/>
      <c r="C32" s="133" t="s">
        <v>1329</v>
      </c>
      <c r="D32" s="131" t="s">
        <v>1330</v>
      </c>
      <c r="E32" s="132" t="s">
        <v>1349</v>
      </c>
      <c r="F32" s="128" t="s">
        <v>2331</v>
      </c>
      <c r="G32" s="132"/>
      <c r="H32" s="137"/>
      <c r="I32" s="140"/>
      <c r="J32" s="315"/>
      <c r="K32" s="135"/>
      <c r="L32" s="153" t="s">
        <v>1350</v>
      </c>
      <c r="M32" s="135"/>
      <c r="N32" s="235" t="s">
        <v>189</v>
      </c>
      <c r="O32" s="321">
        <f t="shared" si="0"/>
        <v>0</v>
      </c>
      <c r="P32" s="137"/>
      <c r="Q32" s="137"/>
      <c r="R32" s="132"/>
    </row>
    <row r="33" spans="1:18" s="130" customFormat="1" ht="14.45" customHeight="1">
      <c r="A33" s="129"/>
      <c r="B33" s="129"/>
      <c r="C33" s="133" t="s">
        <v>1329</v>
      </c>
      <c r="D33" s="131" t="s">
        <v>1330</v>
      </c>
      <c r="E33" s="132" t="s">
        <v>1351</v>
      </c>
      <c r="F33" s="128" t="s">
        <v>2332</v>
      </c>
      <c r="G33" s="132"/>
      <c r="H33" s="137"/>
      <c r="I33" s="140"/>
      <c r="J33" s="315"/>
      <c r="K33" s="135"/>
      <c r="L33" s="153" t="s">
        <v>1350</v>
      </c>
      <c r="M33" s="135"/>
      <c r="N33" s="153" t="s">
        <v>1352</v>
      </c>
      <c r="O33" s="321">
        <f t="shared" si="0"/>
        <v>0</v>
      </c>
      <c r="P33" s="137"/>
      <c r="Q33" s="137"/>
      <c r="R33" s="132"/>
    </row>
    <row r="34" spans="1:18" s="130" customFormat="1" ht="14.45" customHeight="1">
      <c r="A34" s="129"/>
      <c r="B34" s="129"/>
      <c r="C34" s="133" t="s">
        <v>1329</v>
      </c>
      <c r="D34" s="131" t="s">
        <v>1330</v>
      </c>
      <c r="E34" s="132" t="s">
        <v>1351</v>
      </c>
      <c r="F34" s="128" t="s">
        <v>2333</v>
      </c>
      <c r="G34" s="132"/>
      <c r="H34" s="137"/>
      <c r="I34" s="140"/>
      <c r="J34" s="315"/>
      <c r="K34" s="135"/>
      <c r="L34" s="153" t="s">
        <v>1350</v>
      </c>
      <c r="M34" s="135"/>
      <c r="N34" s="153" t="s">
        <v>1352</v>
      </c>
      <c r="O34" s="321">
        <f t="shared" si="0"/>
        <v>0</v>
      </c>
      <c r="P34" s="137"/>
      <c r="Q34" s="137"/>
      <c r="R34" s="132"/>
    </row>
    <row r="35" spans="1:18" s="130" customFormat="1" ht="14.45" customHeight="1">
      <c r="A35" s="129"/>
      <c r="B35" s="129"/>
      <c r="C35" s="133" t="s">
        <v>1329</v>
      </c>
      <c r="D35" s="131" t="s">
        <v>1330</v>
      </c>
      <c r="E35" s="132" t="s">
        <v>1353</v>
      </c>
      <c r="F35" s="128" t="s">
        <v>2334</v>
      </c>
      <c r="G35" s="132"/>
      <c r="H35" s="137"/>
      <c r="I35" s="140"/>
      <c r="J35" s="315"/>
      <c r="K35" s="135"/>
      <c r="L35" s="153" t="s">
        <v>1350</v>
      </c>
      <c r="M35" s="135"/>
      <c r="N35" s="235" t="s">
        <v>189</v>
      </c>
      <c r="O35" s="321">
        <f t="shared" si="0"/>
        <v>0</v>
      </c>
      <c r="P35" s="137"/>
      <c r="Q35" s="137"/>
      <c r="R35" s="132"/>
    </row>
    <row r="36" spans="1:18" s="130" customFormat="1" ht="14.45" customHeight="1">
      <c r="A36" s="129"/>
      <c r="B36" s="129"/>
      <c r="C36" s="133" t="s">
        <v>1329</v>
      </c>
      <c r="D36" s="131" t="s">
        <v>1330</v>
      </c>
      <c r="E36" s="132" t="s">
        <v>1353</v>
      </c>
      <c r="F36" s="128" t="s">
        <v>2335</v>
      </c>
      <c r="G36" s="132"/>
      <c r="H36" s="137"/>
      <c r="I36" s="140"/>
      <c r="J36" s="315"/>
      <c r="K36" s="135"/>
      <c r="L36" s="153" t="s">
        <v>1350</v>
      </c>
      <c r="M36" s="135"/>
      <c r="N36" s="235" t="s">
        <v>189</v>
      </c>
      <c r="O36" s="321">
        <f t="shared" ref="O36:O107" si="1">IF(M36=0,K36*J36,M36*K36*J36)</f>
        <v>0</v>
      </c>
      <c r="P36" s="137"/>
      <c r="Q36" s="137"/>
      <c r="R36" s="132"/>
    </row>
    <row r="37" spans="1:18" s="130" customFormat="1" ht="14.45" customHeight="1">
      <c r="A37" s="129"/>
      <c r="B37" s="129"/>
      <c r="C37" s="133" t="s">
        <v>1329</v>
      </c>
      <c r="D37" s="131" t="s">
        <v>1330</v>
      </c>
      <c r="E37" s="132" t="s">
        <v>1353</v>
      </c>
      <c r="F37" s="128" t="s">
        <v>2336</v>
      </c>
      <c r="G37" s="132"/>
      <c r="H37" s="137"/>
      <c r="I37" s="140" t="s">
        <v>2498</v>
      </c>
      <c r="J37" s="315">
        <v>3800</v>
      </c>
      <c r="K37" s="135">
        <v>1</v>
      </c>
      <c r="L37" s="153" t="s">
        <v>1350</v>
      </c>
      <c r="M37" s="135">
        <v>1</v>
      </c>
      <c r="N37" s="235" t="s">
        <v>189</v>
      </c>
      <c r="O37" s="321">
        <f t="shared" si="1"/>
        <v>3800</v>
      </c>
      <c r="P37" s="137" t="s">
        <v>2399</v>
      </c>
      <c r="Q37" s="137" t="s">
        <v>2406</v>
      </c>
      <c r="R37" s="132" t="s">
        <v>2499</v>
      </c>
    </row>
    <row r="38" spans="1:18" s="130" customFormat="1" ht="14.45" customHeight="1">
      <c r="A38" s="129"/>
      <c r="B38" s="129"/>
      <c r="C38" s="133" t="s">
        <v>1329</v>
      </c>
      <c r="D38" s="131" t="s">
        <v>1330</v>
      </c>
      <c r="E38" s="132" t="s">
        <v>1353</v>
      </c>
      <c r="F38" s="128" t="s">
        <v>2337</v>
      </c>
      <c r="G38" s="132"/>
      <c r="H38" s="137"/>
      <c r="I38" s="140"/>
      <c r="J38" s="315"/>
      <c r="K38" s="135"/>
      <c r="L38" s="153" t="s">
        <v>1350</v>
      </c>
      <c r="M38" s="135"/>
      <c r="N38" s="235" t="s">
        <v>189</v>
      </c>
      <c r="O38" s="321">
        <f t="shared" si="1"/>
        <v>0</v>
      </c>
      <c r="P38" s="137"/>
      <c r="Q38" s="137"/>
      <c r="R38" s="132"/>
    </row>
    <row r="39" spans="1:18" s="130" customFormat="1" ht="14.45" customHeight="1">
      <c r="A39" s="129"/>
      <c r="B39" s="129"/>
      <c r="C39" s="133" t="s">
        <v>63</v>
      </c>
      <c r="D39" s="131" t="s">
        <v>146</v>
      </c>
      <c r="E39" s="132" t="s">
        <v>1353</v>
      </c>
      <c r="F39" s="128" t="s">
        <v>2338</v>
      </c>
      <c r="G39" s="132"/>
      <c r="H39" s="137"/>
      <c r="I39" s="140"/>
      <c r="J39" s="315"/>
      <c r="K39" s="135"/>
      <c r="L39" s="153" t="s">
        <v>1737</v>
      </c>
      <c r="M39" s="135"/>
      <c r="N39" s="235" t="s">
        <v>93</v>
      </c>
      <c r="O39" s="321">
        <f t="shared" si="1"/>
        <v>0</v>
      </c>
      <c r="P39" s="137"/>
      <c r="Q39" s="137"/>
      <c r="R39" s="132"/>
    </row>
    <row r="40" spans="1:18" s="130" customFormat="1" ht="14.45" customHeight="1">
      <c r="A40" s="129"/>
      <c r="B40" s="129"/>
      <c r="C40" s="133" t="s">
        <v>63</v>
      </c>
      <c r="D40" s="131" t="s">
        <v>146</v>
      </c>
      <c r="E40" s="132" t="s">
        <v>1353</v>
      </c>
      <c r="F40" s="128" t="s">
        <v>2339</v>
      </c>
      <c r="G40" s="132"/>
      <c r="H40" s="137"/>
      <c r="I40" s="140"/>
      <c r="J40" s="315"/>
      <c r="K40" s="135"/>
      <c r="L40" s="153" t="s">
        <v>1737</v>
      </c>
      <c r="M40" s="135"/>
      <c r="N40" s="235" t="s">
        <v>93</v>
      </c>
      <c r="O40" s="321">
        <f t="shared" si="1"/>
        <v>0</v>
      </c>
      <c r="P40" s="137"/>
      <c r="Q40" s="137"/>
      <c r="R40" s="132"/>
    </row>
    <row r="41" spans="1:18" s="130" customFormat="1" ht="14.25" customHeight="1">
      <c r="A41" s="129"/>
      <c r="B41" s="129"/>
      <c r="C41" s="133" t="s">
        <v>1329</v>
      </c>
      <c r="D41" s="131" t="s">
        <v>1330</v>
      </c>
      <c r="E41" s="132" t="s">
        <v>1353</v>
      </c>
      <c r="F41" s="128" t="s">
        <v>2340</v>
      </c>
      <c r="G41" s="132"/>
      <c r="H41" s="137"/>
      <c r="I41" s="140" t="s">
        <v>2500</v>
      </c>
      <c r="J41" s="315">
        <v>1500</v>
      </c>
      <c r="K41" s="135">
        <v>1</v>
      </c>
      <c r="L41" s="153" t="s">
        <v>121</v>
      </c>
      <c r="M41" s="135">
        <v>1</v>
      </c>
      <c r="N41" s="153" t="s">
        <v>1421</v>
      </c>
      <c r="O41" s="321">
        <f t="shared" si="1"/>
        <v>1500</v>
      </c>
      <c r="P41" s="137" t="s">
        <v>2399</v>
      </c>
      <c r="Q41" s="137" t="s">
        <v>2406</v>
      </c>
      <c r="R41" s="132" t="s">
        <v>2501</v>
      </c>
    </row>
    <row r="42" spans="1:18" s="130" customFormat="1" ht="14.45" customHeight="1">
      <c r="A42" s="129"/>
      <c r="B42" s="129"/>
      <c r="C42" s="133" t="s">
        <v>1329</v>
      </c>
      <c r="D42" s="131" t="s">
        <v>1330</v>
      </c>
      <c r="E42" s="132" t="s">
        <v>1354</v>
      </c>
      <c r="F42" s="128" t="s">
        <v>2341</v>
      </c>
      <c r="G42" s="132"/>
      <c r="H42" s="137"/>
      <c r="I42" s="140"/>
      <c r="J42" s="315"/>
      <c r="K42" s="135"/>
      <c r="L42" s="153" t="s">
        <v>1350</v>
      </c>
      <c r="M42" s="135"/>
      <c r="N42" s="235" t="s">
        <v>189</v>
      </c>
      <c r="O42" s="321">
        <f t="shared" si="1"/>
        <v>0</v>
      </c>
      <c r="P42" s="137"/>
      <c r="Q42" s="137"/>
      <c r="R42" s="132"/>
    </row>
    <row r="43" spans="1:18" s="130" customFormat="1" ht="14.45" customHeight="1">
      <c r="A43" s="129"/>
      <c r="B43" s="129"/>
      <c r="C43" s="133" t="s">
        <v>1329</v>
      </c>
      <c r="D43" s="131" t="s">
        <v>1330</v>
      </c>
      <c r="E43" s="132" t="s">
        <v>1354</v>
      </c>
      <c r="F43" s="128" t="s">
        <v>2342</v>
      </c>
      <c r="G43" s="132"/>
      <c r="H43" s="137"/>
      <c r="I43" s="140"/>
      <c r="J43" s="315"/>
      <c r="K43" s="135"/>
      <c r="L43" s="153" t="s">
        <v>1350</v>
      </c>
      <c r="M43" s="135"/>
      <c r="N43" s="235" t="s">
        <v>189</v>
      </c>
      <c r="O43" s="321">
        <f t="shared" si="1"/>
        <v>0</v>
      </c>
      <c r="P43" s="137"/>
      <c r="Q43" s="137"/>
      <c r="R43" s="132"/>
    </row>
    <row r="44" spans="1:18" s="130" customFormat="1" ht="14.45" customHeight="1">
      <c r="A44" s="129"/>
      <c r="B44" s="129"/>
      <c r="C44" s="133" t="s">
        <v>1329</v>
      </c>
      <c r="D44" s="131" t="s">
        <v>1330</v>
      </c>
      <c r="E44" s="132" t="s">
        <v>1354</v>
      </c>
      <c r="F44" s="128" t="s">
        <v>2343</v>
      </c>
      <c r="G44" s="132"/>
      <c r="H44" s="137"/>
      <c r="I44" s="140"/>
      <c r="J44" s="315"/>
      <c r="K44" s="135"/>
      <c r="L44" s="153" t="s">
        <v>1350</v>
      </c>
      <c r="M44" s="135"/>
      <c r="N44" s="235" t="s">
        <v>189</v>
      </c>
      <c r="O44" s="321">
        <f t="shared" si="1"/>
        <v>0</v>
      </c>
      <c r="P44" s="137"/>
      <c r="Q44" s="137"/>
      <c r="R44" s="132"/>
    </row>
    <row r="45" spans="1:18" s="130" customFormat="1" ht="14.45" customHeight="1">
      <c r="A45" s="129"/>
      <c r="B45" s="129"/>
      <c r="C45" s="133" t="s">
        <v>1329</v>
      </c>
      <c r="D45" s="131" t="s">
        <v>1330</v>
      </c>
      <c r="E45" s="132" t="s">
        <v>1354</v>
      </c>
      <c r="F45" s="128" t="s">
        <v>2344</v>
      </c>
      <c r="G45" s="132"/>
      <c r="H45" s="137"/>
      <c r="I45" s="140"/>
      <c r="J45" s="315"/>
      <c r="K45" s="135"/>
      <c r="L45" s="153" t="s">
        <v>1350</v>
      </c>
      <c r="M45" s="135"/>
      <c r="N45" s="235" t="s">
        <v>189</v>
      </c>
      <c r="O45" s="321">
        <f t="shared" si="1"/>
        <v>0</v>
      </c>
      <c r="P45" s="137"/>
      <c r="Q45" s="137"/>
      <c r="R45" s="132"/>
    </row>
    <row r="46" spans="1:18" s="130" customFormat="1" ht="14.45" customHeight="1">
      <c r="A46" s="129"/>
      <c r="B46" s="129"/>
      <c r="C46" s="133" t="s">
        <v>1329</v>
      </c>
      <c r="D46" s="131" t="s">
        <v>1355</v>
      </c>
      <c r="E46" s="132" t="s">
        <v>1356</v>
      </c>
      <c r="F46" s="128" t="s">
        <v>1357</v>
      </c>
      <c r="G46" s="132"/>
      <c r="H46" s="137"/>
      <c r="I46" s="140"/>
      <c r="J46" s="315"/>
      <c r="K46" s="135"/>
      <c r="L46" s="153" t="s">
        <v>1350</v>
      </c>
      <c r="M46" s="135"/>
      <c r="N46" s="235" t="s">
        <v>1358</v>
      </c>
      <c r="O46" s="321">
        <f t="shared" si="1"/>
        <v>0</v>
      </c>
      <c r="P46" s="137"/>
      <c r="Q46" s="137"/>
      <c r="R46" s="132"/>
    </row>
    <row r="47" spans="1:18" s="130" customFormat="1" ht="14.45" customHeight="1">
      <c r="A47" s="129"/>
      <c r="B47" s="129"/>
      <c r="C47" s="133" t="s">
        <v>1329</v>
      </c>
      <c r="D47" s="131" t="s">
        <v>1355</v>
      </c>
      <c r="E47" s="132" t="s">
        <v>1356</v>
      </c>
      <c r="F47" s="128" t="s">
        <v>1359</v>
      </c>
      <c r="G47" s="132"/>
      <c r="H47" s="137"/>
      <c r="I47" s="140"/>
      <c r="J47" s="315"/>
      <c r="K47" s="135"/>
      <c r="L47" s="153" t="s">
        <v>1350</v>
      </c>
      <c r="M47" s="135"/>
      <c r="N47" s="235" t="s">
        <v>1358</v>
      </c>
      <c r="O47" s="321">
        <f t="shared" si="1"/>
        <v>0</v>
      </c>
      <c r="P47" s="137"/>
      <c r="Q47" s="137"/>
      <c r="R47" s="132"/>
    </row>
    <row r="48" spans="1:18" s="130" customFormat="1" ht="14.45" customHeight="1">
      <c r="A48" s="129"/>
      <c r="B48" s="129"/>
      <c r="C48" s="133" t="s">
        <v>1329</v>
      </c>
      <c r="D48" s="131" t="s">
        <v>1355</v>
      </c>
      <c r="E48" s="132" t="s">
        <v>1356</v>
      </c>
      <c r="F48" s="128" t="s">
        <v>1360</v>
      </c>
      <c r="G48" s="132"/>
      <c r="H48" s="137"/>
      <c r="I48" s="140"/>
      <c r="J48" s="315"/>
      <c r="K48" s="135"/>
      <c r="L48" s="153" t="s">
        <v>1350</v>
      </c>
      <c r="M48" s="135"/>
      <c r="N48" s="235" t="s">
        <v>1358</v>
      </c>
      <c r="O48" s="321">
        <f t="shared" si="1"/>
        <v>0</v>
      </c>
      <c r="P48" s="137"/>
      <c r="Q48" s="137"/>
      <c r="R48" s="132"/>
    </row>
    <row r="49" spans="1:18" s="130" customFormat="1" ht="14.45" customHeight="1">
      <c r="A49" s="129"/>
      <c r="B49" s="129"/>
      <c r="C49" s="133" t="s">
        <v>1329</v>
      </c>
      <c r="D49" s="131" t="s">
        <v>1355</v>
      </c>
      <c r="E49" s="132" t="s">
        <v>1356</v>
      </c>
      <c r="F49" s="128" t="s">
        <v>1361</v>
      </c>
      <c r="G49" s="132"/>
      <c r="H49" s="137"/>
      <c r="I49" s="140"/>
      <c r="J49" s="315"/>
      <c r="K49" s="135"/>
      <c r="L49" s="153" t="s">
        <v>1350</v>
      </c>
      <c r="M49" s="135"/>
      <c r="N49" s="235" t="s">
        <v>1358</v>
      </c>
      <c r="O49" s="321">
        <f t="shared" si="1"/>
        <v>0</v>
      </c>
      <c r="P49" s="137"/>
      <c r="Q49" s="137"/>
      <c r="R49" s="132"/>
    </row>
    <row r="50" spans="1:18" s="130" customFormat="1" ht="14.45" customHeight="1">
      <c r="A50" s="129"/>
      <c r="B50" s="129"/>
      <c r="C50" s="133" t="s">
        <v>1329</v>
      </c>
      <c r="D50" s="131" t="s">
        <v>1355</v>
      </c>
      <c r="E50" s="132" t="s">
        <v>1362</v>
      </c>
      <c r="F50" s="128" t="s">
        <v>1363</v>
      </c>
      <c r="G50" s="132"/>
      <c r="H50" s="137"/>
      <c r="I50" s="140"/>
      <c r="J50" s="315"/>
      <c r="K50" s="135"/>
      <c r="L50" s="153" t="s">
        <v>1350</v>
      </c>
      <c r="M50" s="135"/>
      <c r="N50" s="235" t="s">
        <v>1358</v>
      </c>
      <c r="O50" s="321">
        <f t="shared" si="1"/>
        <v>0</v>
      </c>
      <c r="P50" s="137"/>
      <c r="Q50" s="137"/>
      <c r="R50" s="132"/>
    </row>
    <row r="51" spans="1:18" s="130" customFormat="1" ht="14.45" customHeight="1">
      <c r="A51" s="129"/>
      <c r="B51" s="129"/>
      <c r="C51" s="133" t="s">
        <v>1329</v>
      </c>
      <c r="D51" s="131" t="s">
        <v>1355</v>
      </c>
      <c r="E51" s="132" t="s">
        <v>1362</v>
      </c>
      <c r="F51" s="128" t="s">
        <v>1364</v>
      </c>
      <c r="G51" s="132"/>
      <c r="H51" s="137"/>
      <c r="I51" s="140"/>
      <c r="J51" s="315"/>
      <c r="K51" s="135"/>
      <c r="L51" s="153" t="s">
        <v>1350</v>
      </c>
      <c r="M51" s="135"/>
      <c r="N51" s="235" t="s">
        <v>1358</v>
      </c>
      <c r="O51" s="321">
        <f t="shared" si="1"/>
        <v>0</v>
      </c>
      <c r="P51" s="137"/>
      <c r="Q51" s="137"/>
      <c r="R51" s="132"/>
    </row>
    <row r="52" spans="1:18" s="130" customFormat="1" ht="14.45" customHeight="1">
      <c r="A52" s="129"/>
      <c r="B52" s="129"/>
      <c r="C52" s="133" t="s">
        <v>1329</v>
      </c>
      <c r="D52" s="131" t="s">
        <v>1355</v>
      </c>
      <c r="E52" s="132" t="s">
        <v>1362</v>
      </c>
      <c r="F52" s="128" t="s">
        <v>1365</v>
      </c>
      <c r="G52" s="132"/>
      <c r="H52" s="137"/>
      <c r="I52" s="140"/>
      <c r="J52" s="315"/>
      <c r="K52" s="135"/>
      <c r="L52" s="153" t="s">
        <v>1350</v>
      </c>
      <c r="M52" s="135"/>
      <c r="N52" s="235" t="s">
        <v>1358</v>
      </c>
      <c r="O52" s="321">
        <f t="shared" si="1"/>
        <v>0</v>
      </c>
      <c r="P52" s="137"/>
      <c r="Q52" s="137"/>
      <c r="R52" s="132"/>
    </row>
    <row r="53" spans="1:18" s="130" customFormat="1" ht="14.45" customHeight="1">
      <c r="A53" s="129"/>
      <c r="B53" s="129"/>
      <c r="C53" s="133" t="s">
        <v>1329</v>
      </c>
      <c r="D53" s="131" t="s">
        <v>1355</v>
      </c>
      <c r="E53" s="132" t="s">
        <v>1362</v>
      </c>
      <c r="F53" s="128" t="s">
        <v>1366</v>
      </c>
      <c r="G53" s="132"/>
      <c r="H53" s="137"/>
      <c r="I53" s="140"/>
      <c r="J53" s="315"/>
      <c r="K53" s="135"/>
      <c r="L53" s="153" t="s">
        <v>1325</v>
      </c>
      <c r="M53" s="135"/>
      <c r="N53" s="235" t="s">
        <v>1367</v>
      </c>
      <c r="O53" s="321">
        <f t="shared" si="1"/>
        <v>0</v>
      </c>
      <c r="P53" s="137"/>
      <c r="Q53" s="137"/>
      <c r="R53" s="132"/>
    </row>
    <row r="54" spans="1:18" s="65" customFormat="1" ht="14.45" customHeight="1">
      <c r="A54" s="62"/>
      <c r="B54" s="62"/>
      <c r="C54" s="186" t="s">
        <v>1329</v>
      </c>
      <c r="D54" s="156" t="s">
        <v>1355</v>
      </c>
      <c r="E54" s="63" t="s">
        <v>1362</v>
      </c>
      <c r="F54" s="155" t="s">
        <v>1368</v>
      </c>
      <c r="G54" s="63"/>
      <c r="H54" s="84"/>
      <c r="I54" s="64"/>
      <c r="J54" s="306"/>
      <c r="K54" s="69"/>
      <c r="L54" s="161" t="s">
        <v>1325</v>
      </c>
      <c r="M54" s="69"/>
      <c r="N54" s="209" t="s">
        <v>1367</v>
      </c>
      <c r="O54" s="312">
        <f t="shared" si="1"/>
        <v>0</v>
      </c>
      <c r="P54" s="84"/>
      <c r="Q54" s="84"/>
      <c r="R54" s="63"/>
    </row>
    <row r="55" spans="1:18" s="65" customFormat="1" ht="14.45" customHeight="1">
      <c r="A55" s="62"/>
      <c r="B55" s="62"/>
      <c r="C55" s="186" t="s">
        <v>1329</v>
      </c>
      <c r="D55" s="156" t="s">
        <v>1355</v>
      </c>
      <c r="E55" s="63" t="s">
        <v>1362</v>
      </c>
      <c r="F55" s="155" t="s">
        <v>1369</v>
      </c>
      <c r="G55" s="63"/>
      <c r="H55" s="84"/>
      <c r="I55" s="64"/>
      <c r="J55" s="306"/>
      <c r="K55" s="69"/>
      <c r="L55" s="161" t="s">
        <v>1350</v>
      </c>
      <c r="M55" s="69"/>
      <c r="N55" s="209" t="s">
        <v>1358</v>
      </c>
      <c r="O55" s="312">
        <f t="shared" si="1"/>
        <v>0</v>
      </c>
      <c r="P55" s="84"/>
      <c r="Q55" s="84"/>
      <c r="R55" s="63"/>
    </row>
    <row r="56" spans="1:18" s="65" customFormat="1" ht="14.45" customHeight="1">
      <c r="A56" s="62"/>
      <c r="B56" s="62"/>
      <c r="C56" s="186" t="s">
        <v>1329</v>
      </c>
      <c r="D56" s="156" t="s">
        <v>1355</v>
      </c>
      <c r="E56" s="63" t="s">
        <v>1370</v>
      </c>
      <c r="F56" s="155" t="s">
        <v>1371</v>
      </c>
      <c r="G56" s="63"/>
      <c r="H56" s="84"/>
      <c r="I56" s="64"/>
      <c r="J56" s="306"/>
      <c r="K56" s="69"/>
      <c r="L56" s="161" t="s">
        <v>1350</v>
      </c>
      <c r="M56" s="69"/>
      <c r="N56" s="209" t="s">
        <v>1358</v>
      </c>
      <c r="O56" s="312">
        <f t="shared" si="1"/>
        <v>0</v>
      </c>
      <c r="P56" s="84"/>
      <c r="Q56" s="84"/>
      <c r="R56" s="63"/>
    </row>
    <row r="57" spans="1:18" s="65" customFormat="1" ht="14.45" customHeight="1">
      <c r="A57" s="62"/>
      <c r="B57" s="62"/>
      <c r="C57" s="186" t="s">
        <v>1329</v>
      </c>
      <c r="D57" s="156" t="s">
        <v>1355</v>
      </c>
      <c r="E57" s="63" t="s">
        <v>1370</v>
      </c>
      <c r="F57" s="155" t="s">
        <v>1372</v>
      </c>
      <c r="G57" s="63"/>
      <c r="H57" s="84"/>
      <c r="I57" s="64"/>
      <c r="J57" s="306"/>
      <c r="K57" s="69"/>
      <c r="L57" s="161" t="s">
        <v>1325</v>
      </c>
      <c r="M57" s="69"/>
      <c r="N57" s="209" t="s">
        <v>1367</v>
      </c>
      <c r="O57" s="312">
        <f t="shared" si="1"/>
        <v>0</v>
      </c>
      <c r="P57" s="84"/>
      <c r="Q57" s="84"/>
      <c r="R57" s="63"/>
    </row>
    <row r="58" spans="1:18" s="65" customFormat="1" ht="14.45" customHeight="1">
      <c r="A58" s="62"/>
      <c r="B58" s="62"/>
      <c r="C58" s="186" t="s">
        <v>1329</v>
      </c>
      <c r="D58" s="156" t="s">
        <v>1355</v>
      </c>
      <c r="E58" s="63" t="s">
        <v>1370</v>
      </c>
      <c r="F58" s="155" t="s">
        <v>1373</v>
      </c>
      <c r="G58" s="63"/>
      <c r="H58" s="84"/>
      <c r="I58" s="64"/>
      <c r="J58" s="306"/>
      <c r="K58" s="69"/>
      <c r="L58" s="161" t="s">
        <v>1325</v>
      </c>
      <c r="M58" s="69"/>
      <c r="N58" s="209" t="s">
        <v>1367</v>
      </c>
      <c r="O58" s="312">
        <f t="shared" si="1"/>
        <v>0</v>
      </c>
      <c r="P58" s="84"/>
      <c r="Q58" s="84"/>
      <c r="R58" s="63"/>
    </row>
    <row r="59" spans="1:18" s="65" customFormat="1" ht="14.45" customHeight="1">
      <c r="A59" s="62"/>
      <c r="B59" s="62"/>
      <c r="C59" s="186" t="s">
        <v>1329</v>
      </c>
      <c r="D59" s="156" t="s">
        <v>1355</v>
      </c>
      <c r="E59" s="63" t="s">
        <v>1370</v>
      </c>
      <c r="F59" s="155" t="s">
        <v>1374</v>
      </c>
      <c r="G59" s="63"/>
      <c r="H59" s="84"/>
      <c r="I59" s="64"/>
      <c r="J59" s="306"/>
      <c r="K59" s="69"/>
      <c r="L59" s="161" t="s">
        <v>1325</v>
      </c>
      <c r="M59" s="69"/>
      <c r="N59" s="209" t="s">
        <v>1367</v>
      </c>
      <c r="O59" s="312">
        <f t="shared" si="1"/>
        <v>0</v>
      </c>
      <c r="P59" s="84"/>
      <c r="Q59" s="84"/>
      <c r="R59" s="63"/>
    </row>
    <row r="60" spans="1:18" s="65" customFormat="1" ht="14.45" customHeight="1">
      <c r="A60" s="62"/>
      <c r="B60" s="62"/>
      <c r="C60" s="186" t="s">
        <v>1329</v>
      </c>
      <c r="D60" s="156" t="s">
        <v>1355</v>
      </c>
      <c r="E60" s="63" t="s">
        <v>1375</v>
      </c>
      <c r="F60" s="155" t="s">
        <v>1376</v>
      </c>
      <c r="G60" s="63"/>
      <c r="H60" s="84"/>
      <c r="I60" s="64"/>
      <c r="J60" s="306"/>
      <c r="K60" s="69"/>
      <c r="L60" s="161" t="s">
        <v>1350</v>
      </c>
      <c r="M60" s="69"/>
      <c r="N60" s="209" t="s">
        <v>1358</v>
      </c>
      <c r="O60" s="312">
        <f t="shared" si="1"/>
        <v>0</v>
      </c>
      <c r="P60" s="84"/>
      <c r="Q60" s="84"/>
      <c r="R60" s="63"/>
    </row>
    <row r="61" spans="1:18" s="65" customFormat="1" ht="14.45" customHeight="1">
      <c r="A61" s="62"/>
      <c r="B61" s="62"/>
      <c r="C61" s="186" t="s">
        <v>1329</v>
      </c>
      <c r="D61" s="156" t="s">
        <v>1355</v>
      </c>
      <c r="E61" s="63" t="s">
        <v>1375</v>
      </c>
      <c r="F61" s="155" t="s">
        <v>1377</v>
      </c>
      <c r="G61" s="63"/>
      <c r="H61" s="84"/>
      <c r="I61" s="64"/>
      <c r="J61" s="306"/>
      <c r="K61" s="69"/>
      <c r="L61" s="161" t="s">
        <v>1350</v>
      </c>
      <c r="M61" s="69"/>
      <c r="N61" s="209" t="s">
        <v>1358</v>
      </c>
      <c r="O61" s="312">
        <f t="shared" si="1"/>
        <v>0</v>
      </c>
      <c r="P61" s="84"/>
      <c r="Q61" s="84"/>
      <c r="R61" s="63"/>
    </row>
    <row r="62" spans="1:18" s="65" customFormat="1" ht="14.45" customHeight="1">
      <c r="A62" s="62"/>
      <c r="B62" s="62"/>
      <c r="C62" s="186" t="s">
        <v>1329</v>
      </c>
      <c r="D62" s="156" t="s">
        <v>1355</v>
      </c>
      <c r="E62" s="63" t="s">
        <v>1375</v>
      </c>
      <c r="F62" s="155" t="s">
        <v>1378</v>
      </c>
      <c r="G62" s="63"/>
      <c r="H62" s="84"/>
      <c r="I62" s="64"/>
      <c r="J62" s="306"/>
      <c r="K62" s="69"/>
      <c r="L62" s="161" t="s">
        <v>1350</v>
      </c>
      <c r="M62" s="69"/>
      <c r="N62" s="209" t="s">
        <v>1358</v>
      </c>
      <c r="O62" s="312">
        <f t="shared" si="1"/>
        <v>0</v>
      </c>
      <c r="P62" s="84"/>
      <c r="Q62" s="84"/>
      <c r="R62" s="63"/>
    </row>
    <row r="63" spans="1:18" s="65" customFormat="1" ht="14.45" customHeight="1">
      <c r="A63" s="62"/>
      <c r="B63" s="62"/>
      <c r="C63" s="186" t="s">
        <v>1329</v>
      </c>
      <c r="D63" s="156" t="s">
        <v>1355</v>
      </c>
      <c r="E63" s="63" t="s">
        <v>1375</v>
      </c>
      <c r="F63" s="155" t="s">
        <v>1379</v>
      </c>
      <c r="G63" s="63"/>
      <c r="H63" s="84"/>
      <c r="I63" s="64"/>
      <c r="J63" s="306"/>
      <c r="K63" s="69"/>
      <c r="L63" s="161" t="s">
        <v>1350</v>
      </c>
      <c r="M63" s="69"/>
      <c r="N63" s="209" t="s">
        <v>1358</v>
      </c>
      <c r="O63" s="312">
        <f t="shared" si="1"/>
        <v>0</v>
      </c>
      <c r="P63" s="84"/>
      <c r="Q63" s="84"/>
      <c r="R63" s="63"/>
    </row>
    <row r="64" spans="1:18" s="65" customFormat="1" ht="14.45" customHeight="1">
      <c r="A64" s="62"/>
      <c r="B64" s="62"/>
      <c r="C64" s="186" t="s">
        <v>1329</v>
      </c>
      <c r="D64" s="156" t="s">
        <v>1355</v>
      </c>
      <c r="E64" s="63" t="s">
        <v>1375</v>
      </c>
      <c r="F64" s="155" t="s">
        <v>1380</v>
      </c>
      <c r="G64" s="63"/>
      <c r="H64" s="84"/>
      <c r="I64" s="64"/>
      <c r="J64" s="306"/>
      <c r="K64" s="69"/>
      <c r="L64" s="161" t="s">
        <v>1350</v>
      </c>
      <c r="M64" s="69"/>
      <c r="N64" s="209" t="s">
        <v>1358</v>
      </c>
      <c r="O64" s="312">
        <f t="shared" si="1"/>
        <v>0</v>
      </c>
      <c r="P64" s="84"/>
      <c r="Q64" s="84"/>
      <c r="R64" s="63"/>
    </row>
    <row r="65" spans="1:18" s="65" customFormat="1" ht="14.45" customHeight="1">
      <c r="A65" s="62"/>
      <c r="B65" s="62"/>
      <c r="C65" s="186" t="s">
        <v>1329</v>
      </c>
      <c r="D65" s="156" t="s">
        <v>1355</v>
      </c>
      <c r="E65" s="63" t="s">
        <v>1375</v>
      </c>
      <c r="F65" s="155" t="s">
        <v>1381</v>
      </c>
      <c r="G65" s="63"/>
      <c r="H65" s="84"/>
      <c r="I65" s="64"/>
      <c r="J65" s="306"/>
      <c r="K65" s="69"/>
      <c r="L65" s="161" t="s">
        <v>1350</v>
      </c>
      <c r="M65" s="69"/>
      <c r="N65" s="209" t="s">
        <v>1358</v>
      </c>
      <c r="O65" s="312">
        <f t="shared" si="1"/>
        <v>0</v>
      </c>
      <c r="P65" s="84"/>
      <c r="Q65" s="84"/>
      <c r="R65" s="63"/>
    </row>
    <row r="66" spans="1:18" s="65" customFormat="1" ht="14.45" customHeight="1">
      <c r="A66" s="62"/>
      <c r="B66" s="62"/>
      <c r="C66" s="186" t="s">
        <v>1329</v>
      </c>
      <c r="D66" s="156" t="s">
        <v>1355</v>
      </c>
      <c r="E66" s="63" t="s">
        <v>1375</v>
      </c>
      <c r="F66" s="155" t="s">
        <v>1382</v>
      </c>
      <c r="G66" s="63"/>
      <c r="H66" s="84"/>
      <c r="I66" s="64"/>
      <c r="J66" s="306"/>
      <c r="K66" s="69"/>
      <c r="L66" s="161" t="s">
        <v>1350</v>
      </c>
      <c r="M66" s="69"/>
      <c r="N66" s="209" t="s">
        <v>1358</v>
      </c>
      <c r="O66" s="312">
        <f t="shared" si="1"/>
        <v>0</v>
      </c>
      <c r="P66" s="84"/>
      <c r="Q66" s="84"/>
      <c r="R66" s="63"/>
    </row>
    <row r="67" spans="1:18" s="130" customFormat="1" ht="14.45" customHeight="1">
      <c r="A67" s="129"/>
      <c r="B67" s="129"/>
      <c r="C67" s="133" t="s">
        <v>63</v>
      </c>
      <c r="D67" s="131" t="s">
        <v>1355</v>
      </c>
      <c r="E67" s="132" t="s">
        <v>1375</v>
      </c>
      <c r="F67" s="128" t="s">
        <v>1729</v>
      </c>
      <c r="G67" s="132"/>
      <c r="H67" s="137"/>
      <c r="I67" s="140"/>
      <c r="J67" s="315"/>
      <c r="K67" s="135"/>
      <c r="L67" s="153" t="s">
        <v>1737</v>
      </c>
      <c r="M67" s="135"/>
      <c r="N67" s="209" t="s">
        <v>207</v>
      </c>
      <c r="O67" s="321">
        <f t="shared" si="1"/>
        <v>0</v>
      </c>
      <c r="P67" s="137"/>
      <c r="Q67" s="137"/>
      <c r="R67" s="132"/>
    </row>
    <row r="68" spans="1:18" s="130" customFormat="1" ht="14.45" customHeight="1">
      <c r="A68" s="129"/>
      <c r="B68" s="129"/>
      <c r="C68" s="133" t="s">
        <v>1329</v>
      </c>
      <c r="D68" s="131" t="s">
        <v>1355</v>
      </c>
      <c r="E68" s="132" t="s">
        <v>1383</v>
      </c>
      <c r="F68" s="128" t="s">
        <v>1384</v>
      </c>
      <c r="G68" s="132"/>
      <c r="H68" s="137"/>
      <c r="I68" s="140"/>
      <c r="J68" s="315"/>
      <c r="K68" s="135"/>
      <c r="L68" s="153" t="s">
        <v>1350</v>
      </c>
      <c r="M68" s="135"/>
      <c r="N68" s="235" t="s">
        <v>1358</v>
      </c>
      <c r="O68" s="321">
        <f t="shared" si="1"/>
        <v>0</v>
      </c>
      <c r="P68" s="137"/>
      <c r="Q68" s="137"/>
      <c r="R68" s="132"/>
    </row>
    <row r="69" spans="1:18" s="130" customFormat="1" ht="14.45" customHeight="1">
      <c r="A69" s="129"/>
      <c r="B69" s="129"/>
      <c r="C69" s="133" t="s">
        <v>1329</v>
      </c>
      <c r="D69" s="131" t="s">
        <v>1355</v>
      </c>
      <c r="E69" s="132" t="s">
        <v>1383</v>
      </c>
      <c r="F69" s="128" t="s">
        <v>1385</v>
      </c>
      <c r="G69" s="132"/>
      <c r="H69" s="137"/>
      <c r="I69" s="140"/>
      <c r="J69" s="315"/>
      <c r="K69" s="135"/>
      <c r="L69" s="153" t="s">
        <v>1350</v>
      </c>
      <c r="M69" s="135"/>
      <c r="N69" s="235" t="s">
        <v>1358</v>
      </c>
      <c r="O69" s="321">
        <f t="shared" si="1"/>
        <v>0</v>
      </c>
      <c r="P69" s="137"/>
      <c r="Q69" s="137"/>
      <c r="R69" s="132"/>
    </row>
    <row r="70" spans="1:18" s="130" customFormat="1" ht="14.45" customHeight="1">
      <c r="A70" s="129"/>
      <c r="B70" s="129"/>
      <c r="C70" s="133" t="s">
        <v>1329</v>
      </c>
      <c r="D70" s="131" t="s">
        <v>1355</v>
      </c>
      <c r="E70" s="132" t="s">
        <v>1383</v>
      </c>
      <c r="F70" s="128" t="s">
        <v>1386</v>
      </c>
      <c r="G70" s="132"/>
      <c r="H70" s="137"/>
      <c r="I70" s="140"/>
      <c r="J70" s="315"/>
      <c r="K70" s="135"/>
      <c r="L70" s="153" t="s">
        <v>1350</v>
      </c>
      <c r="M70" s="135"/>
      <c r="N70" s="235" t="s">
        <v>1358</v>
      </c>
      <c r="O70" s="321">
        <f t="shared" si="1"/>
        <v>0</v>
      </c>
      <c r="P70" s="137"/>
      <c r="Q70" s="137"/>
      <c r="R70" s="132"/>
    </row>
    <row r="71" spans="1:18" s="65" customFormat="1" ht="14.45" customHeight="1">
      <c r="A71" s="62"/>
      <c r="B71" s="62"/>
      <c r="C71" s="186" t="s">
        <v>1329</v>
      </c>
      <c r="D71" s="156" t="s">
        <v>1355</v>
      </c>
      <c r="E71" s="63" t="s">
        <v>1387</v>
      </c>
      <c r="F71" s="155" t="s">
        <v>1388</v>
      </c>
      <c r="G71" s="63"/>
      <c r="H71" s="84"/>
      <c r="I71" s="64"/>
      <c r="J71" s="306"/>
      <c r="K71" s="69"/>
      <c r="L71" s="161" t="s">
        <v>1350</v>
      </c>
      <c r="M71" s="69"/>
      <c r="N71" s="209" t="s">
        <v>1358</v>
      </c>
      <c r="O71" s="312">
        <f t="shared" si="1"/>
        <v>0</v>
      </c>
      <c r="P71" s="84"/>
      <c r="Q71" s="84"/>
      <c r="R71" s="63"/>
    </row>
    <row r="72" spans="1:18" s="65" customFormat="1" ht="14.45" customHeight="1">
      <c r="A72" s="62"/>
      <c r="B72" s="62"/>
      <c r="C72" s="186" t="s">
        <v>1329</v>
      </c>
      <c r="D72" s="156" t="s">
        <v>1355</v>
      </c>
      <c r="E72" s="63" t="s">
        <v>1387</v>
      </c>
      <c r="F72" s="155" t="s">
        <v>1389</v>
      </c>
      <c r="G72" s="63"/>
      <c r="H72" s="84"/>
      <c r="I72" s="64"/>
      <c r="J72" s="306"/>
      <c r="K72" s="69"/>
      <c r="L72" s="161" t="s">
        <v>1350</v>
      </c>
      <c r="M72" s="69"/>
      <c r="N72" s="209" t="s">
        <v>1358</v>
      </c>
      <c r="O72" s="312">
        <f t="shared" si="1"/>
        <v>0</v>
      </c>
      <c r="P72" s="84"/>
      <c r="Q72" s="84"/>
      <c r="R72" s="63"/>
    </row>
    <row r="73" spans="1:18" s="65" customFormat="1" ht="14.45" customHeight="1">
      <c r="A73" s="62"/>
      <c r="B73" s="62"/>
      <c r="C73" s="186" t="s">
        <v>1329</v>
      </c>
      <c r="D73" s="156" t="s">
        <v>1355</v>
      </c>
      <c r="E73" s="63" t="s">
        <v>1387</v>
      </c>
      <c r="F73" s="155" t="s">
        <v>1390</v>
      </c>
      <c r="G73" s="63"/>
      <c r="H73" s="84"/>
      <c r="I73" s="64"/>
      <c r="J73" s="306"/>
      <c r="K73" s="69"/>
      <c r="L73" s="161" t="s">
        <v>1350</v>
      </c>
      <c r="M73" s="69"/>
      <c r="N73" s="209" t="s">
        <v>1358</v>
      </c>
      <c r="O73" s="312">
        <f t="shared" si="1"/>
        <v>0</v>
      </c>
      <c r="P73" s="84"/>
      <c r="Q73" s="84"/>
      <c r="R73" s="63"/>
    </row>
    <row r="74" spans="1:18" s="65" customFormat="1" ht="14.45" customHeight="1">
      <c r="A74" s="62"/>
      <c r="B74" s="62"/>
      <c r="C74" s="186" t="s">
        <v>1329</v>
      </c>
      <c r="D74" s="156" t="s">
        <v>1355</v>
      </c>
      <c r="E74" s="63" t="s">
        <v>1391</v>
      </c>
      <c r="F74" s="155" t="s">
        <v>1392</v>
      </c>
      <c r="G74" s="63"/>
      <c r="H74" s="84"/>
      <c r="I74" s="64"/>
      <c r="J74" s="306"/>
      <c r="K74" s="69"/>
      <c r="L74" s="161" t="s">
        <v>1350</v>
      </c>
      <c r="M74" s="69"/>
      <c r="N74" s="209" t="s">
        <v>1358</v>
      </c>
      <c r="O74" s="312">
        <f t="shared" si="1"/>
        <v>0</v>
      </c>
      <c r="P74" s="84"/>
      <c r="Q74" s="84"/>
      <c r="R74" s="63"/>
    </row>
    <row r="75" spans="1:18" s="65" customFormat="1" ht="14.45" customHeight="1">
      <c r="A75" s="62"/>
      <c r="B75" s="62"/>
      <c r="C75" s="186" t="s">
        <v>1329</v>
      </c>
      <c r="D75" s="156" t="s">
        <v>1355</v>
      </c>
      <c r="E75" s="63" t="s">
        <v>1391</v>
      </c>
      <c r="F75" s="155" t="s">
        <v>1393</v>
      </c>
      <c r="G75" s="63"/>
      <c r="H75" s="84"/>
      <c r="I75" s="64"/>
      <c r="J75" s="306"/>
      <c r="K75" s="69"/>
      <c r="L75" s="161" t="s">
        <v>1350</v>
      </c>
      <c r="M75" s="69"/>
      <c r="N75" s="209" t="s">
        <v>1358</v>
      </c>
      <c r="O75" s="312">
        <f t="shared" si="1"/>
        <v>0</v>
      </c>
      <c r="P75" s="84"/>
      <c r="Q75" s="84"/>
      <c r="R75" s="63"/>
    </row>
    <row r="76" spans="1:18" s="65" customFormat="1" ht="14.45" customHeight="1">
      <c r="A76" s="62"/>
      <c r="B76" s="62"/>
      <c r="C76" s="186" t="s">
        <v>1329</v>
      </c>
      <c r="D76" s="156" t="s">
        <v>1355</v>
      </c>
      <c r="E76" s="63" t="s">
        <v>1391</v>
      </c>
      <c r="F76" s="155" t="s">
        <v>1394</v>
      </c>
      <c r="G76" s="63"/>
      <c r="H76" s="84"/>
      <c r="I76" s="64"/>
      <c r="J76" s="306"/>
      <c r="K76" s="69"/>
      <c r="L76" s="161" t="s">
        <v>1350</v>
      </c>
      <c r="M76" s="69"/>
      <c r="N76" s="209" t="s">
        <v>1358</v>
      </c>
      <c r="O76" s="312">
        <f t="shared" si="1"/>
        <v>0</v>
      </c>
      <c r="P76" s="84"/>
      <c r="Q76" s="84"/>
      <c r="R76" s="63"/>
    </row>
    <row r="77" spans="1:18" s="65" customFormat="1" ht="14.45" customHeight="1">
      <c r="A77" s="62"/>
      <c r="B77" s="62"/>
      <c r="C77" s="186" t="s">
        <v>1329</v>
      </c>
      <c r="D77" s="156" t="s">
        <v>1355</v>
      </c>
      <c r="E77" s="63" t="s">
        <v>1391</v>
      </c>
      <c r="F77" s="155" t="s">
        <v>1395</v>
      </c>
      <c r="G77" s="63"/>
      <c r="H77" s="84"/>
      <c r="I77" s="64"/>
      <c r="J77" s="306"/>
      <c r="K77" s="69"/>
      <c r="L77" s="161" t="s">
        <v>1350</v>
      </c>
      <c r="M77" s="69"/>
      <c r="N77" s="209" t="s">
        <v>1358</v>
      </c>
      <c r="O77" s="312">
        <f t="shared" si="1"/>
        <v>0</v>
      </c>
      <c r="P77" s="84"/>
      <c r="Q77" s="84"/>
      <c r="R77" s="63"/>
    </row>
    <row r="78" spans="1:18" s="65" customFormat="1" ht="14.45" customHeight="1">
      <c r="A78" s="62"/>
      <c r="B78" s="62"/>
      <c r="C78" s="186" t="s">
        <v>1329</v>
      </c>
      <c r="D78" s="156" t="s">
        <v>1355</v>
      </c>
      <c r="E78" s="63" t="s">
        <v>1396</v>
      </c>
      <c r="F78" s="155" t="s">
        <v>1397</v>
      </c>
      <c r="G78" s="63"/>
      <c r="H78" s="84"/>
      <c r="I78" s="64"/>
      <c r="J78" s="306"/>
      <c r="K78" s="69"/>
      <c r="L78" s="161" t="s">
        <v>1350</v>
      </c>
      <c r="M78" s="69"/>
      <c r="N78" s="209" t="s">
        <v>1358</v>
      </c>
      <c r="O78" s="312">
        <f t="shared" si="1"/>
        <v>0</v>
      </c>
      <c r="P78" s="84"/>
      <c r="Q78" s="84"/>
      <c r="R78" s="63"/>
    </row>
    <row r="79" spans="1:18" s="65" customFormat="1" ht="14.45" customHeight="1">
      <c r="A79" s="62"/>
      <c r="B79" s="62"/>
      <c r="C79" s="186" t="s">
        <v>1329</v>
      </c>
      <c r="D79" s="156" t="s">
        <v>1355</v>
      </c>
      <c r="E79" s="63" t="s">
        <v>1396</v>
      </c>
      <c r="F79" s="155" t="s">
        <v>1398</v>
      </c>
      <c r="G79" s="63"/>
      <c r="H79" s="84"/>
      <c r="I79" s="64"/>
      <c r="J79" s="306"/>
      <c r="K79" s="69"/>
      <c r="L79" s="161" t="s">
        <v>1350</v>
      </c>
      <c r="M79" s="69"/>
      <c r="N79" s="209" t="s">
        <v>1358</v>
      </c>
      <c r="O79" s="312">
        <f t="shared" si="1"/>
        <v>0</v>
      </c>
      <c r="P79" s="84"/>
      <c r="Q79" s="84"/>
      <c r="R79" s="63"/>
    </row>
    <row r="80" spans="1:18" s="65" customFormat="1" ht="14.45" customHeight="1">
      <c r="A80" s="62"/>
      <c r="B80" s="62"/>
      <c r="C80" s="186" t="s">
        <v>1329</v>
      </c>
      <c r="D80" s="156" t="s">
        <v>1355</v>
      </c>
      <c r="E80" s="63" t="s">
        <v>1396</v>
      </c>
      <c r="F80" s="155" t="s">
        <v>1399</v>
      </c>
      <c r="G80" s="63"/>
      <c r="H80" s="84"/>
      <c r="I80" s="64"/>
      <c r="J80" s="306"/>
      <c r="K80" s="69"/>
      <c r="L80" s="161" t="s">
        <v>1350</v>
      </c>
      <c r="M80" s="69"/>
      <c r="N80" s="209" t="s">
        <v>1358</v>
      </c>
      <c r="O80" s="312">
        <f t="shared" si="1"/>
        <v>0</v>
      </c>
      <c r="P80" s="84"/>
      <c r="Q80" s="84"/>
      <c r="R80" s="63"/>
    </row>
    <row r="81" spans="1:18" s="65" customFormat="1" ht="14.45" customHeight="1">
      <c r="A81" s="62"/>
      <c r="B81" s="62"/>
      <c r="C81" s="186" t="s">
        <v>1329</v>
      </c>
      <c r="D81" s="156" t="s">
        <v>1355</v>
      </c>
      <c r="E81" s="63" t="s">
        <v>1396</v>
      </c>
      <c r="F81" s="155" t="s">
        <v>1400</v>
      </c>
      <c r="G81" s="63"/>
      <c r="H81" s="84"/>
      <c r="I81" s="64"/>
      <c r="J81" s="306"/>
      <c r="K81" s="69"/>
      <c r="L81" s="161" t="s">
        <v>1350</v>
      </c>
      <c r="M81" s="69"/>
      <c r="N81" s="209" t="s">
        <v>1358</v>
      </c>
      <c r="O81" s="312">
        <f t="shared" si="1"/>
        <v>0</v>
      </c>
      <c r="P81" s="84"/>
      <c r="Q81" s="84"/>
      <c r="R81" s="63"/>
    </row>
    <row r="82" spans="1:18" s="65" customFormat="1" ht="14.45" customHeight="1">
      <c r="A82" s="62"/>
      <c r="B82" s="62"/>
      <c r="C82" s="186" t="s">
        <v>1329</v>
      </c>
      <c r="D82" s="156" t="s">
        <v>1355</v>
      </c>
      <c r="E82" s="63" t="s">
        <v>1401</v>
      </c>
      <c r="F82" s="155" t="s">
        <v>1402</v>
      </c>
      <c r="G82" s="63"/>
      <c r="H82" s="84"/>
      <c r="I82" s="64"/>
      <c r="J82" s="306"/>
      <c r="K82" s="69"/>
      <c r="L82" s="161" t="s">
        <v>1350</v>
      </c>
      <c r="M82" s="69"/>
      <c r="N82" s="209" t="s">
        <v>1358</v>
      </c>
      <c r="O82" s="312">
        <f t="shared" si="1"/>
        <v>0</v>
      </c>
      <c r="P82" s="84"/>
      <c r="Q82" s="84"/>
      <c r="R82" s="63"/>
    </row>
    <row r="83" spans="1:18" s="65" customFormat="1" ht="14.45" customHeight="1">
      <c r="A83" s="62"/>
      <c r="B83" s="62"/>
      <c r="C83" s="186" t="s">
        <v>1329</v>
      </c>
      <c r="D83" s="156" t="s">
        <v>1355</v>
      </c>
      <c r="E83" s="63" t="s">
        <v>1401</v>
      </c>
      <c r="F83" s="155" t="s">
        <v>1403</v>
      </c>
      <c r="G83" s="63"/>
      <c r="H83" s="84"/>
      <c r="I83" s="64"/>
      <c r="J83" s="306"/>
      <c r="K83" s="69"/>
      <c r="L83" s="161" t="s">
        <v>1350</v>
      </c>
      <c r="M83" s="69"/>
      <c r="N83" s="209" t="s">
        <v>1358</v>
      </c>
      <c r="O83" s="312">
        <f t="shared" si="1"/>
        <v>0</v>
      </c>
      <c r="P83" s="84"/>
      <c r="Q83" s="84"/>
      <c r="R83" s="63"/>
    </row>
    <row r="84" spans="1:18" s="65" customFormat="1" ht="14.45" customHeight="1">
      <c r="A84" s="62"/>
      <c r="B84" s="62"/>
      <c r="C84" s="186" t="s">
        <v>1329</v>
      </c>
      <c r="D84" s="156" t="s">
        <v>1355</v>
      </c>
      <c r="E84" s="63" t="s">
        <v>1401</v>
      </c>
      <c r="F84" s="155" t="s">
        <v>1404</v>
      </c>
      <c r="G84" s="63"/>
      <c r="H84" s="84"/>
      <c r="I84" s="64"/>
      <c r="J84" s="306"/>
      <c r="K84" s="69"/>
      <c r="L84" s="161" t="s">
        <v>1350</v>
      </c>
      <c r="M84" s="69"/>
      <c r="N84" s="209" t="s">
        <v>1358</v>
      </c>
      <c r="O84" s="312">
        <f t="shared" si="1"/>
        <v>0</v>
      </c>
      <c r="P84" s="84"/>
      <c r="Q84" s="84"/>
      <c r="R84" s="63"/>
    </row>
    <row r="85" spans="1:18" s="65" customFormat="1" ht="14.45" customHeight="1">
      <c r="A85" s="62"/>
      <c r="B85" s="62"/>
      <c r="C85" s="186" t="s">
        <v>1329</v>
      </c>
      <c r="D85" s="156" t="s">
        <v>1355</v>
      </c>
      <c r="E85" s="63" t="s">
        <v>1401</v>
      </c>
      <c r="F85" s="155" t="s">
        <v>1405</v>
      </c>
      <c r="G85" s="63"/>
      <c r="H85" s="84"/>
      <c r="I85" s="64"/>
      <c r="J85" s="306"/>
      <c r="K85" s="69"/>
      <c r="L85" s="161" t="s">
        <v>1350</v>
      </c>
      <c r="M85" s="69"/>
      <c r="N85" s="209" t="s">
        <v>1358</v>
      </c>
      <c r="O85" s="312">
        <f t="shared" si="1"/>
        <v>0</v>
      </c>
      <c r="P85" s="84"/>
      <c r="Q85" s="84"/>
      <c r="R85" s="63"/>
    </row>
    <row r="86" spans="1:18" s="65" customFormat="1" ht="14.45" customHeight="1">
      <c r="A86" s="62"/>
      <c r="B86" s="62"/>
      <c r="C86" s="186" t="s">
        <v>1329</v>
      </c>
      <c r="D86" s="156" t="s">
        <v>1355</v>
      </c>
      <c r="E86" s="63" t="s">
        <v>1406</v>
      </c>
      <c r="F86" s="155" t="s">
        <v>1407</v>
      </c>
      <c r="G86" s="63"/>
      <c r="H86" s="84"/>
      <c r="I86" s="64"/>
      <c r="J86" s="306"/>
      <c r="K86" s="69"/>
      <c r="L86" s="161" t="s">
        <v>1350</v>
      </c>
      <c r="M86" s="69"/>
      <c r="N86" s="209" t="s">
        <v>1358</v>
      </c>
      <c r="O86" s="312">
        <f t="shared" si="1"/>
        <v>0</v>
      </c>
      <c r="P86" s="84"/>
      <c r="Q86" s="84"/>
      <c r="R86" s="63"/>
    </row>
    <row r="87" spans="1:18" s="65" customFormat="1" ht="14.45" customHeight="1">
      <c r="A87" s="62"/>
      <c r="B87" s="62"/>
      <c r="C87" s="186" t="s">
        <v>1329</v>
      </c>
      <c r="D87" s="156" t="s">
        <v>1355</v>
      </c>
      <c r="E87" s="63" t="s">
        <v>1406</v>
      </c>
      <c r="F87" s="155" t="s">
        <v>1408</v>
      </c>
      <c r="G87" s="63"/>
      <c r="H87" s="84"/>
      <c r="I87" s="64"/>
      <c r="J87" s="306"/>
      <c r="K87" s="69"/>
      <c r="L87" s="161" t="s">
        <v>1350</v>
      </c>
      <c r="M87" s="69"/>
      <c r="N87" s="209" t="s">
        <v>1358</v>
      </c>
      <c r="O87" s="312">
        <f t="shared" si="1"/>
        <v>0</v>
      </c>
      <c r="P87" s="84"/>
      <c r="Q87" s="84"/>
      <c r="R87" s="63"/>
    </row>
    <row r="88" spans="1:18" s="200" customFormat="1" ht="14.45" customHeight="1">
      <c r="A88" s="196"/>
      <c r="B88" s="196"/>
      <c r="C88" s="214" t="s">
        <v>2248</v>
      </c>
      <c r="D88" s="204" t="s">
        <v>2249</v>
      </c>
      <c r="E88" s="197" t="s">
        <v>2250</v>
      </c>
      <c r="F88" s="201" t="s">
        <v>2345</v>
      </c>
      <c r="G88" s="197"/>
      <c r="H88" s="195"/>
      <c r="I88" s="202"/>
      <c r="J88" s="316"/>
      <c r="K88" s="199"/>
      <c r="L88" s="215" t="s">
        <v>2251</v>
      </c>
      <c r="M88" s="199"/>
      <c r="N88" s="215" t="s">
        <v>2252</v>
      </c>
      <c r="O88" s="321">
        <f t="shared" si="1"/>
        <v>0</v>
      </c>
      <c r="P88" s="195"/>
      <c r="Q88" s="195"/>
      <c r="R88" s="197"/>
    </row>
    <row r="89" spans="1:18" s="200" customFormat="1" ht="14.45" customHeight="1">
      <c r="A89" s="196"/>
      <c r="B89" s="196"/>
      <c r="C89" s="214" t="s">
        <v>2256</v>
      </c>
      <c r="D89" s="204" t="s">
        <v>2257</v>
      </c>
      <c r="E89" s="197" t="s">
        <v>2255</v>
      </c>
      <c r="F89" s="201" t="s">
        <v>2346</v>
      </c>
      <c r="G89" s="197"/>
      <c r="H89" s="195"/>
      <c r="I89" s="202" t="s">
        <v>2496</v>
      </c>
      <c r="J89" s="316">
        <v>1500</v>
      </c>
      <c r="K89" s="199">
        <v>4</v>
      </c>
      <c r="L89" s="215" t="s">
        <v>2258</v>
      </c>
      <c r="M89" s="199">
        <v>1</v>
      </c>
      <c r="N89" s="215" t="s">
        <v>2259</v>
      </c>
      <c r="O89" s="321">
        <f t="shared" si="1"/>
        <v>6000</v>
      </c>
      <c r="P89" s="195" t="s">
        <v>2399</v>
      </c>
      <c r="Q89" s="195" t="s">
        <v>2406</v>
      </c>
      <c r="R89" s="197" t="s">
        <v>2497</v>
      </c>
    </row>
    <row r="90" spans="1:18" s="200" customFormat="1" ht="14.45" customHeight="1">
      <c r="A90" s="196"/>
      <c r="B90" s="196"/>
      <c r="C90" s="214" t="s">
        <v>2253</v>
      </c>
      <c r="D90" s="204" t="s">
        <v>2254</v>
      </c>
      <c r="E90" s="197" t="s">
        <v>2260</v>
      </c>
      <c r="F90" s="201" t="s">
        <v>2347</v>
      </c>
      <c r="G90" s="197"/>
      <c r="H90" s="195"/>
      <c r="I90" s="202"/>
      <c r="J90" s="316"/>
      <c r="K90" s="199"/>
      <c r="L90" s="215" t="s">
        <v>2251</v>
      </c>
      <c r="M90" s="199"/>
      <c r="N90" s="215" t="s">
        <v>2259</v>
      </c>
      <c r="O90" s="321">
        <f t="shared" si="1"/>
        <v>0</v>
      </c>
      <c r="P90" s="195"/>
      <c r="Q90" s="195"/>
      <c r="R90" s="197"/>
    </row>
    <row r="91" spans="1:18" s="200" customFormat="1" ht="14.45" customHeight="1">
      <c r="A91" s="196"/>
      <c r="B91" s="196"/>
      <c r="C91" s="214" t="s">
        <v>2261</v>
      </c>
      <c r="D91" s="204" t="s">
        <v>2249</v>
      </c>
      <c r="E91" s="197" t="s">
        <v>2262</v>
      </c>
      <c r="F91" s="201" t="s">
        <v>2290</v>
      </c>
      <c r="G91" s="197"/>
      <c r="H91" s="195"/>
      <c r="I91" s="202"/>
      <c r="J91" s="316"/>
      <c r="K91" s="199"/>
      <c r="L91" s="215" t="s">
        <v>2251</v>
      </c>
      <c r="M91" s="199"/>
      <c r="N91" s="215" t="s">
        <v>2259</v>
      </c>
      <c r="O91" s="321">
        <f t="shared" si="1"/>
        <v>0</v>
      </c>
      <c r="P91" s="195"/>
      <c r="Q91" s="195"/>
      <c r="R91" s="197"/>
    </row>
    <row r="92" spans="1:18" s="200" customFormat="1" ht="14.45" customHeight="1">
      <c r="A92" s="196"/>
      <c r="B92" s="196"/>
      <c r="C92" s="214" t="s">
        <v>2248</v>
      </c>
      <c r="D92" s="204" t="s">
        <v>2257</v>
      </c>
      <c r="E92" s="197" t="s">
        <v>2263</v>
      </c>
      <c r="F92" s="201" t="s">
        <v>2291</v>
      </c>
      <c r="G92" s="197"/>
      <c r="H92" s="195"/>
      <c r="I92" s="202"/>
      <c r="J92" s="316"/>
      <c r="K92" s="199"/>
      <c r="L92" s="215" t="s">
        <v>2251</v>
      </c>
      <c r="M92" s="199"/>
      <c r="N92" s="215" t="s">
        <v>2252</v>
      </c>
      <c r="O92" s="321">
        <f t="shared" si="1"/>
        <v>0</v>
      </c>
      <c r="P92" s="195"/>
      <c r="Q92" s="195"/>
      <c r="R92" s="197"/>
    </row>
    <row r="93" spans="1:18" s="231" customFormat="1" ht="14.45" customHeight="1">
      <c r="A93" s="225"/>
      <c r="B93" s="225"/>
      <c r="C93" s="226" t="s">
        <v>2248</v>
      </c>
      <c r="D93" s="227" t="s">
        <v>2254</v>
      </c>
      <c r="E93" s="228" t="s">
        <v>2262</v>
      </c>
      <c r="F93" s="201" t="s">
        <v>2292</v>
      </c>
      <c r="G93" s="228"/>
      <c r="H93" s="195"/>
      <c r="I93" s="229"/>
      <c r="J93" s="334"/>
      <c r="K93" s="230"/>
      <c r="L93" s="233" t="s">
        <v>2258</v>
      </c>
      <c r="M93" s="230"/>
      <c r="N93" s="233" t="s">
        <v>2259</v>
      </c>
      <c r="O93" s="312">
        <f t="shared" si="1"/>
        <v>0</v>
      </c>
      <c r="P93" s="195"/>
      <c r="Q93" s="195"/>
      <c r="R93" s="228"/>
    </row>
    <row r="94" spans="1:18" s="231" customFormat="1" ht="14.45" customHeight="1">
      <c r="A94" s="225"/>
      <c r="B94" s="225"/>
      <c r="C94" s="226" t="s">
        <v>2248</v>
      </c>
      <c r="D94" s="227" t="s">
        <v>2257</v>
      </c>
      <c r="E94" s="228" t="s">
        <v>2263</v>
      </c>
      <c r="F94" s="201" t="s">
        <v>2293</v>
      </c>
      <c r="G94" s="228"/>
      <c r="H94" s="195"/>
      <c r="I94" s="229"/>
      <c r="J94" s="334"/>
      <c r="K94" s="230"/>
      <c r="L94" s="233" t="s">
        <v>2251</v>
      </c>
      <c r="M94" s="230"/>
      <c r="N94" s="233" t="s">
        <v>2259</v>
      </c>
      <c r="O94" s="312">
        <f t="shared" si="1"/>
        <v>0</v>
      </c>
      <c r="P94" s="195"/>
      <c r="Q94" s="195"/>
      <c r="R94" s="228"/>
    </row>
    <row r="95" spans="1:18" s="231" customFormat="1" ht="14.45" customHeight="1">
      <c r="A95" s="225"/>
      <c r="B95" s="225"/>
      <c r="C95" s="226" t="s">
        <v>2261</v>
      </c>
      <c r="D95" s="227" t="s">
        <v>2254</v>
      </c>
      <c r="E95" s="228" t="s">
        <v>2262</v>
      </c>
      <c r="F95" s="201" t="s">
        <v>2294</v>
      </c>
      <c r="G95" s="228"/>
      <c r="H95" s="195"/>
      <c r="I95" s="229"/>
      <c r="J95" s="334"/>
      <c r="K95" s="230"/>
      <c r="L95" s="233" t="s">
        <v>2251</v>
      </c>
      <c r="M95" s="230"/>
      <c r="N95" s="233" t="s">
        <v>2252</v>
      </c>
      <c r="O95" s="312">
        <f t="shared" si="1"/>
        <v>0</v>
      </c>
      <c r="P95" s="195"/>
      <c r="Q95" s="195"/>
      <c r="R95" s="228"/>
    </row>
    <row r="96" spans="1:18" s="231" customFormat="1" ht="14.45" customHeight="1">
      <c r="A96" s="225"/>
      <c r="B96" s="225"/>
      <c r="C96" s="226" t="s">
        <v>2248</v>
      </c>
      <c r="D96" s="227" t="s">
        <v>2254</v>
      </c>
      <c r="E96" s="228" t="s">
        <v>2263</v>
      </c>
      <c r="F96" s="201" t="s">
        <v>2295</v>
      </c>
      <c r="G96" s="228"/>
      <c r="H96" s="195"/>
      <c r="I96" s="229"/>
      <c r="J96" s="334"/>
      <c r="K96" s="230"/>
      <c r="L96" s="233" t="s">
        <v>2264</v>
      </c>
      <c r="M96" s="230"/>
      <c r="N96" s="233" t="s">
        <v>2259</v>
      </c>
      <c r="O96" s="312">
        <f t="shared" si="1"/>
        <v>0</v>
      </c>
      <c r="P96" s="195"/>
      <c r="Q96" s="195"/>
      <c r="R96" s="228"/>
    </row>
    <row r="97" spans="1:18" s="231" customFormat="1" ht="14.45" customHeight="1">
      <c r="A97" s="225"/>
      <c r="B97" s="225"/>
      <c r="C97" s="226" t="s">
        <v>2248</v>
      </c>
      <c r="D97" s="227" t="s">
        <v>2254</v>
      </c>
      <c r="E97" s="228" t="s">
        <v>2263</v>
      </c>
      <c r="F97" s="201" t="s">
        <v>2296</v>
      </c>
      <c r="G97" s="228"/>
      <c r="H97" s="195"/>
      <c r="I97" s="229"/>
      <c r="J97" s="334"/>
      <c r="K97" s="230"/>
      <c r="L97" s="233" t="s">
        <v>2258</v>
      </c>
      <c r="M97" s="230"/>
      <c r="N97" s="233" t="s">
        <v>2252</v>
      </c>
      <c r="O97" s="312">
        <f t="shared" si="1"/>
        <v>0</v>
      </c>
      <c r="P97" s="195"/>
      <c r="Q97" s="195"/>
      <c r="R97" s="228"/>
    </row>
    <row r="98" spans="1:18" s="231" customFormat="1" ht="14.45" customHeight="1">
      <c r="A98" s="225"/>
      <c r="B98" s="225"/>
      <c r="C98" s="226" t="s">
        <v>2261</v>
      </c>
      <c r="D98" s="227" t="s">
        <v>2254</v>
      </c>
      <c r="E98" s="228" t="s">
        <v>2262</v>
      </c>
      <c r="F98" s="201" t="s">
        <v>2297</v>
      </c>
      <c r="G98" s="228"/>
      <c r="H98" s="195"/>
      <c r="I98" s="229"/>
      <c r="J98" s="334"/>
      <c r="K98" s="230"/>
      <c r="L98" s="233" t="s">
        <v>2251</v>
      </c>
      <c r="M98" s="230"/>
      <c r="N98" s="233" t="s">
        <v>2259</v>
      </c>
      <c r="O98" s="312">
        <f t="shared" si="1"/>
        <v>0</v>
      </c>
      <c r="P98" s="195"/>
      <c r="Q98" s="195"/>
      <c r="R98" s="228"/>
    </row>
    <row r="99" spans="1:18" s="231" customFormat="1" ht="14.45" customHeight="1">
      <c r="A99" s="225"/>
      <c r="B99" s="225"/>
      <c r="C99" s="226" t="s">
        <v>2248</v>
      </c>
      <c r="D99" s="227" t="s">
        <v>2257</v>
      </c>
      <c r="E99" s="228" t="s">
        <v>2263</v>
      </c>
      <c r="F99" s="201" t="s">
        <v>2298</v>
      </c>
      <c r="G99" s="228"/>
      <c r="H99" s="195"/>
      <c r="I99" s="229"/>
      <c r="J99" s="334"/>
      <c r="K99" s="230"/>
      <c r="L99" s="233" t="s">
        <v>2258</v>
      </c>
      <c r="M99" s="230"/>
      <c r="N99" s="233" t="s">
        <v>2252</v>
      </c>
      <c r="O99" s="312">
        <f t="shared" si="1"/>
        <v>0</v>
      </c>
      <c r="P99" s="195"/>
      <c r="Q99" s="195"/>
      <c r="R99" s="228"/>
    </row>
    <row r="100" spans="1:18" s="231" customFormat="1" ht="14.45" customHeight="1">
      <c r="A100" s="225"/>
      <c r="B100" s="225"/>
      <c r="C100" s="226" t="s">
        <v>2248</v>
      </c>
      <c r="D100" s="227" t="s">
        <v>2257</v>
      </c>
      <c r="E100" s="228" t="s">
        <v>2263</v>
      </c>
      <c r="F100" s="201" t="s">
        <v>2299</v>
      </c>
      <c r="G100" s="228"/>
      <c r="H100" s="195"/>
      <c r="I100" s="229"/>
      <c r="J100" s="334"/>
      <c r="K100" s="230"/>
      <c r="L100" s="233" t="s">
        <v>2251</v>
      </c>
      <c r="M100" s="230"/>
      <c r="N100" s="233" t="s">
        <v>2265</v>
      </c>
      <c r="O100" s="312">
        <f t="shared" si="1"/>
        <v>0</v>
      </c>
      <c r="P100" s="195"/>
      <c r="Q100" s="195"/>
      <c r="R100" s="228"/>
    </row>
    <row r="101" spans="1:18" s="231" customFormat="1" ht="14.45" customHeight="1">
      <c r="A101" s="225"/>
      <c r="B101" s="225"/>
      <c r="C101" s="226" t="s">
        <v>2248</v>
      </c>
      <c r="D101" s="227" t="s">
        <v>2254</v>
      </c>
      <c r="E101" s="228" t="s">
        <v>2263</v>
      </c>
      <c r="F101" s="201" t="s">
        <v>2300</v>
      </c>
      <c r="G101" s="228"/>
      <c r="H101" s="195"/>
      <c r="I101" s="229"/>
      <c r="J101" s="334"/>
      <c r="K101" s="230"/>
      <c r="L101" s="233" t="s">
        <v>2251</v>
      </c>
      <c r="M101" s="230"/>
      <c r="N101" s="233" t="s">
        <v>2265</v>
      </c>
      <c r="O101" s="312">
        <f t="shared" si="1"/>
        <v>0</v>
      </c>
      <c r="P101" s="195"/>
      <c r="Q101" s="195"/>
      <c r="R101" s="228"/>
    </row>
    <row r="102" spans="1:18" s="231" customFormat="1" ht="14.45" customHeight="1">
      <c r="A102" s="225"/>
      <c r="B102" s="225"/>
      <c r="C102" s="226" t="s">
        <v>63</v>
      </c>
      <c r="D102" s="227" t="s">
        <v>1409</v>
      </c>
      <c r="E102" s="228" t="s">
        <v>1410</v>
      </c>
      <c r="F102" s="201" t="s">
        <v>2386</v>
      </c>
      <c r="G102" s="228"/>
      <c r="H102" s="195"/>
      <c r="I102" s="229"/>
      <c r="J102" s="334"/>
      <c r="K102" s="230"/>
      <c r="L102" s="233" t="s">
        <v>148</v>
      </c>
      <c r="M102" s="230"/>
      <c r="N102" s="233" t="s">
        <v>93</v>
      </c>
      <c r="O102" s="312">
        <f t="shared" si="1"/>
        <v>0</v>
      </c>
      <c r="P102" s="195"/>
      <c r="Q102" s="195"/>
      <c r="R102" s="228"/>
    </row>
    <row r="103" spans="1:18" s="231" customFormat="1" ht="14.45" customHeight="1">
      <c r="A103" s="225"/>
      <c r="B103" s="225"/>
      <c r="C103" s="226" t="s">
        <v>63</v>
      </c>
      <c r="D103" s="227" t="s">
        <v>1409</v>
      </c>
      <c r="E103" s="228" t="s">
        <v>1410</v>
      </c>
      <c r="F103" s="201" t="s">
        <v>2301</v>
      </c>
      <c r="G103" s="228"/>
      <c r="H103" s="195"/>
      <c r="I103" s="229"/>
      <c r="J103" s="334"/>
      <c r="K103" s="230"/>
      <c r="L103" s="233" t="s">
        <v>148</v>
      </c>
      <c r="M103" s="230"/>
      <c r="N103" s="233" t="s">
        <v>93</v>
      </c>
      <c r="O103" s="312">
        <f t="shared" si="1"/>
        <v>0</v>
      </c>
      <c r="P103" s="195"/>
      <c r="Q103" s="195"/>
      <c r="R103" s="228"/>
    </row>
    <row r="104" spans="1:18" s="231" customFormat="1" ht="14.45" customHeight="1">
      <c r="A104" s="225"/>
      <c r="B104" s="225"/>
      <c r="C104" s="226" t="s">
        <v>63</v>
      </c>
      <c r="D104" s="227" t="s">
        <v>1409</v>
      </c>
      <c r="E104" s="228" t="s">
        <v>1410</v>
      </c>
      <c r="F104" s="201" t="s">
        <v>2302</v>
      </c>
      <c r="G104" s="228"/>
      <c r="H104" s="195"/>
      <c r="I104" s="229"/>
      <c r="J104" s="334"/>
      <c r="K104" s="230"/>
      <c r="L104" s="233" t="s">
        <v>148</v>
      </c>
      <c r="M104" s="230"/>
      <c r="N104" s="233" t="s">
        <v>93</v>
      </c>
      <c r="O104" s="312">
        <f>IF(M104=0,K104*J104,M104*K104*J104)</f>
        <v>0</v>
      </c>
      <c r="P104" s="195"/>
      <c r="Q104" s="195"/>
      <c r="R104" s="228"/>
    </row>
    <row r="105" spans="1:18" s="200" customFormat="1" ht="14.45" customHeight="1">
      <c r="A105" s="196"/>
      <c r="B105" s="196"/>
      <c r="C105" s="214" t="s">
        <v>63</v>
      </c>
      <c r="D105" s="204" t="s">
        <v>1409</v>
      </c>
      <c r="E105" s="197" t="s">
        <v>1410</v>
      </c>
      <c r="F105" s="201" t="s">
        <v>2303</v>
      </c>
      <c r="G105" s="197"/>
      <c r="H105" s="195"/>
      <c r="I105" s="202"/>
      <c r="J105" s="316"/>
      <c r="K105" s="199"/>
      <c r="L105" s="215" t="s">
        <v>148</v>
      </c>
      <c r="M105" s="199"/>
      <c r="N105" s="215" t="s">
        <v>93</v>
      </c>
      <c r="O105" s="321">
        <f t="shared" si="1"/>
        <v>0</v>
      </c>
      <c r="P105" s="195"/>
      <c r="Q105" s="195"/>
      <c r="R105" s="197"/>
    </row>
    <row r="106" spans="1:18" s="200" customFormat="1" ht="14.45" customHeight="1">
      <c r="A106" s="196"/>
      <c r="B106" s="196"/>
      <c r="C106" s="214" t="s">
        <v>63</v>
      </c>
      <c r="D106" s="204" t="s">
        <v>1409</v>
      </c>
      <c r="E106" s="197" t="s">
        <v>1411</v>
      </c>
      <c r="F106" s="201" t="s">
        <v>2304</v>
      </c>
      <c r="G106" s="197"/>
      <c r="H106" s="195"/>
      <c r="I106" s="202"/>
      <c r="J106" s="316"/>
      <c r="K106" s="199"/>
      <c r="L106" s="215" t="s">
        <v>148</v>
      </c>
      <c r="M106" s="199"/>
      <c r="N106" s="215" t="s">
        <v>93</v>
      </c>
      <c r="O106" s="321">
        <f t="shared" si="1"/>
        <v>0</v>
      </c>
      <c r="P106" s="195"/>
      <c r="Q106" s="195"/>
      <c r="R106" s="197"/>
    </row>
    <row r="107" spans="1:18" s="200" customFormat="1" ht="14.45" customHeight="1">
      <c r="A107" s="196"/>
      <c r="B107" s="196"/>
      <c r="C107" s="214" t="s">
        <v>63</v>
      </c>
      <c r="D107" s="204" t="s">
        <v>1409</v>
      </c>
      <c r="E107" s="197" t="s">
        <v>1411</v>
      </c>
      <c r="F107" s="201" t="s">
        <v>2385</v>
      </c>
      <c r="G107" s="197"/>
      <c r="H107" s="195"/>
      <c r="I107" s="202"/>
      <c r="J107" s="316"/>
      <c r="K107" s="199"/>
      <c r="L107" s="215" t="s">
        <v>148</v>
      </c>
      <c r="M107" s="199"/>
      <c r="N107" s="215" t="s">
        <v>93</v>
      </c>
      <c r="O107" s="321">
        <f t="shared" si="1"/>
        <v>0</v>
      </c>
      <c r="P107" s="195"/>
      <c r="Q107" s="195"/>
      <c r="R107" s="197"/>
    </row>
    <row r="108" spans="1:18" s="130" customFormat="1" ht="14.45" customHeight="1">
      <c r="A108" s="129"/>
      <c r="B108" s="129"/>
      <c r="C108" s="133" t="s">
        <v>1329</v>
      </c>
      <c r="D108" s="131" t="s">
        <v>1409</v>
      </c>
      <c r="E108" s="132" t="s">
        <v>1411</v>
      </c>
      <c r="F108" s="128" t="s">
        <v>2348</v>
      </c>
      <c r="G108" s="132"/>
      <c r="H108" s="137"/>
      <c r="I108" s="140"/>
      <c r="J108" s="315"/>
      <c r="K108" s="135"/>
      <c r="L108" s="153" t="s">
        <v>148</v>
      </c>
      <c r="M108" s="135"/>
      <c r="N108" s="235" t="s">
        <v>189</v>
      </c>
      <c r="O108" s="321">
        <f t="shared" ref="O108:O181" si="2">IF(M108=0,K108*J108,M108*K108*J108)</f>
        <v>0</v>
      </c>
      <c r="P108" s="137"/>
      <c r="Q108" s="137"/>
      <c r="R108" s="132"/>
    </row>
    <row r="109" spans="1:18" s="200" customFormat="1" ht="14.45" customHeight="1">
      <c r="A109" s="196"/>
      <c r="B109" s="196"/>
      <c r="C109" s="214" t="s">
        <v>2266</v>
      </c>
      <c r="D109" s="204" t="s">
        <v>2267</v>
      </c>
      <c r="E109" s="197" t="s">
        <v>1411</v>
      </c>
      <c r="F109" s="201" t="s">
        <v>2349</v>
      </c>
      <c r="G109" s="197"/>
      <c r="H109" s="195"/>
      <c r="I109" s="202"/>
      <c r="J109" s="316"/>
      <c r="K109" s="199"/>
      <c r="L109" s="215" t="s">
        <v>148</v>
      </c>
      <c r="M109" s="199"/>
      <c r="N109" s="215" t="s">
        <v>93</v>
      </c>
      <c r="O109" s="321">
        <f t="shared" si="2"/>
        <v>0</v>
      </c>
      <c r="P109" s="195"/>
      <c r="Q109" s="195"/>
      <c r="R109" s="197"/>
    </row>
    <row r="110" spans="1:18" s="130" customFormat="1" ht="14.45" customHeight="1">
      <c r="A110" s="129"/>
      <c r="B110" s="129"/>
      <c r="C110" s="133" t="s">
        <v>1329</v>
      </c>
      <c r="D110" s="131" t="s">
        <v>1409</v>
      </c>
      <c r="E110" s="132" t="s">
        <v>1412</v>
      </c>
      <c r="F110" s="128" t="s">
        <v>2350</v>
      </c>
      <c r="G110" s="132"/>
      <c r="H110" s="137"/>
      <c r="I110" s="140"/>
      <c r="J110" s="315"/>
      <c r="K110" s="135"/>
      <c r="L110" s="153" t="s">
        <v>1350</v>
      </c>
      <c r="M110" s="135"/>
      <c r="N110" s="235" t="s">
        <v>189</v>
      </c>
      <c r="O110" s="321">
        <f t="shared" si="2"/>
        <v>0</v>
      </c>
      <c r="P110" s="137"/>
      <c r="Q110" s="137"/>
      <c r="R110" s="132"/>
    </row>
    <row r="111" spans="1:18" s="130" customFormat="1" ht="14.45" customHeight="1">
      <c r="A111" s="129"/>
      <c r="B111" s="129"/>
      <c r="C111" s="133" t="s">
        <v>1329</v>
      </c>
      <c r="D111" s="131" t="s">
        <v>1409</v>
      </c>
      <c r="E111" s="132" t="s">
        <v>1412</v>
      </c>
      <c r="F111" s="128" t="s">
        <v>2351</v>
      </c>
      <c r="G111" s="132"/>
      <c r="H111" s="137"/>
      <c r="I111" s="140"/>
      <c r="J111" s="315"/>
      <c r="K111" s="135"/>
      <c r="L111" s="153" t="s">
        <v>1350</v>
      </c>
      <c r="M111" s="135"/>
      <c r="N111" s="235" t="s">
        <v>189</v>
      </c>
      <c r="O111" s="321">
        <f t="shared" si="2"/>
        <v>0</v>
      </c>
      <c r="P111" s="137"/>
      <c r="Q111" s="137"/>
      <c r="R111" s="132"/>
    </row>
    <row r="112" spans="1:18" s="130" customFormat="1" ht="14.45" customHeight="1">
      <c r="A112" s="129"/>
      <c r="B112" s="129"/>
      <c r="C112" s="133" t="s">
        <v>1329</v>
      </c>
      <c r="D112" s="131" t="s">
        <v>1409</v>
      </c>
      <c r="E112" s="132" t="s">
        <v>1412</v>
      </c>
      <c r="F112" s="128" t="s">
        <v>1413</v>
      </c>
      <c r="G112" s="132"/>
      <c r="H112" s="137"/>
      <c r="I112" s="140"/>
      <c r="J112" s="315"/>
      <c r="K112" s="135"/>
      <c r="L112" s="153" t="s">
        <v>1414</v>
      </c>
      <c r="M112" s="141"/>
      <c r="N112" s="210"/>
      <c r="O112" s="321">
        <f t="shared" si="2"/>
        <v>0</v>
      </c>
      <c r="P112" s="137"/>
      <c r="Q112" s="137"/>
      <c r="R112" s="132"/>
    </row>
    <row r="113" spans="1:18" s="130" customFormat="1" ht="14.45" customHeight="1">
      <c r="A113" s="129"/>
      <c r="B113" s="129"/>
      <c r="C113" s="133" t="s">
        <v>1329</v>
      </c>
      <c r="D113" s="131" t="s">
        <v>1409</v>
      </c>
      <c r="E113" s="132" t="s">
        <v>1412</v>
      </c>
      <c r="F113" s="128" t="s">
        <v>2352</v>
      </c>
      <c r="G113" s="132"/>
      <c r="H113" s="137"/>
      <c r="I113" s="140"/>
      <c r="J113" s="315"/>
      <c r="K113" s="135"/>
      <c r="L113" s="153" t="s">
        <v>1350</v>
      </c>
      <c r="M113" s="135"/>
      <c r="N113" s="235" t="s">
        <v>189</v>
      </c>
      <c r="O113" s="321">
        <f t="shared" si="2"/>
        <v>0</v>
      </c>
      <c r="P113" s="137"/>
      <c r="Q113" s="137"/>
      <c r="R113" s="132"/>
    </row>
    <row r="114" spans="1:18" s="200" customFormat="1" ht="14.45" customHeight="1">
      <c r="A114" s="196"/>
      <c r="B114" s="196"/>
      <c r="C114" s="214" t="s">
        <v>2266</v>
      </c>
      <c r="D114" s="204" t="s">
        <v>2267</v>
      </c>
      <c r="E114" s="197" t="s">
        <v>2268</v>
      </c>
      <c r="F114" s="201" t="s">
        <v>2269</v>
      </c>
      <c r="G114" s="197"/>
      <c r="H114" s="195"/>
      <c r="I114" s="202"/>
      <c r="J114" s="316"/>
      <c r="K114" s="199"/>
      <c r="L114" s="215" t="s">
        <v>148</v>
      </c>
      <c r="M114" s="199"/>
      <c r="N114" s="215" t="s">
        <v>2230</v>
      </c>
      <c r="O114" s="321">
        <f t="shared" si="2"/>
        <v>0</v>
      </c>
      <c r="P114" s="195"/>
      <c r="Q114" s="195"/>
      <c r="R114" s="197"/>
    </row>
    <row r="115" spans="1:18" s="200" customFormat="1" ht="14.45" customHeight="1">
      <c r="A115" s="196"/>
      <c r="B115" s="196"/>
      <c r="C115" s="214" t="s">
        <v>63</v>
      </c>
      <c r="D115" s="204" t="s">
        <v>1409</v>
      </c>
      <c r="E115" s="197" t="s">
        <v>2270</v>
      </c>
      <c r="F115" s="201" t="s">
        <v>2271</v>
      </c>
      <c r="G115" s="197"/>
      <c r="H115" s="195"/>
      <c r="I115" s="202"/>
      <c r="J115" s="316"/>
      <c r="K115" s="199"/>
      <c r="L115" s="215" t="s">
        <v>2272</v>
      </c>
      <c r="M115" s="199"/>
      <c r="N115" s="215" t="s">
        <v>2273</v>
      </c>
      <c r="O115" s="321">
        <f t="shared" si="2"/>
        <v>0</v>
      </c>
      <c r="P115" s="195"/>
      <c r="Q115" s="195"/>
      <c r="R115" s="197"/>
    </row>
    <row r="116" spans="1:18" s="200" customFormat="1" ht="14.45" customHeight="1">
      <c r="A116" s="196"/>
      <c r="B116" s="196"/>
      <c r="C116" s="214" t="s">
        <v>2266</v>
      </c>
      <c r="D116" s="204" t="s">
        <v>2267</v>
      </c>
      <c r="E116" s="197" t="s">
        <v>2270</v>
      </c>
      <c r="F116" s="201" t="s">
        <v>2274</v>
      </c>
      <c r="G116" s="197"/>
      <c r="H116" s="195"/>
      <c r="I116" s="202"/>
      <c r="J116" s="316"/>
      <c r="K116" s="199"/>
      <c r="L116" s="215" t="s">
        <v>2272</v>
      </c>
      <c r="M116" s="199"/>
      <c r="N116" s="215" t="s">
        <v>93</v>
      </c>
      <c r="O116" s="321">
        <f t="shared" si="2"/>
        <v>0</v>
      </c>
      <c r="P116" s="195"/>
      <c r="Q116" s="195"/>
      <c r="R116" s="197"/>
    </row>
    <row r="117" spans="1:18" s="200" customFormat="1" ht="14.45" customHeight="1">
      <c r="A117" s="196"/>
      <c r="B117" s="196"/>
      <c r="C117" s="214" t="s">
        <v>2266</v>
      </c>
      <c r="D117" s="204" t="s">
        <v>1409</v>
      </c>
      <c r="E117" s="197" t="s">
        <v>1415</v>
      </c>
      <c r="F117" s="201" t="s">
        <v>2275</v>
      </c>
      <c r="G117" s="197"/>
      <c r="H117" s="195"/>
      <c r="I117" s="202"/>
      <c r="J117" s="316"/>
      <c r="K117" s="199"/>
      <c r="L117" s="215" t="s">
        <v>2272</v>
      </c>
      <c r="M117" s="199"/>
      <c r="N117" s="215" t="s">
        <v>2273</v>
      </c>
      <c r="O117" s="321">
        <f t="shared" si="2"/>
        <v>0</v>
      </c>
      <c r="P117" s="195"/>
      <c r="Q117" s="195"/>
      <c r="R117" s="197"/>
    </row>
    <row r="118" spans="1:18" s="130" customFormat="1" ht="14.45" customHeight="1">
      <c r="A118" s="129"/>
      <c r="B118" s="129"/>
      <c r="C118" s="133" t="s">
        <v>1329</v>
      </c>
      <c r="D118" s="131" t="s">
        <v>1409</v>
      </c>
      <c r="E118" s="132" t="s">
        <v>1415</v>
      </c>
      <c r="F118" s="128" t="s">
        <v>1416</v>
      </c>
      <c r="G118" s="132"/>
      <c r="H118" s="137"/>
      <c r="I118" s="140"/>
      <c r="J118" s="315"/>
      <c r="K118" s="135"/>
      <c r="L118" s="153" t="s">
        <v>1350</v>
      </c>
      <c r="M118" s="135"/>
      <c r="N118" s="153" t="s">
        <v>1352</v>
      </c>
      <c r="O118" s="321">
        <f t="shared" si="2"/>
        <v>0</v>
      </c>
      <c r="P118" s="137"/>
      <c r="Q118" s="137"/>
      <c r="R118" s="132"/>
    </row>
    <row r="119" spans="1:18" s="65" customFormat="1" ht="14.45" customHeight="1">
      <c r="A119" s="62"/>
      <c r="B119" s="62"/>
      <c r="C119" s="186" t="s">
        <v>1329</v>
      </c>
      <c r="D119" s="156" t="s">
        <v>1409</v>
      </c>
      <c r="E119" s="63" t="s">
        <v>1415</v>
      </c>
      <c r="F119" s="155" t="s">
        <v>2353</v>
      </c>
      <c r="G119" s="63"/>
      <c r="H119" s="84"/>
      <c r="I119" s="64"/>
      <c r="J119" s="306"/>
      <c r="K119" s="69"/>
      <c r="L119" s="161" t="s">
        <v>1350</v>
      </c>
      <c r="M119" s="69"/>
      <c r="N119" s="209" t="s">
        <v>189</v>
      </c>
      <c r="O119" s="312">
        <f t="shared" si="2"/>
        <v>0</v>
      </c>
      <c r="P119" s="84"/>
      <c r="Q119" s="84"/>
      <c r="R119" s="63"/>
    </row>
    <row r="120" spans="1:18" s="65" customFormat="1" ht="14.45" customHeight="1">
      <c r="A120" s="62"/>
      <c r="B120" s="62"/>
      <c r="C120" s="186" t="s">
        <v>1329</v>
      </c>
      <c r="D120" s="156" t="s">
        <v>1409</v>
      </c>
      <c r="E120" s="63" t="s">
        <v>1415</v>
      </c>
      <c r="F120" s="155" t="s">
        <v>2354</v>
      </c>
      <c r="G120" s="63"/>
      <c r="H120" s="84"/>
      <c r="I120" s="64"/>
      <c r="J120" s="306"/>
      <c r="K120" s="69"/>
      <c r="L120" s="161" t="s">
        <v>1350</v>
      </c>
      <c r="M120" s="69"/>
      <c r="N120" s="209" t="s">
        <v>189</v>
      </c>
      <c r="O120" s="312">
        <f t="shared" si="2"/>
        <v>0</v>
      </c>
      <c r="P120" s="84"/>
      <c r="Q120" s="84"/>
      <c r="R120" s="63"/>
    </row>
    <row r="121" spans="1:18" s="65" customFormat="1" ht="14.45" customHeight="1">
      <c r="A121" s="62"/>
      <c r="B121" s="62"/>
      <c r="C121" s="186" t="s">
        <v>1329</v>
      </c>
      <c r="D121" s="156" t="s">
        <v>1409</v>
      </c>
      <c r="E121" s="63" t="s">
        <v>1415</v>
      </c>
      <c r="F121" s="155" t="s">
        <v>2355</v>
      </c>
      <c r="G121" s="63"/>
      <c r="H121" s="84"/>
      <c r="I121" s="64"/>
      <c r="J121" s="306"/>
      <c r="K121" s="69"/>
      <c r="L121" s="161" t="s">
        <v>1350</v>
      </c>
      <c r="M121" s="69"/>
      <c r="N121" s="209" t="s">
        <v>189</v>
      </c>
      <c r="O121" s="312">
        <f t="shared" si="2"/>
        <v>0</v>
      </c>
      <c r="P121" s="84"/>
      <c r="Q121" s="84"/>
      <c r="R121" s="63"/>
    </row>
    <row r="122" spans="1:18" s="65" customFormat="1" ht="14.45" customHeight="1">
      <c r="A122" s="62"/>
      <c r="B122" s="62"/>
      <c r="C122" s="186" t="s">
        <v>1329</v>
      </c>
      <c r="D122" s="156" t="s">
        <v>1409</v>
      </c>
      <c r="E122" s="63" t="s">
        <v>1415</v>
      </c>
      <c r="F122" s="155" t="s">
        <v>2356</v>
      </c>
      <c r="G122" s="63"/>
      <c r="H122" s="84"/>
      <c r="I122" s="64"/>
      <c r="J122" s="306"/>
      <c r="K122" s="69"/>
      <c r="L122" s="161" t="s">
        <v>1350</v>
      </c>
      <c r="M122" s="69"/>
      <c r="N122" s="209" t="s">
        <v>1417</v>
      </c>
      <c r="O122" s="312">
        <f t="shared" si="2"/>
        <v>0</v>
      </c>
      <c r="P122" s="84"/>
      <c r="Q122" s="84"/>
      <c r="R122" s="63"/>
    </row>
    <row r="123" spans="1:18" s="65" customFormat="1" ht="14.25" customHeight="1">
      <c r="A123" s="62"/>
      <c r="B123" s="62"/>
      <c r="C123" s="114" t="s">
        <v>1329</v>
      </c>
      <c r="D123" s="113" t="s">
        <v>1418</v>
      </c>
      <c r="E123" s="110" t="s">
        <v>1419</v>
      </c>
      <c r="F123" s="128" t="s">
        <v>1420</v>
      </c>
      <c r="G123" s="63"/>
      <c r="H123" s="84"/>
      <c r="I123" s="64"/>
      <c r="J123" s="306"/>
      <c r="K123" s="69"/>
      <c r="L123" s="161" t="s">
        <v>1421</v>
      </c>
      <c r="M123" s="69"/>
      <c r="N123" s="209" t="s">
        <v>1422</v>
      </c>
      <c r="O123" s="312">
        <f t="shared" si="2"/>
        <v>0</v>
      </c>
      <c r="P123" s="84"/>
      <c r="Q123" s="84"/>
      <c r="R123" s="63"/>
    </row>
    <row r="124" spans="1:18" s="65" customFormat="1" ht="14.25" customHeight="1">
      <c r="A124" s="62" t="s">
        <v>2413</v>
      </c>
      <c r="B124" s="62" t="s">
        <v>2414</v>
      </c>
      <c r="C124" s="114" t="s">
        <v>63</v>
      </c>
      <c r="D124" s="113" t="s">
        <v>1418</v>
      </c>
      <c r="E124" s="110" t="s">
        <v>1419</v>
      </c>
      <c r="F124" s="128" t="s">
        <v>2550</v>
      </c>
      <c r="G124" s="63"/>
      <c r="H124" s="84"/>
      <c r="I124" s="64" t="s">
        <v>2551</v>
      </c>
      <c r="J124" s="306">
        <v>1200</v>
      </c>
      <c r="K124" s="69">
        <v>1</v>
      </c>
      <c r="L124" s="161" t="s">
        <v>1421</v>
      </c>
      <c r="M124" s="69">
        <v>130</v>
      </c>
      <c r="N124" s="209" t="s">
        <v>1422</v>
      </c>
      <c r="O124" s="321">
        <f>IF(M124=0,K124*J124,M124*K124*J124)</f>
        <v>156000</v>
      </c>
      <c r="P124" s="195" t="s">
        <v>2399</v>
      </c>
      <c r="Q124" s="195" t="s">
        <v>2406</v>
      </c>
      <c r="R124" s="63"/>
    </row>
    <row r="125" spans="1:18" s="65" customFormat="1" ht="14.45" customHeight="1">
      <c r="A125" s="62" t="s">
        <v>2413</v>
      </c>
      <c r="B125" s="62" t="s">
        <v>2414</v>
      </c>
      <c r="C125" s="114" t="s">
        <v>1423</v>
      </c>
      <c r="D125" s="113" t="s">
        <v>1424</v>
      </c>
      <c r="E125" s="110" t="s">
        <v>1425</v>
      </c>
      <c r="F125" s="128" t="s">
        <v>1426</v>
      </c>
      <c r="G125" s="63"/>
      <c r="H125" s="84"/>
      <c r="I125" s="64" t="s">
        <v>2552</v>
      </c>
      <c r="J125" s="306">
        <v>400</v>
      </c>
      <c r="K125" s="69">
        <v>1</v>
      </c>
      <c r="L125" s="161" t="s">
        <v>1421</v>
      </c>
      <c r="M125" s="69">
        <v>55</v>
      </c>
      <c r="N125" s="209" t="s">
        <v>1422</v>
      </c>
      <c r="O125" s="321">
        <f t="shared" ref="O125:O154" si="3">IF(M125=0,K125*J125,M125*K125*J125)</f>
        <v>22000</v>
      </c>
      <c r="P125" s="195" t="s">
        <v>2399</v>
      </c>
      <c r="Q125" s="195" t="s">
        <v>2406</v>
      </c>
      <c r="R125" s="63"/>
    </row>
    <row r="126" spans="1:18" s="65" customFormat="1" ht="14.45" customHeight="1">
      <c r="A126" s="62" t="s">
        <v>2413</v>
      </c>
      <c r="B126" s="62" t="s">
        <v>2414</v>
      </c>
      <c r="C126" s="114" t="s">
        <v>63</v>
      </c>
      <c r="D126" s="113" t="s">
        <v>1418</v>
      </c>
      <c r="E126" s="110" t="s">
        <v>1419</v>
      </c>
      <c r="F126" s="128" t="s">
        <v>1426</v>
      </c>
      <c r="G126" s="63"/>
      <c r="H126" s="84"/>
      <c r="I126" s="64" t="s">
        <v>2576</v>
      </c>
      <c r="J126" s="306">
        <v>400</v>
      </c>
      <c r="K126" s="69">
        <v>1</v>
      </c>
      <c r="L126" s="161" t="s">
        <v>1421</v>
      </c>
      <c r="M126" s="69">
        <v>146</v>
      </c>
      <c r="N126" s="209" t="s">
        <v>1422</v>
      </c>
      <c r="O126" s="321">
        <f t="shared" si="3"/>
        <v>58400</v>
      </c>
      <c r="P126" s="195" t="s">
        <v>2399</v>
      </c>
      <c r="Q126" s="195" t="s">
        <v>2406</v>
      </c>
      <c r="R126" s="63" t="s">
        <v>2558</v>
      </c>
    </row>
    <row r="127" spans="1:18" s="65" customFormat="1" ht="14.45" customHeight="1">
      <c r="A127" s="62" t="s">
        <v>2413</v>
      </c>
      <c r="B127" s="62" t="s">
        <v>2414</v>
      </c>
      <c r="C127" s="114" t="s">
        <v>63</v>
      </c>
      <c r="D127" s="113" t="s">
        <v>1418</v>
      </c>
      <c r="E127" s="110" t="s">
        <v>1419</v>
      </c>
      <c r="F127" s="128" t="s">
        <v>1426</v>
      </c>
      <c r="G127" s="63"/>
      <c r="H127" s="84"/>
      <c r="I127" s="64" t="s">
        <v>2577</v>
      </c>
      <c r="J127" s="306">
        <v>400</v>
      </c>
      <c r="K127" s="69">
        <v>1</v>
      </c>
      <c r="L127" s="161" t="s">
        <v>1421</v>
      </c>
      <c r="M127" s="69">
        <v>60</v>
      </c>
      <c r="N127" s="209" t="s">
        <v>1422</v>
      </c>
      <c r="O127" s="321">
        <f t="shared" si="3"/>
        <v>24000</v>
      </c>
      <c r="P127" s="195" t="s">
        <v>2399</v>
      </c>
      <c r="Q127" s="195" t="s">
        <v>2406</v>
      </c>
      <c r="R127" s="63" t="s">
        <v>2559</v>
      </c>
    </row>
    <row r="128" spans="1:18" s="65" customFormat="1" ht="14.45" customHeight="1">
      <c r="A128" s="62" t="s">
        <v>2413</v>
      </c>
      <c r="B128" s="62" t="s">
        <v>2414</v>
      </c>
      <c r="C128" s="114" t="s">
        <v>63</v>
      </c>
      <c r="D128" s="113" t="s">
        <v>1418</v>
      </c>
      <c r="E128" s="110" t="s">
        <v>1419</v>
      </c>
      <c r="F128" s="128" t="s">
        <v>1426</v>
      </c>
      <c r="G128" s="63"/>
      <c r="H128" s="84"/>
      <c r="I128" s="64" t="s">
        <v>2560</v>
      </c>
      <c r="J128" s="306">
        <v>400</v>
      </c>
      <c r="K128" s="69">
        <v>2</v>
      </c>
      <c r="L128" s="161" t="s">
        <v>1421</v>
      </c>
      <c r="M128" s="69">
        <v>40</v>
      </c>
      <c r="N128" s="209" t="s">
        <v>1422</v>
      </c>
      <c r="O128" s="321">
        <f t="shared" si="3"/>
        <v>32000</v>
      </c>
      <c r="P128" s="195" t="s">
        <v>2399</v>
      </c>
      <c r="Q128" s="195" t="s">
        <v>2406</v>
      </c>
      <c r="R128" s="63" t="s">
        <v>2561</v>
      </c>
    </row>
    <row r="129" spans="1:18" s="65" customFormat="1" ht="14.45" customHeight="1">
      <c r="A129" s="62" t="s">
        <v>2470</v>
      </c>
      <c r="B129" s="62" t="s">
        <v>2471</v>
      </c>
      <c r="C129" s="114" t="s">
        <v>63</v>
      </c>
      <c r="D129" s="113" t="s">
        <v>1418</v>
      </c>
      <c r="E129" s="110" t="s">
        <v>1419</v>
      </c>
      <c r="F129" s="128" t="s">
        <v>1426</v>
      </c>
      <c r="G129" s="63"/>
      <c r="H129" s="84"/>
      <c r="I129" s="64" t="s">
        <v>2565</v>
      </c>
      <c r="J129" s="306">
        <v>500</v>
      </c>
      <c r="K129" s="69">
        <v>1</v>
      </c>
      <c r="L129" s="161" t="s">
        <v>1421</v>
      </c>
      <c r="M129" s="69">
        <v>35</v>
      </c>
      <c r="N129" s="209" t="s">
        <v>1422</v>
      </c>
      <c r="O129" s="321">
        <f t="shared" si="3"/>
        <v>17500</v>
      </c>
      <c r="P129" s="195" t="s">
        <v>2399</v>
      </c>
      <c r="Q129" s="195" t="s">
        <v>2406</v>
      </c>
      <c r="R129" s="366">
        <v>1.4</v>
      </c>
    </row>
    <row r="130" spans="1:18" s="65" customFormat="1" ht="14.25" customHeight="1">
      <c r="A130" s="62" t="s">
        <v>2413</v>
      </c>
      <c r="B130" s="62" t="s">
        <v>2414</v>
      </c>
      <c r="C130" s="114" t="s">
        <v>1329</v>
      </c>
      <c r="D130" s="113" t="s">
        <v>1418</v>
      </c>
      <c r="E130" s="110" t="s">
        <v>1419</v>
      </c>
      <c r="F130" s="128" t="s">
        <v>1427</v>
      </c>
      <c r="H130" s="84"/>
      <c r="I130" s="64" t="s">
        <v>2566</v>
      </c>
      <c r="J130" s="306">
        <v>800</v>
      </c>
      <c r="K130" s="69">
        <v>2</v>
      </c>
      <c r="L130" s="161" t="s">
        <v>1421</v>
      </c>
      <c r="M130" s="69">
        <v>5</v>
      </c>
      <c r="N130" s="209" t="s">
        <v>1422</v>
      </c>
      <c r="O130" s="321">
        <f t="shared" si="3"/>
        <v>8000</v>
      </c>
      <c r="P130" s="195" t="s">
        <v>2399</v>
      </c>
      <c r="Q130" s="195" t="s">
        <v>2406</v>
      </c>
      <c r="R130" s="63" t="s">
        <v>2567</v>
      </c>
    </row>
    <row r="131" spans="1:18" s="65" customFormat="1" ht="14.45" customHeight="1">
      <c r="A131" s="62"/>
      <c r="B131" s="62"/>
      <c r="C131" s="186" t="s">
        <v>1329</v>
      </c>
      <c r="D131" s="156" t="s">
        <v>1418</v>
      </c>
      <c r="E131" s="63" t="s">
        <v>1419</v>
      </c>
      <c r="F131" s="155" t="s">
        <v>1428</v>
      </c>
      <c r="G131" s="63"/>
      <c r="H131" s="84"/>
      <c r="I131" s="64"/>
      <c r="J131" s="306"/>
      <c r="K131" s="69"/>
      <c r="L131" s="161" t="s">
        <v>1421</v>
      </c>
      <c r="M131" s="69"/>
      <c r="N131" s="209" t="s">
        <v>1422</v>
      </c>
      <c r="O131" s="321">
        <f t="shared" si="3"/>
        <v>0</v>
      </c>
      <c r="P131" s="84"/>
      <c r="Q131" s="84"/>
      <c r="R131" s="63"/>
    </row>
    <row r="132" spans="1:18" s="65" customFormat="1" ht="14.45" customHeight="1">
      <c r="A132" s="62"/>
      <c r="B132" s="62"/>
      <c r="C132" s="186" t="s">
        <v>1329</v>
      </c>
      <c r="D132" s="156" t="s">
        <v>1418</v>
      </c>
      <c r="E132" s="63" t="s">
        <v>1419</v>
      </c>
      <c r="F132" s="155" t="s">
        <v>1429</v>
      </c>
      <c r="G132" s="63"/>
      <c r="H132" s="195"/>
      <c r="I132" s="64"/>
      <c r="J132" s="306"/>
      <c r="K132" s="69"/>
      <c r="L132" s="161" t="s">
        <v>2276</v>
      </c>
      <c r="M132" s="69"/>
      <c r="N132" s="161" t="s">
        <v>1422</v>
      </c>
      <c r="O132" s="321">
        <f t="shared" si="3"/>
        <v>0</v>
      </c>
      <c r="P132" s="195"/>
      <c r="Q132" s="195"/>
      <c r="R132" s="63"/>
    </row>
    <row r="133" spans="1:18" s="222" customFormat="1" ht="14.45" customHeight="1">
      <c r="A133" s="218"/>
      <c r="B133" s="218"/>
      <c r="C133" s="207" t="s">
        <v>1329</v>
      </c>
      <c r="D133" s="208" t="s">
        <v>1418</v>
      </c>
      <c r="E133" s="85" t="s">
        <v>1419</v>
      </c>
      <c r="F133" s="155" t="s">
        <v>1431</v>
      </c>
      <c r="G133" s="85"/>
      <c r="H133" s="195"/>
      <c r="I133" s="219"/>
      <c r="J133" s="324"/>
      <c r="K133" s="220"/>
      <c r="L133" s="221" t="s">
        <v>1352</v>
      </c>
      <c r="M133" s="220"/>
      <c r="N133" s="221" t="s">
        <v>1422</v>
      </c>
      <c r="O133" s="321">
        <f t="shared" si="3"/>
        <v>0</v>
      </c>
      <c r="P133" s="195"/>
      <c r="Q133" s="195"/>
      <c r="R133" s="85"/>
    </row>
    <row r="134" spans="1:18" s="222" customFormat="1" ht="14.45" customHeight="1">
      <c r="A134" s="62"/>
      <c r="B134" s="62"/>
      <c r="C134" s="207" t="s">
        <v>63</v>
      </c>
      <c r="D134" s="208" t="s">
        <v>1418</v>
      </c>
      <c r="E134" s="85" t="s">
        <v>1419</v>
      </c>
      <c r="F134" s="155" t="s">
        <v>2441</v>
      </c>
      <c r="G134" s="85"/>
      <c r="H134" s="195"/>
      <c r="I134" s="219"/>
      <c r="J134" s="324"/>
      <c r="K134" s="220"/>
      <c r="L134" s="221" t="s">
        <v>95</v>
      </c>
      <c r="M134" s="220"/>
      <c r="N134" s="221" t="s">
        <v>1422</v>
      </c>
      <c r="O134" s="321">
        <f t="shared" si="3"/>
        <v>0</v>
      </c>
      <c r="P134" s="195"/>
      <c r="Q134" s="195"/>
      <c r="R134" s="85"/>
    </row>
    <row r="135" spans="1:18" s="222" customFormat="1" ht="14.45" customHeight="1">
      <c r="A135" s="62"/>
      <c r="B135" s="62"/>
      <c r="C135" s="207" t="s">
        <v>63</v>
      </c>
      <c r="D135" s="208" t="s">
        <v>1418</v>
      </c>
      <c r="E135" s="85" t="s">
        <v>1419</v>
      </c>
      <c r="F135" s="155" t="s">
        <v>2441</v>
      </c>
      <c r="G135" s="85"/>
      <c r="H135" s="195"/>
      <c r="I135" s="219"/>
      <c r="J135" s="324"/>
      <c r="K135" s="220"/>
      <c r="L135" s="221" t="s">
        <v>95</v>
      </c>
      <c r="M135" s="220"/>
      <c r="N135" s="221" t="s">
        <v>1422</v>
      </c>
      <c r="O135" s="321">
        <f t="shared" si="3"/>
        <v>0</v>
      </c>
      <c r="P135" s="195"/>
      <c r="Q135" s="195"/>
      <c r="R135" s="85"/>
    </row>
    <row r="136" spans="1:18" s="222" customFormat="1" ht="14.45" customHeight="1">
      <c r="A136" s="62"/>
      <c r="B136" s="62"/>
      <c r="C136" s="207" t="s">
        <v>63</v>
      </c>
      <c r="D136" s="208" t="s">
        <v>1418</v>
      </c>
      <c r="E136" s="85" t="s">
        <v>1419</v>
      </c>
      <c r="F136" s="155" t="s">
        <v>2441</v>
      </c>
      <c r="G136" s="85"/>
      <c r="H136" s="195"/>
      <c r="I136" s="219"/>
      <c r="J136" s="324"/>
      <c r="K136" s="220"/>
      <c r="L136" s="221" t="s">
        <v>95</v>
      </c>
      <c r="M136" s="220"/>
      <c r="N136" s="221" t="s">
        <v>1422</v>
      </c>
      <c r="O136" s="321">
        <f t="shared" si="3"/>
        <v>0</v>
      </c>
      <c r="P136" s="195"/>
      <c r="Q136" s="195"/>
      <c r="R136" s="85"/>
    </row>
    <row r="137" spans="1:18" s="222" customFormat="1" ht="14.45" customHeight="1">
      <c r="A137" s="62" t="s">
        <v>2413</v>
      </c>
      <c r="B137" s="62" t="s">
        <v>2414</v>
      </c>
      <c r="C137" s="207" t="s">
        <v>63</v>
      </c>
      <c r="D137" s="208" t="s">
        <v>1418</v>
      </c>
      <c r="E137" s="85" t="s">
        <v>1419</v>
      </c>
      <c r="F137" s="155" t="s">
        <v>1432</v>
      </c>
      <c r="G137" s="85"/>
      <c r="H137" s="195"/>
      <c r="I137" s="219" t="s">
        <v>2553</v>
      </c>
      <c r="J137" s="324">
        <v>1200</v>
      </c>
      <c r="K137" s="220">
        <v>1</v>
      </c>
      <c r="L137" s="221" t="s">
        <v>95</v>
      </c>
      <c r="M137" s="220">
        <v>55</v>
      </c>
      <c r="N137" s="221" t="s">
        <v>1422</v>
      </c>
      <c r="O137" s="321">
        <f t="shared" si="3"/>
        <v>66000</v>
      </c>
      <c r="P137" s="195" t="s">
        <v>2399</v>
      </c>
      <c r="Q137" s="195" t="s">
        <v>2406</v>
      </c>
      <c r="R137" s="85" t="s">
        <v>2442</v>
      </c>
    </row>
    <row r="138" spans="1:18" s="222" customFormat="1" ht="14.45" customHeight="1">
      <c r="A138" s="62" t="s">
        <v>2413</v>
      </c>
      <c r="B138" s="62" t="s">
        <v>2414</v>
      </c>
      <c r="C138" s="207" t="s">
        <v>1329</v>
      </c>
      <c r="D138" s="208" t="s">
        <v>1418</v>
      </c>
      <c r="E138" s="85" t="s">
        <v>1419</v>
      </c>
      <c r="F138" s="155" t="s">
        <v>1432</v>
      </c>
      <c r="G138" s="85"/>
      <c r="H138" s="195"/>
      <c r="I138" s="219" t="s">
        <v>2554</v>
      </c>
      <c r="J138" s="324">
        <v>1200</v>
      </c>
      <c r="K138" s="220">
        <v>5</v>
      </c>
      <c r="L138" s="221" t="s">
        <v>95</v>
      </c>
      <c r="M138" s="220">
        <v>3</v>
      </c>
      <c r="N138" s="221" t="s">
        <v>1422</v>
      </c>
      <c r="O138" s="321">
        <f>IF(M138=0,K138*J138,M138*K138*J138)</f>
        <v>18000</v>
      </c>
      <c r="P138" s="195" t="s">
        <v>2399</v>
      </c>
      <c r="Q138" s="195" t="s">
        <v>2406</v>
      </c>
      <c r="R138" s="85" t="s">
        <v>2556</v>
      </c>
    </row>
    <row r="139" spans="1:18" s="222" customFormat="1" ht="14.45" customHeight="1">
      <c r="A139" s="62" t="s">
        <v>2413</v>
      </c>
      <c r="B139" s="62" t="s">
        <v>2414</v>
      </c>
      <c r="C139" s="207" t="s">
        <v>63</v>
      </c>
      <c r="D139" s="208" t="s">
        <v>1418</v>
      </c>
      <c r="E139" s="85" t="s">
        <v>1419</v>
      </c>
      <c r="F139" s="155" t="s">
        <v>1432</v>
      </c>
      <c r="G139" s="85"/>
      <c r="H139" s="195"/>
      <c r="I139" s="219" t="s">
        <v>2555</v>
      </c>
      <c r="J139" s="324">
        <v>1200</v>
      </c>
      <c r="K139" s="220">
        <v>4</v>
      </c>
      <c r="L139" s="221" t="s">
        <v>95</v>
      </c>
      <c r="M139" s="220">
        <v>7</v>
      </c>
      <c r="N139" s="221" t="s">
        <v>1422</v>
      </c>
      <c r="O139" s="321">
        <f>IF(M139=0,K139*J139,M139*K139*J139)</f>
        <v>33600</v>
      </c>
      <c r="P139" s="195" t="s">
        <v>2399</v>
      </c>
      <c r="Q139" s="195" t="s">
        <v>2406</v>
      </c>
      <c r="R139" s="85" t="s">
        <v>2557</v>
      </c>
    </row>
    <row r="140" spans="1:18" s="222" customFormat="1" ht="14.45" customHeight="1">
      <c r="A140" s="62" t="s">
        <v>2413</v>
      </c>
      <c r="B140" s="62" t="s">
        <v>2414</v>
      </c>
      <c r="C140" s="207" t="s">
        <v>63</v>
      </c>
      <c r="D140" s="208" t="s">
        <v>1418</v>
      </c>
      <c r="E140" s="85" t="s">
        <v>1419</v>
      </c>
      <c r="F140" s="155" t="s">
        <v>1432</v>
      </c>
      <c r="G140" s="85"/>
      <c r="H140" s="195"/>
      <c r="I140" s="219" t="s">
        <v>2562</v>
      </c>
      <c r="J140" s="324">
        <v>1200</v>
      </c>
      <c r="K140" s="220">
        <v>3</v>
      </c>
      <c r="L140" s="221" t="s">
        <v>95</v>
      </c>
      <c r="M140" s="220">
        <v>10</v>
      </c>
      <c r="N140" s="221" t="s">
        <v>1422</v>
      </c>
      <c r="O140" s="321">
        <f t="shared" si="3"/>
        <v>36000</v>
      </c>
      <c r="P140" s="195" t="s">
        <v>2399</v>
      </c>
      <c r="Q140" s="195" t="s">
        <v>2406</v>
      </c>
      <c r="R140" s="85" t="s">
        <v>2563</v>
      </c>
    </row>
    <row r="141" spans="1:18" s="222" customFormat="1" ht="14.45" customHeight="1">
      <c r="A141" s="62" t="s">
        <v>2413</v>
      </c>
      <c r="B141" s="62" t="s">
        <v>2414</v>
      </c>
      <c r="C141" s="207" t="s">
        <v>63</v>
      </c>
      <c r="D141" s="208" t="s">
        <v>1418</v>
      </c>
      <c r="E141" s="85" t="s">
        <v>1419</v>
      </c>
      <c r="F141" s="155" t="s">
        <v>1432</v>
      </c>
      <c r="G141" s="85"/>
      <c r="H141" s="195"/>
      <c r="I141" s="219" t="s">
        <v>2564</v>
      </c>
      <c r="J141" s="324">
        <v>1200</v>
      </c>
      <c r="K141" s="220">
        <v>3</v>
      </c>
      <c r="L141" s="221" t="s">
        <v>95</v>
      </c>
      <c r="M141" s="220">
        <v>10</v>
      </c>
      <c r="N141" s="221" t="s">
        <v>1422</v>
      </c>
      <c r="O141" s="321">
        <f t="shared" si="3"/>
        <v>36000</v>
      </c>
      <c r="P141" s="195" t="s">
        <v>2399</v>
      </c>
      <c r="Q141" s="195" t="s">
        <v>2406</v>
      </c>
      <c r="R141" s="85" t="s">
        <v>2563</v>
      </c>
    </row>
    <row r="142" spans="1:18" s="222" customFormat="1" ht="14.45" customHeight="1">
      <c r="A142" s="62" t="s">
        <v>2413</v>
      </c>
      <c r="B142" s="62" t="s">
        <v>2414</v>
      </c>
      <c r="C142" s="207" t="s">
        <v>63</v>
      </c>
      <c r="D142" s="208" t="s">
        <v>1418</v>
      </c>
      <c r="E142" s="85" t="s">
        <v>1419</v>
      </c>
      <c r="F142" s="155" t="s">
        <v>1432</v>
      </c>
      <c r="G142" s="85"/>
      <c r="H142" s="195"/>
      <c r="I142" s="219" t="s">
        <v>2568</v>
      </c>
      <c r="J142" s="324">
        <v>1200</v>
      </c>
      <c r="K142" s="220">
        <v>2</v>
      </c>
      <c r="L142" s="221" t="s">
        <v>95</v>
      </c>
      <c r="M142" s="220">
        <v>4</v>
      </c>
      <c r="N142" s="221" t="s">
        <v>1422</v>
      </c>
      <c r="O142" s="321">
        <f t="shared" si="3"/>
        <v>9600</v>
      </c>
      <c r="P142" s="195" t="s">
        <v>2399</v>
      </c>
      <c r="Q142" s="195" t="s">
        <v>2406</v>
      </c>
      <c r="R142" s="85" t="s">
        <v>2442</v>
      </c>
    </row>
    <row r="143" spans="1:18" s="222" customFormat="1" ht="14.45" customHeight="1">
      <c r="A143" s="62" t="s">
        <v>2413</v>
      </c>
      <c r="B143" s="62" t="s">
        <v>2414</v>
      </c>
      <c r="C143" s="207" t="s">
        <v>63</v>
      </c>
      <c r="D143" s="208" t="s">
        <v>1418</v>
      </c>
      <c r="E143" s="85" t="s">
        <v>1419</v>
      </c>
      <c r="F143" s="155" t="s">
        <v>1432</v>
      </c>
      <c r="G143" s="85"/>
      <c r="H143" s="195"/>
      <c r="I143" s="219" t="s">
        <v>2569</v>
      </c>
      <c r="J143" s="324">
        <v>1200</v>
      </c>
      <c r="K143" s="220">
        <v>3</v>
      </c>
      <c r="L143" s="221" t="s">
        <v>95</v>
      </c>
      <c r="M143" s="220">
        <v>12</v>
      </c>
      <c r="N143" s="221" t="s">
        <v>1422</v>
      </c>
      <c r="O143" s="321">
        <f t="shared" si="3"/>
        <v>43200</v>
      </c>
      <c r="P143" s="195" t="s">
        <v>2399</v>
      </c>
      <c r="Q143" s="195" t="s">
        <v>2406</v>
      </c>
      <c r="R143" s="85" t="s">
        <v>2442</v>
      </c>
    </row>
    <row r="144" spans="1:18" s="222" customFormat="1" ht="14.45" customHeight="1">
      <c r="A144" s="62" t="s">
        <v>2413</v>
      </c>
      <c r="B144" s="62" t="s">
        <v>2414</v>
      </c>
      <c r="C144" s="207" t="s">
        <v>1329</v>
      </c>
      <c r="D144" s="208" t="s">
        <v>1418</v>
      </c>
      <c r="E144" s="85" t="s">
        <v>1419</v>
      </c>
      <c r="F144" s="155" t="s">
        <v>1773</v>
      </c>
      <c r="G144" s="85"/>
      <c r="H144" s="195"/>
      <c r="I144" s="219" t="s">
        <v>2570</v>
      </c>
      <c r="J144" s="324">
        <v>1600</v>
      </c>
      <c r="K144" s="220">
        <v>2</v>
      </c>
      <c r="L144" s="221" t="s">
        <v>95</v>
      </c>
      <c r="M144" s="220">
        <v>12</v>
      </c>
      <c r="N144" s="221" t="s">
        <v>1422</v>
      </c>
      <c r="O144" s="321">
        <f t="shared" si="3"/>
        <v>38400</v>
      </c>
      <c r="P144" s="195" t="s">
        <v>2399</v>
      </c>
      <c r="Q144" s="195" t="s">
        <v>2406</v>
      </c>
      <c r="R144" s="85" t="s">
        <v>2442</v>
      </c>
    </row>
    <row r="145" spans="1:18" s="222" customFormat="1" ht="14.45" customHeight="1">
      <c r="A145" s="62" t="s">
        <v>2413</v>
      </c>
      <c r="B145" s="62" t="s">
        <v>2414</v>
      </c>
      <c r="C145" s="207" t="s">
        <v>63</v>
      </c>
      <c r="D145" s="208" t="s">
        <v>1418</v>
      </c>
      <c r="E145" s="85" t="s">
        <v>1419</v>
      </c>
      <c r="F145" s="155" t="s">
        <v>1773</v>
      </c>
      <c r="G145" s="85"/>
      <c r="H145" s="195"/>
      <c r="I145" s="219" t="s">
        <v>2568</v>
      </c>
      <c r="J145" s="324">
        <v>1600</v>
      </c>
      <c r="K145" s="220">
        <v>2</v>
      </c>
      <c r="L145" s="221" t="s">
        <v>137</v>
      </c>
      <c r="M145" s="220">
        <v>2</v>
      </c>
      <c r="N145" s="221" t="s">
        <v>1422</v>
      </c>
      <c r="O145" s="321">
        <f t="shared" si="3"/>
        <v>6400</v>
      </c>
      <c r="P145" s="195" t="s">
        <v>2399</v>
      </c>
      <c r="Q145" s="195" t="s">
        <v>2406</v>
      </c>
      <c r="R145" s="85" t="s">
        <v>2442</v>
      </c>
    </row>
    <row r="146" spans="1:18" s="222" customFormat="1" ht="14.45" customHeight="1">
      <c r="A146" s="62" t="s">
        <v>2413</v>
      </c>
      <c r="B146" s="62" t="s">
        <v>2414</v>
      </c>
      <c r="C146" s="207" t="s">
        <v>63</v>
      </c>
      <c r="D146" s="208" t="s">
        <v>1418</v>
      </c>
      <c r="E146" s="85" t="s">
        <v>1419</v>
      </c>
      <c r="F146" s="155" t="s">
        <v>1773</v>
      </c>
      <c r="G146" s="85"/>
      <c r="H146" s="195"/>
      <c r="I146" s="219" t="s">
        <v>2569</v>
      </c>
      <c r="J146" s="324">
        <v>1600</v>
      </c>
      <c r="K146" s="220">
        <v>3</v>
      </c>
      <c r="L146" s="221" t="s">
        <v>137</v>
      </c>
      <c r="M146" s="220">
        <v>4</v>
      </c>
      <c r="N146" s="221" t="s">
        <v>1422</v>
      </c>
      <c r="O146" s="321">
        <f t="shared" si="3"/>
        <v>19200</v>
      </c>
      <c r="P146" s="195" t="s">
        <v>2399</v>
      </c>
      <c r="Q146" s="195" t="s">
        <v>2406</v>
      </c>
      <c r="R146" s="85" t="s">
        <v>2442</v>
      </c>
    </row>
    <row r="147" spans="1:18" s="222" customFormat="1" ht="14.45" customHeight="1">
      <c r="A147" s="62" t="s">
        <v>2470</v>
      </c>
      <c r="B147" s="62" t="s">
        <v>2471</v>
      </c>
      <c r="C147" s="207" t="s">
        <v>63</v>
      </c>
      <c r="D147" s="208" t="s">
        <v>1418</v>
      </c>
      <c r="E147" s="85" t="s">
        <v>1419</v>
      </c>
      <c r="F147" s="155" t="s">
        <v>1773</v>
      </c>
      <c r="G147" s="85"/>
      <c r="H147" s="195"/>
      <c r="I147" s="219" t="s">
        <v>2571</v>
      </c>
      <c r="J147" s="324">
        <v>1600</v>
      </c>
      <c r="K147" s="220">
        <v>9</v>
      </c>
      <c r="L147" s="221" t="s">
        <v>137</v>
      </c>
      <c r="M147" s="220">
        <v>7</v>
      </c>
      <c r="N147" s="221" t="s">
        <v>1422</v>
      </c>
      <c r="O147" s="321">
        <f t="shared" si="3"/>
        <v>100800</v>
      </c>
      <c r="P147" s="195" t="s">
        <v>2399</v>
      </c>
      <c r="Q147" s="195" t="s">
        <v>2406</v>
      </c>
      <c r="R147" s="85" t="s">
        <v>2442</v>
      </c>
    </row>
    <row r="148" spans="1:18" s="222" customFormat="1" ht="14.45" customHeight="1">
      <c r="A148" s="218"/>
      <c r="B148" s="218"/>
      <c r="C148" s="207" t="s">
        <v>63</v>
      </c>
      <c r="D148" s="208" t="s">
        <v>1418</v>
      </c>
      <c r="E148" s="85" t="s">
        <v>1419</v>
      </c>
      <c r="F148" s="155" t="s">
        <v>1774</v>
      </c>
      <c r="G148" s="85"/>
      <c r="H148" s="195"/>
      <c r="I148" s="219"/>
      <c r="J148" s="324"/>
      <c r="K148" s="220"/>
      <c r="L148" s="221" t="s">
        <v>137</v>
      </c>
      <c r="M148" s="220"/>
      <c r="N148" s="221" t="s">
        <v>1422</v>
      </c>
      <c r="O148" s="321">
        <f t="shared" si="3"/>
        <v>0</v>
      </c>
      <c r="P148" s="195"/>
      <c r="Q148" s="195"/>
      <c r="R148" s="85"/>
    </row>
    <row r="149" spans="1:18" s="222" customFormat="1" ht="14.45" customHeight="1">
      <c r="A149" s="218"/>
      <c r="B149" s="218"/>
      <c r="C149" s="207" t="s">
        <v>63</v>
      </c>
      <c r="D149" s="208" t="s">
        <v>1418</v>
      </c>
      <c r="E149" s="85" t="s">
        <v>1419</v>
      </c>
      <c r="F149" s="155" t="s">
        <v>1730</v>
      </c>
      <c r="G149" s="85"/>
      <c r="H149" s="195"/>
      <c r="I149" s="219"/>
      <c r="J149" s="324"/>
      <c r="K149" s="220"/>
      <c r="L149" s="221" t="s">
        <v>137</v>
      </c>
      <c r="M149" s="220"/>
      <c r="N149" s="221" t="s">
        <v>1422</v>
      </c>
      <c r="O149" s="321">
        <f t="shared" si="3"/>
        <v>0</v>
      </c>
      <c r="P149" s="195"/>
      <c r="Q149" s="195"/>
      <c r="R149" s="85"/>
    </row>
    <row r="150" spans="1:18" s="222" customFormat="1" ht="14.45" customHeight="1">
      <c r="A150" s="218"/>
      <c r="B150" s="218"/>
      <c r="C150" s="207" t="s">
        <v>63</v>
      </c>
      <c r="D150" s="208" t="s">
        <v>1418</v>
      </c>
      <c r="E150" s="85" t="s">
        <v>1419</v>
      </c>
      <c r="F150" s="155" t="s">
        <v>1731</v>
      </c>
      <c r="G150" s="85"/>
      <c r="H150" s="195"/>
      <c r="I150" s="219"/>
      <c r="J150" s="324"/>
      <c r="K150" s="220"/>
      <c r="L150" s="221" t="s">
        <v>137</v>
      </c>
      <c r="M150" s="220"/>
      <c r="N150" s="221" t="s">
        <v>1422</v>
      </c>
      <c r="O150" s="321">
        <f t="shared" si="3"/>
        <v>0</v>
      </c>
      <c r="P150" s="195"/>
      <c r="Q150" s="195"/>
      <c r="R150" s="85"/>
    </row>
    <row r="151" spans="1:18" s="222" customFormat="1" ht="14.45" customHeight="1">
      <c r="A151" s="218"/>
      <c r="B151" s="218"/>
      <c r="C151" s="207" t="s">
        <v>63</v>
      </c>
      <c r="D151" s="208" t="s">
        <v>1418</v>
      </c>
      <c r="E151" s="85" t="s">
        <v>1419</v>
      </c>
      <c r="F151" s="155" t="s">
        <v>1732</v>
      </c>
      <c r="G151" s="85"/>
      <c r="H151" s="195"/>
      <c r="I151" s="219"/>
      <c r="J151" s="324"/>
      <c r="K151" s="220"/>
      <c r="L151" s="221" t="s">
        <v>137</v>
      </c>
      <c r="M151" s="220"/>
      <c r="N151" s="221" t="s">
        <v>1422</v>
      </c>
      <c r="O151" s="321">
        <f t="shared" si="3"/>
        <v>0</v>
      </c>
      <c r="P151" s="195"/>
      <c r="Q151" s="195"/>
      <c r="R151" s="85"/>
    </row>
    <row r="152" spans="1:18" s="65" customFormat="1" ht="14.45" customHeight="1">
      <c r="A152" s="62" t="s">
        <v>2413</v>
      </c>
      <c r="B152" s="62" t="s">
        <v>2414</v>
      </c>
      <c r="C152" s="186" t="s">
        <v>1329</v>
      </c>
      <c r="D152" s="156" t="s">
        <v>1418</v>
      </c>
      <c r="E152" s="63" t="s">
        <v>1419</v>
      </c>
      <c r="F152" s="155" t="s">
        <v>1433</v>
      </c>
      <c r="G152" s="63"/>
      <c r="H152" s="195"/>
      <c r="I152" s="219" t="s">
        <v>2573</v>
      </c>
      <c r="J152" s="306">
        <v>2200</v>
      </c>
      <c r="K152" s="69">
        <v>1</v>
      </c>
      <c r="L152" s="221" t="s">
        <v>137</v>
      </c>
      <c r="M152" s="69">
        <v>6</v>
      </c>
      <c r="N152" s="161" t="s">
        <v>1422</v>
      </c>
      <c r="O152" s="321">
        <f t="shared" si="3"/>
        <v>13200</v>
      </c>
      <c r="P152" s="195" t="s">
        <v>2399</v>
      </c>
      <c r="Q152" s="195" t="s">
        <v>2406</v>
      </c>
      <c r="R152" s="85" t="s">
        <v>2442</v>
      </c>
    </row>
    <row r="153" spans="1:18" s="65" customFormat="1" ht="14.45" customHeight="1">
      <c r="A153" s="62" t="s">
        <v>2413</v>
      </c>
      <c r="B153" s="62" t="s">
        <v>2414</v>
      </c>
      <c r="C153" s="186" t="s">
        <v>63</v>
      </c>
      <c r="D153" s="156" t="s">
        <v>1418</v>
      </c>
      <c r="E153" s="63" t="s">
        <v>1419</v>
      </c>
      <c r="F153" s="155" t="s">
        <v>1433</v>
      </c>
      <c r="G153" s="63"/>
      <c r="H153" s="195"/>
      <c r="I153" s="219" t="s">
        <v>2572</v>
      </c>
      <c r="J153" s="306">
        <v>2200</v>
      </c>
      <c r="K153" s="69">
        <v>1</v>
      </c>
      <c r="L153" s="221" t="s">
        <v>137</v>
      </c>
      <c r="M153" s="69">
        <v>4</v>
      </c>
      <c r="N153" s="161" t="s">
        <v>1422</v>
      </c>
      <c r="O153" s="321">
        <f t="shared" si="3"/>
        <v>8800</v>
      </c>
      <c r="P153" s="195" t="s">
        <v>2399</v>
      </c>
      <c r="Q153" s="195" t="s">
        <v>2406</v>
      </c>
      <c r="R153" s="85" t="s">
        <v>2442</v>
      </c>
    </row>
    <row r="154" spans="1:18" s="65" customFormat="1" ht="14.45" customHeight="1">
      <c r="A154" s="62" t="s">
        <v>2413</v>
      </c>
      <c r="B154" s="62" t="s">
        <v>2414</v>
      </c>
      <c r="C154" s="186" t="s">
        <v>63</v>
      </c>
      <c r="D154" s="156" t="s">
        <v>1418</v>
      </c>
      <c r="E154" s="63" t="s">
        <v>1419</v>
      </c>
      <c r="F154" s="155" t="s">
        <v>1433</v>
      </c>
      <c r="G154" s="63"/>
      <c r="H154" s="195"/>
      <c r="I154" s="64" t="s">
        <v>2574</v>
      </c>
      <c r="J154" s="306">
        <v>3000</v>
      </c>
      <c r="K154" s="69">
        <v>1</v>
      </c>
      <c r="L154" s="221" t="s">
        <v>137</v>
      </c>
      <c r="M154" s="69">
        <v>1</v>
      </c>
      <c r="N154" s="161" t="s">
        <v>1422</v>
      </c>
      <c r="O154" s="321">
        <f t="shared" si="3"/>
        <v>3000</v>
      </c>
      <c r="P154" s="195" t="s">
        <v>2399</v>
      </c>
      <c r="Q154" s="195" t="s">
        <v>2406</v>
      </c>
      <c r="R154" s="85" t="s">
        <v>2575</v>
      </c>
    </row>
    <row r="155" spans="1:18" s="65" customFormat="1" ht="14.25" customHeight="1">
      <c r="A155" s="62"/>
      <c r="B155" s="62"/>
      <c r="C155" s="186" t="s">
        <v>1329</v>
      </c>
      <c r="D155" s="156" t="s">
        <v>1418</v>
      </c>
      <c r="E155" s="63" t="s">
        <v>1434</v>
      </c>
      <c r="F155" s="155" t="s">
        <v>1435</v>
      </c>
      <c r="G155" s="63"/>
      <c r="H155" s="195"/>
      <c r="I155" s="64"/>
      <c r="J155" s="306"/>
      <c r="K155" s="69"/>
      <c r="L155" s="161" t="s">
        <v>1421</v>
      </c>
      <c r="M155" s="69"/>
      <c r="N155" s="161" t="s">
        <v>1422</v>
      </c>
      <c r="O155" s="312">
        <f t="shared" si="2"/>
        <v>0</v>
      </c>
      <c r="P155" s="195"/>
      <c r="Q155" s="195"/>
      <c r="R155" s="63"/>
    </row>
    <row r="156" spans="1:18" s="65" customFormat="1" ht="14.45" customHeight="1">
      <c r="A156" s="62"/>
      <c r="B156" s="62"/>
      <c r="C156" s="186" t="s">
        <v>1329</v>
      </c>
      <c r="D156" s="156" t="s">
        <v>1418</v>
      </c>
      <c r="E156" s="63" t="s">
        <v>1434</v>
      </c>
      <c r="F156" s="155" t="s">
        <v>1436</v>
      </c>
      <c r="G156" s="63"/>
      <c r="H156" s="195"/>
      <c r="I156" s="64"/>
      <c r="J156" s="306"/>
      <c r="K156" s="69"/>
      <c r="L156" s="161" t="s">
        <v>1421</v>
      </c>
      <c r="M156" s="69"/>
      <c r="N156" s="161" t="s">
        <v>1422</v>
      </c>
      <c r="O156" s="312">
        <f t="shared" si="2"/>
        <v>0</v>
      </c>
      <c r="P156" s="195"/>
      <c r="Q156" s="195"/>
      <c r="R156" s="63"/>
    </row>
    <row r="157" spans="1:18" s="65" customFormat="1" ht="14.45" customHeight="1">
      <c r="A157" s="62"/>
      <c r="B157" s="62"/>
      <c r="C157" s="186" t="s">
        <v>1329</v>
      </c>
      <c r="D157" s="156" t="s">
        <v>1418</v>
      </c>
      <c r="E157" s="63" t="s">
        <v>1434</v>
      </c>
      <c r="F157" s="155" t="s">
        <v>1437</v>
      </c>
      <c r="G157" s="63"/>
      <c r="H157" s="195"/>
      <c r="I157" s="64" t="s">
        <v>1438</v>
      </c>
      <c r="J157" s="306"/>
      <c r="K157" s="69"/>
      <c r="L157" s="161" t="s">
        <v>1421</v>
      </c>
      <c r="M157" s="69"/>
      <c r="N157" s="161" t="s">
        <v>1422</v>
      </c>
      <c r="O157" s="312">
        <f t="shared" si="2"/>
        <v>0</v>
      </c>
      <c r="P157" s="195"/>
      <c r="Q157" s="195"/>
      <c r="R157" s="63"/>
    </row>
    <row r="158" spans="1:18" s="231" customFormat="1" ht="14.45" customHeight="1">
      <c r="A158" s="225"/>
      <c r="B158" s="225"/>
      <c r="C158" s="226" t="s">
        <v>2266</v>
      </c>
      <c r="D158" s="227" t="s">
        <v>2277</v>
      </c>
      <c r="E158" s="228" t="s">
        <v>2278</v>
      </c>
      <c r="F158" s="201" t="s">
        <v>2279</v>
      </c>
      <c r="G158" s="228"/>
      <c r="H158" s="195"/>
      <c r="I158" s="229" t="s">
        <v>2280</v>
      </c>
      <c r="J158" s="334"/>
      <c r="K158" s="230"/>
      <c r="L158" s="233" t="s">
        <v>2281</v>
      </c>
      <c r="M158" s="230"/>
      <c r="N158" s="233" t="s">
        <v>2282</v>
      </c>
      <c r="O158" s="312">
        <f t="shared" si="2"/>
        <v>0</v>
      </c>
      <c r="P158" s="195"/>
      <c r="Q158" s="195"/>
      <c r="R158" s="228"/>
    </row>
    <row r="159" spans="1:18" s="117" customFormat="1" ht="14.45" customHeight="1">
      <c r="A159" s="109"/>
      <c r="B159" s="109"/>
      <c r="C159" s="114" t="s">
        <v>1329</v>
      </c>
      <c r="D159" s="113" t="s">
        <v>1418</v>
      </c>
      <c r="E159" s="110" t="s">
        <v>1434</v>
      </c>
      <c r="F159" s="128" t="s">
        <v>1439</v>
      </c>
      <c r="G159" s="110"/>
      <c r="H159" s="137"/>
      <c r="I159" s="138"/>
      <c r="J159" s="335"/>
      <c r="K159" s="139"/>
      <c r="L159" s="234" t="s">
        <v>1421</v>
      </c>
      <c r="M159" s="139"/>
      <c r="N159" s="236" t="s">
        <v>1422</v>
      </c>
      <c r="O159" s="312">
        <f t="shared" si="2"/>
        <v>0</v>
      </c>
      <c r="P159" s="137"/>
      <c r="Q159" s="137"/>
      <c r="R159" s="110"/>
    </row>
    <row r="160" spans="1:18" s="117" customFormat="1" ht="14.45" customHeight="1">
      <c r="A160" s="109"/>
      <c r="B160" s="109"/>
      <c r="C160" s="114" t="s">
        <v>1329</v>
      </c>
      <c r="D160" s="113" t="s">
        <v>1418</v>
      </c>
      <c r="E160" s="110" t="s">
        <v>1434</v>
      </c>
      <c r="F160" s="128" t="s">
        <v>1440</v>
      </c>
      <c r="G160" s="110"/>
      <c r="H160" s="137"/>
      <c r="I160" s="138"/>
      <c r="J160" s="335"/>
      <c r="K160" s="139"/>
      <c r="L160" s="234" t="s">
        <v>1421</v>
      </c>
      <c r="M160" s="139"/>
      <c r="N160" s="236" t="s">
        <v>1422</v>
      </c>
      <c r="O160" s="312">
        <f t="shared" si="2"/>
        <v>0</v>
      </c>
      <c r="P160" s="137"/>
      <c r="Q160" s="137"/>
      <c r="R160" s="110"/>
    </row>
    <row r="161" spans="1:18" s="117" customFormat="1" ht="14.45" customHeight="1">
      <c r="A161" s="109"/>
      <c r="B161" s="109"/>
      <c r="C161" s="114" t="s">
        <v>1329</v>
      </c>
      <c r="D161" s="113" t="s">
        <v>1418</v>
      </c>
      <c r="E161" s="110" t="s">
        <v>1434</v>
      </c>
      <c r="F161" s="128" t="s">
        <v>1441</v>
      </c>
      <c r="G161" s="110"/>
      <c r="H161" s="137"/>
      <c r="I161" s="138"/>
      <c r="J161" s="335"/>
      <c r="K161" s="139"/>
      <c r="L161" s="234" t="s">
        <v>1421</v>
      </c>
      <c r="M161" s="139"/>
      <c r="N161" s="236" t="s">
        <v>1422</v>
      </c>
      <c r="O161" s="312">
        <f t="shared" si="2"/>
        <v>0</v>
      </c>
      <c r="P161" s="137"/>
      <c r="Q161" s="137"/>
      <c r="R161" s="110"/>
    </row>
    <row r="162" spans="1:18" s="117" customFormat="1" ht="14.45" customHeight="1">
      <c r="A162" s="109"/>
      <c r="B162" s="109"/>
      <c r="C162" s="114" t="s">
        <v>1329</v>
      </c>
      <c r="D162" s="113" t="s">
        <v>1418</v>
      </c>
      <c r="E162" s="110" t="s">
        <v>1434</v>
      </c>
      <c r="F162" s="128" t="s">
        <v>1442</v>
      </c>
      <c r="G162" s="110"/>
      <c r="H162" s="137"/>
      <c r="I162" s="138"/>
      <c r="J162" s="335"/>
      <c r="K162" s="139"/>
      <c r="L162" s="234" t="s">
        <v>1421</v>
      </c>
      <c r="M162" s="139"/>
      <c r="N162" s="236" t="s">
        <v>1422</v>
      </c>
      <c r="O162" s="312">
        <f t="shared" si="2"/>
        <v>0</v>
      </c>
      <c r="P162" s="137"/>
      <c r="Q162" s="137"/>
      <c r="R162" s="110"/>
    </row>
    <row r="163" spans="1:18" s="117" customFormat="1" ht="14.45" customHeight="1">
      <c r="A163" s="109"/>
      <c r="B163" s="109"/>
      <c r="C163" s="114" t="s">
        <v>1329</v>
      </c>
      <c r="D163" s="113" t="s">
        <v>1418</v>
      </c>
      <c r="E163" s="110" t="s">
        <v>1443</v>
      </c>
      <c r="F163" s="128" t="s">
        <v>1435</v>
      </c>
      <c r="G163" s="110"/>
      <c r="H163" s="137"/>
      <c r="I163" s="138"/>
      <c r="J163" s="335"/>
      <c r="K163" s="139"/>
      <c r="L163" s="234" t="s">
        <v>1430</v>
      </c>
      <c r="M163" s="139"/>
      <c r="N163" s="236" t="s">
        <v>1422</v>
      </c>
      <c r="O163" s="312">
        <f t="shared" si="2"/>
        <v>0</v>
      </c>
      <c r="P163" s="137"/>
      <c r="Q163" s="137"/>
      <c r="R163" s="110"/>
    </row>
    <row r="164" spans="1:18" s="117" customFormat="1" ht="14.45" customHeight="1">
      <c r="A164" s="109"/>
      <c r="B164" s="109"/>
      <c r="C164" s="114" t="s">
        <v>1329</v>
      </c>
      <c r="D164" s="113" t="s">
        <v>1418</v>
      </c>
      <c r="E164" s="110" t="s">
        <v>1443</v>
      </c>
      <c r="F164" s="128" t="s">
        <v>1436</v>
      </c>
      <c r="G164" s="110"/>
      <c r="H164" s="137"/>
      <c r="I164" s="138"/>
      <c r="J164" s="335"/>
      <c r="K164" s="139"/>
      <c r="L164" s="234" t="s">
        <v>1430</v>
      </c>
      <c r="M164" s="139"/>
      <c r="N164" s="236" t="s">
        <v>1422</v>
      </c>
      <c r="O164" s="312">
        <f t="shared" si="2"/>
        <v>0</v>
      </c>
      <c r="P164" s="137"/>
      <c r="Q164" s="137"/>
      <c r="R164" s="110"/>
    </row>
    <row r="165" spans="1:18" s="117" customFormat="1" ht="14.45" customHeight="1">
      <c r="A165" s="109"/>
      <c r="B165" s="109"/>
      <c r="C165" s="114" t="s">
        <v>1329</v>
      </c>
      <c r="D165" s="113" t="s">
        <v>1418</v>
      </c>
      <c r="E165" s="110" t="s">
        <v>1443</v>
      </c>
      <c r="F165" s="128" t="s">
        <v>1437</v>
      </c>
      <c r="G165" s="110"/>
      <c r="H165" s="137"/>
      <c r="I165" s="138"/>
      <c r="J165" s="335"/>
      <c r="K165" s="139"/>
      <c r="L165" s="234" t="s">
        <v>1430</v>
      </c>
      <c r="M165" s="139"/>
      <c r="N165" s="236" t="s">
        <v>1422</v>
      </c>
      <c r="O165" s="312">
        <f t="shared" si="2"/>
        <v>0</v>
      </c>
      <c r="P165" s="137"/>
      <c r="Q165" s="137"/>
      <c r="R165" s="110"/>
    </row>
    <row r="166" spans="1:18" s="117" customFormat="1" ht="14.45" customHeight="1">
      <c r="A166" s="109"/>
      <c r="B166" s="109"/>
      <c r="C166" s="114" t="s">
        <v>1329</v>
      </c>
      <c r="D166" s="113" t="s">
        <v>1418</v>
      </c>
      <c r="E166" s="110" t="s">
        <v>1443</v>
      </c>
      <c r="F166" s="128" t="s">
        <v>1439</v>
      </c>
      <c r="G166" s="110"/>
      <c r="H166" s="137"/>
      <c r="I166" s="138"/>
      <c r="J166" s="335"/>
      <c r="K166" s="139"/>
      <c r="L166" s="234" t="s">
        <v>1430</v>
      </c>
      <c r="M166" s="139"/>
      <c r="N166" s="236" t="s">
        <v>1422</v>
      </c>
      <c r="O166" s="312">
        <f t="shared" si="2"/>
        <v>0</v>
      </c>
      <c r="P166" s="137"/>
      <c r="Q166" s="137"/>
      <c r="R166" s="110"/>
    </row>
    <row r="167" spans="1:18" s="117" customFormat="1" ht="14.45" customHeight="1">
      <c r="A167" s="109"/>
      <c r="B167" s="109"/>
      <c r="C167" s="114" t="s">
        <v>1329</v>
      </c>
      <c r="D167" s="113" t="s">
        <v>1418</v>
      </c>
      <c r="E167" s="110" t="s">
        <v>1443</v>
      </c>
      <c r="F167" s="128" t="s">
        <v>1440</v>
      </c>
      <c r="G167" s="110"/>
      <c r="H167" s="137"/>
      <c r="I167" s="138"/>
      <c r="J167" s="335"/>
      <c r="K167" s="139"/>
      <c r="L167" s="234" t="s">
        <v>1430</v>
      </c>
      <c r="M167" s="139"/>
      <c r="N167" s="236" t="s">
        <v>1422</v>
      </c>
      <c r="O167" s="336">
        <f t="shared" si="2"/>
        <v>0</v>
      </c>
      <c r="P167" s="137"/>
      <c r="Q167" s="137"/>
      <c r="R167" s="110"/>
    </row>
    <row r="168" spans="1:18" s="117" customFormat="1" ht="14.45" customHeight="1">
      <c r="A168" s="109"/>
      <c r="B168" s="109"/>
      <c r="C168" s="114" t="s">
        <v>1329</v>
      </c>
      <c r="D168" s="113" t="s">
        <v>1418</v>
      </c>
      <c r="E168" s="110" t="s">
        <v>1443</v>
      </c>
      <c r="F168" s="128" t="s">
        <v>1442</v>
      </c>
      <c r="G168" s="110"/>
      <c r="H168" s="137"/>
      <c r="I168" s="138"/>
      <c r="J168" s="335"/>
      <c r="K168" s="139"/>
      <c r="L168" s="234" t="s">
        <v>1430</v>
      </c>
      <c r="M168" s="139"/>
      <c r="N168" s="236" t="s">
        <v>1422</v>
      </c>
      <c r="O168" s="336">
        <f t="shared" si="2"/>
        <v>0</v>
      </c>
      <c r="P168" s="137"/>
      <c r="Q168" s="137"/>
      <c r="R168" s="110"/>
    </row>
    <row r="169" spans="1:18" s="65" customFormat="1" ht="14.45" customHeight="1">
      <c r="A169" s="62"/>
      <c r="B169" s="62"/>
      <c r="C169" s="186" t="s">
        <v>1329</v>
      </c>
      <c r="D169" s="156" t="s">
        <v>1418</v>
      </c>
      <c r="E169" s="63" t="s">
        <v>1444</v>
      </c>
      <c r="F169" s="155" t="s">
        <v>1445</v>
      </c>
      <c r="G169" s="63"/>
      <c r="H169" s="84"/>
      <c r="I169" s="64"/>
      <c r="J169" s="306"/>
      <c r="K169" s="69"/>
      <c r="L169" s="161" t="s">
        <v>1350</v>
      </c>
      <c r="M169" s="69"/>
      <c r="N169" s="209" t="s">
        <v>189</v>
      </c>
      <c r="O169" s="312">
        <f t="shared" si="2"/>
        <v>0</v>
      </c>
      <c r="P169" s="84"/>
      <c r="Q169" s="84"/>
      <c r="R169" s="63"/>
    </row>
    <row r="170" spans="1:18" s="130" customFormat="1" ht="14.45" customHeight="1">
      <c r="A170" s="129"/>
      <c r="B170" s="129"/>
      <c r="C170" s="133" t="s">
        <v>63</v>
      </c>
      <c r="D170" s="131" t="s">
        <v>1418</v>
      </c>
      <c r="E170" s="132" t="s">
        <v>1446</v>
      </c>
      <c r="F170" s="128" t="s">
        <v>1733</v>
      </c>
      <c r="G170" s="132"/>
      <c r="H170" s="137"/>
      <c r="I170" s="140"/>
      <c r="J170" s="315"/>
      <c r="K170" s="135"/>
      <c r="L170" s="153" t="s">
        <v>1738</v>
      </c>
      <c r="M170" s="77"/>
      <c r="N170" s="66"/>
      <c r="O170" s="320">
        <f t="shared" si="2"/>
        <v>0</v>
      </c>
      <c r="P170" s="137"/>
      <c r="Q170" s="137"/>
      <c r="R170" s="132"/>
    </row>
    <row r="171" spans="1:18" s="65" customFormat="1" ht="14.45" customHeight="1">
      <c r="A171" s="62"/>
      <c r="B171" s="62"/>
      <c r="C171" s="186" t="s">
        <v>1329</v>
      </c>
      <c r="D171" s="156" t="s">
        <v>1418</v>
      </c>
      <c r="E171" s="63" t="s">
        <v>1446</v>
      </c>
      <c r="F171" s="155" t="s">
        <v>1447</v>
      </c>
      <c r="G171" s="63"/>
      <c r="H171" s="84"/>
      <c r="I171" s="64"/>
      <c r="J171" s="306"/>
      <c r="K171" s="69"/>
      <c r="L171" s="161" t="s">
        <v>1421</v>
      </c>
      <c r="M171" s="77"/>
      <c r="N171" s="66"/>
      <c r="O171" s="312">
        <f t="shared" si="2"/>
        <v>0</v>
      </c>
      <c r="P171" s="84"/>
      <c r="Q171" s="84"/>
      <c r="R171" s="63"/>
    </row>
    <row r="172" spans="1:18" s="65" customFormat="1" ht="14.45" customHeight="1">
      <c r="A172" s="62"/>
      <c r="B172" s="62"/>
      <c r="C172" s="186" t="s">
        <v>1329</v>
      </c>
      <c r="D172" s="156" t="s">
        <v>1418</v>
      </c>
      <c r="E172" s="63" t="s">
        <v>1446</v>
      </c>
      <c r="F172" s="155" t="s">
        <v>1448</v>
      </c>
      <c r="G172" s="63"/>
      <c r="H172" s="84"/>
      <c r="I172" s="64"/>
      <c r="J172" s="306"/>
      <c r="K172" s="69"/>
      <c r="L172" s="161" t="s">
        <v>1194</v>
      </c>
      <c r="M172" s="69"/>
      <c r="N172" s="209" t="s">
        <v>189</v>
      </c>
      <c r="O172" s="312">
        <f t="shared" si="2"/>
        <v>0</v>
      </c>
      <c r="P172" s="84"/>
      <c r="Q172" s="84"/>
      <c r="R172" s="63"/>
    </row>
    <row r="173" spans="1:18" s="65" customFormat="1" ht="14.45" customHeight="1">
      <c r="A173" s="62"/>
      <c r="B173" s="62"/>
      <c r="C173" s="186" t="s">
        <v>1329</v>
      </c>
      <c r="D173" s="156" t="s">
        <v>1418</v>
      </c>
      <c r="E173" s="63" t="s">
        <v>1446</v>
      </c>
      <c r="F173" s="155" t="s">
        <v>1449</v>
      </c>
      <c r="G173" s="63"/>
      <c r="H173" s="84"/>
      <c r="I173" s="64"/>
      <c r="J173" s="306"/>
      <c r="K173" s="69"/>
      <c r="L173" s="161" t="s">
        <v>1421</v>
      </c>
      <c r="M173" s="77"/>
      <c r="N173" s="66"/>
      <c r="O173" s="312">
        <f t="shared" si="2"/>
        <v>0</v>
      </c>
      <c r="P173" s="84"/>
      <c r="Q173" s="84"/>
      <c r="R173" s="63"/>
    </row>
    <row r="174" spans="1:18" s="231" customFormat="1" ht="14.45" customHeight="1">
      <c r="A174" s="225"/>
      <c r="B174" s="225"/>
      <c r="C174" s="226" t="s">
        <v>2266</v>
      </c>
      <c r="D174" s="227" t="s">
        <v>2277</v>
      </c>
      <c r="E174" s="228" t="s">
        <v>2283</v>
      </c>
      <c r="F174" s="201" t="s">
        <v>2284</v>
      </c>
      <c r="G174" s="228"/>
      <c r="H174" s="195"/>
      <c r="I174" s="229"/>
      <c r="J174" s="334"/>
      <c r="K174" s="230"/>
      <c r="L174" s="233" t="s">
        <v>2285</v>
      </c>
      <c r="M174" s="230"/>
      <c r="N174" s="233" t="s">
        <v>2230</v>
      </c>
      <c r="O174" s="312">
        <f t="shared" si="2"/>
        <v>0</v>
      </c>
      <c r="P174" s="195"/>
      <c r="Q174" s="195"/>
      <c r="R174" s="228"/>
    </row>
    <row r="175" spans="1:18" s="65" customFormat="1" ht="14.45" customHeight="1">
      <c r="A175" s="62"/>
      <c r="B175" s="62"/>
      <c r="C175" s="186" t="s">
        <v>1329</v>
      </c>
      <c r="D175" s="156" t="s">
        <v>1450</v>
      </c>
      <c r="E175" s="63" t="s">
        <v>1451</v>
      </c>
      <c r="F175" s="155" t="s">
        <v>1452</v>
      </c>
      <c r="G175" s="63"/>
      <c r="H175" s="84"/>
      <c r="I175" s="64"/>
      <c r="J175" s="306"/>
      <c r="K175" s="69"/>
      <c r="L175" s="161" t="s">
        <v>174</v>
      </c>
      <c r="M175" s="77"/>
      <c r="N175" s="66"/>
      <c r="O175" s="312">
        <f t="shared" si="2"/>
        <v>0</v>
      </c>
      <c r="P175" s="84"/>
      <c r="Q175" s="84"/>
      <c r="R175" s="63"/>
    </row>
    <row r="176" spans="1:18" s="65" customFormat="1" ht="14.45" customHeight="1">
      <c r="A176" s="62"/>
      <c r="B176" s="62"/>
      <c r="C176" s="186" t="s">
        <v>1329</v>
      </c>
      <c r="D176" s="156" t="s">
        <v>1450</v>
      </c>
      <c r="E176" s="63" t="s">
        <v>1451</v>
      </c>
      <c r="F176" s="155" t="s">
        <v>1453</v>
      </c>
      <c r="G176" s="63"/>
      <c r="H176" s="84"/>
      <c r="I176" s="64"/>
      <c r="J176" s="306"/>
      <c r="K176" s="69"/>
      <c r="L176" s="161" t="s">
        <v>174</v>
      </c>
      <c r="M176" s="77"/>
      <c r="N176" s="66"/>
      <c r="O176" s="312">
        <f t="shared" si="2"/>
        <v>0</v>
      </c>
      <c r="P176" s="84"/>
      <c r="Q176" s="84"/>
      <c r="R176" s="63"/>
    </row>
    <row r="177" spans="1:18" s="65" customFormat="1" ht="14.45" customHeight="1">
      <c r="A177" s="62"/>
      <c r="B177" s="62"/>
      <c r="C177" s="186" t="s">
        <v>1329</v>
      </c>
      <c r="D177" s="156" t="s">
        <v>1450</v>
      </c>
      <c r="E177" s="63" t="s">
        <v>1454</v>
      </c>
      <c r="F177" s="155" t="s">
        <v>1455</v>
      </c>
      <c r="G177" s="63"/>
      <c r="H177" s="84"/>
      <c r="I177" s="64"/>
      <c r="J177" s="306"/>
      <c r="K177" s="69"/>
      <c r="L177" s="161" t="s">
        <v>174</v>
      </c>
      <c r="M177" s="77"/>
      <c r="N177" s="66"/>
      <c r="O177" s="312">
        <f t="shared" si="2"/>
        <v>0</v>
      </c>
      <c r="P177" s="84"/>
      <c r="Q177" s="84"/>
      <c r="R177" s="63"/>
    </row>
    <row r="178" spans="1:18" s="65" customFormat="1" ht="14.45" customHeight="1">
      <c r="A178" s="62"/>
      <c r="B178" s="62"/>
      <c r="C178" s="186" t="s">
        <v>1329</v>
      </c>
      <c r="D178" s="156" t="s">
        <v>1450</v>
      </c>
      <c r="E178" s="63" t="s">
        <v>1454</v>
      </c>
      <c r="F178" s="155" t="s">
        <v>1456</v>
      </c>
      <c r="G178" s="63"/>
      <c r="H178" s="84"/>
      <c r="I178" s="64"/>
      <c r="J178" s="306"/>
      <c r="K178" s="69"/>
      <c r="L178" s="161" t="s">
        <v>174</v>
      </c>
      <c r="M178" s="77"/>
      <c r="N178" s="66"/>
      <c r="O178" s="312">
        <f t="shared" si="2"/>
        <v>0</v>
      </c>
      <c r="P178" s="84"/>
      <c r="Q178" s="84"/>
      <c r="R178" s="63"/>
    </row>
    <row r="179" spans="1:18" s="65" customFormat="1" ht="14.45" customHeight="1">
      <c r="A179" s="62"/>
      <c r="B179" s="62"/>
      <c r="C179" s="186" t="s">
        <v>1329</v>
      </c>
      <c r="D179" s="156" t="s">
        <v>1450</v>
      </c>
      <c r="E179" s="63" t="s">
        <v>1457</v>
      </c>
      <c r="F179" s="155" t="s">
        <v>1458</v>
      </c>
      <c r="G179" s="63"/>
      <c r="H179" s="84"/>
      <c r="I179" s="64"/>
      <c r="J179" s="306"/>
      <c r="K179" s="69"/>
      <c r="L179" s="161" t="s">
        <v>174</v>
      </c>
      <c r="M179" s="77"/>
      <c r="N179" s="66"/>
      <c r="O179" s="312">
        <f t="shared" si="2"/>
        <v>0</v>
      </c>
      <c r="P179" s="84"/>
      <c r="Q179" s="84"/>
      <c r="R179" s="63"/>
    </row>
    <row r="180" spans="1:18" s="65" customFormat="1" ht="14.45" customHeight="1">
      <c r="A180" s="62"/>
      <c r="B180" s="62"/>
      <c r="C180" s="186" t="s">
        <v>1329</v>
      </c>
      <c r="D180" s="156" t="s">
        <v>1459</v>
      </c>
      <c r="E180" s="63" t="s">
        <v>1460</v>
      </c>
      <c r="F180" s="155" t="s">
        <v>1461</v>
      </c>
      <c r="G180" s="63"/>
      <c r="H180" s="84"/>
      <c r="I180" s="64"/>
      <c r="J180" s="306"/>
      <c r="K180" s="69"/>
      <c r="L180" s="161" t="s">
        <v>174</v>
      </c>
      <c r="M180" s="77"/>
      <c r="N180" s="66"/>
      <c r="O180" s="312">
        <f t="shared" si="2"/>
        <v>0</v>
      </c>
      <c r="P180" s="84"/>
      <c r="Q180" s="84"/>
      <c r="R180" s="63"/>
    </row>
    <row r="181" spans="1:18" s="65" customFormat="1" ht="14.45" customHeight="1">
      <c r="A181" s="62"/>
      <c r="B181" s="62"/>
      <c r="C181" s="186" t="s">
        <v>1329</v>
      </c>
      <c r="D181" s="156" t="s">
        <v>1459</v>
      </c>
      <c r="E181" s="63" t="s">
        <v>1460</v>
      </c>
      <c r="F181" s="155" t="s">
        <v>1462</v>
      </c>
      <c r="G181" s="63"/>
      <c r="H181" s="84"/>
      <c r="I181" s="64"/>
      <c r="J181" s="306"/>
      <c r="K181" s="69"/>
      <c r="L181" s="161" t="s">
        <v>174</v>
      </c>
      <c r="M181" s="77"/>
      <c r="N181" s="66"/>
      <c r="O181" s="312">
        <f t="shared" si="2"/>
        <v>0</v>
      </c>
      <c r="P181" s="84"/>
      <c r="Q181" s="84"/>
      <c r="R181" s="63"/>
    </row>
    <row r="182" spans="1:18" s="65" customFormat="1" ht="14.45" customHeight="1">
      <c r="A182" s="62"/>
      <c r="B182" s="62"/>
      <c r="C182" s="186" t="s">
        <v>1329</v>
      </c>
      <c r="D182" s="156" t="s">
        <v>1459</v>
      </c>
      <c r="E182" s="63" t="s">
        <v>1463</v>
      </c>
      <c r="F182" s="155" t="s">
        <v>1463</v>
      </c>
      <c r="G182" s="63"/>
      <c r="H182" s="84"/>
      <c r="I182" s="64"/>
      <c r="J182" s="306"/>
      <c r="K182" s="69"/>
      <c r="L182" s="161" t="s">
        <v>1350</v>
      </c>
      <c r="M182" s="69"/>
      <c r="N182" s="209" t="s">
        <v>1464</v>
      </c>
      <c r="O182" s="312">
        <f t="shared" ref="O182:O185" si="4">IF(M182=0,K182*J182,M182*K182*J182)</f>
        <v>0</v>
      </c>
      <c r="P182" s="195"/>
      <c r="Q182" s="84"/>
      <c r="R182" s="63"/>
    </row>
    <row r="183" spans="1:18" s="65" customFormat="1" ht="14.45" customHeight="1">
      <c r="A183" s="62"/>
      <c r="B183" s="62"/>
      <c r="C183" s="186" t="s">
        <v>1329</v>
      </c>
      <c r="D183" s="156" t="s">
        <v>1459</v>
      </c>
      <c r="E183" s="63" t="s">
        <v>1465</v>
      </c>
      <c r="F183" s="155" t="s">
        <v>1466</v>
      </c>
      <c r="G183" s="63"/>
      <c r="H183" s="84"/>
      <c r="I183" s="64"/>
      <c r="J183" s="306"/>
      <c r="K183" s="69"/>
      <c r="L183" s="161" t="s">
        <v>1161</v>
      </c>
      <c r="M183" s="69"/>
      <c r="N183" s="209" t="s">
        <v>1467</v>
      </c>
      <c r="O183" s="312">
        <f t="shared" si="4"/>
        <v>0</v>
      </c>
      <c r="P183" s="195"/>
      <c r="Q183" s="84"/>
      <c r="R183" s="63"/>
    </row>
    <row r="184" spans="1:18" s="130" customFormat="1" ht="14.45" customHeight="1">
      <c r="A184" s="129"/>
      <c r="B184" s="129"/>
      <c r="C184" s="207" t="s">
        <v>63</v>
      </c>
      <c r="D184" s="208" t="s">
        <v>1459</v>
      </c>
      <c r="E184" s="85" t="s">
        <v>1465</v>
      </c>
      <c r="F184" s="155" t="s">
        <v>1634</v>
      </c>
      <c r="G184" s="132"/>
      <c r="H184" s="137"/>
      <c r="I184" s="140"/>
      <c r="J184" s="315"/>
      <c r="K184" s="135"/>
      <c r="L184" s="153" t="s">
        <v>1161</v>
      </c>
      <c r="M184" s="142"/>
      <c r="N184" s="235" t="s">
        <v>1467</v>
      </c>
      <c r="O184" s="321">
        <f t="shared" si="4"/>
        <v>0</v>
      </c>
      <c r="P184" s="195"/>
      <c r="Q184" s="137"/>
      <c r="R184" s="132"/>
    </row>
    <row r="185" spans="1:18" s="65" customFormat="1" ht="14.45" customHeight="1">
      <c r="A185" s="62" t="s">
        <v>2413</v>
      </c>
      <c r="B185" s="62" t="s">
        <v>2414</v>
      </c>
      <c r="C185" s="186" t="s">
        <v>1329</v>
      </c>
      <c r="D185" s="156" t="s">
        <v>1459</v>
      </c>
      <c r="E185" s="63" t="s">
        <v>1465</v>
      </c>
      <c r="F185" s="155" t="s">
        <v>1468</v>
      </c>
      <c r="G185" s="63"/>
      <c r="H185" s="84"/>
      <c r="I185" s="64" t="s">
        <v>2578</v>
      </c>
      <c r="J185" s="306">
        <v>80000</v>
      </c>
      <c r="K185" s="69">
        <v>1</v>
      </c>
      <c r="L185" s="161" t="s">
        <v>174</v>
      </c>
      <c r="M185" s="77"/>
      <c r="N185" s="66"/>
      <c r="O185" s="312">
        <f t="shared" si="4"/>
        <v>80000</v>
      </c>
      <c r="P185" s="195" t="s">
        <v>2399</v>
      </c>
      <c r="Q185" s="84" t="s">
        <v>2406</v>
      </c>
      <c r="R185" s="63" t="s">
        <v>2482</v>
      </c>
    </row>
    <row r="186" spans="1:18">
      <c r="A186" s="91"/>
      <c r="B186" s="91"/>
      <c r="C186" s="94"/>
      <c r="D186" s="82"/>
      <c r="E186" s="82"/>
      <c r="F186" s="94"/>
      <c r="G186" s="92"/>
      <c r="H186" s="92"/>
      <c r="I186" s="93"/>
      <c r="J186" s="326"/>
      <c r="K186" s="101"/>
      <c r="L186" s="107"/>
      <c r="M186" s="105"/>
      <c r="N186" s="107"/>
      <c r="O186" s="312">
        <f t="shared" ref="O186:O200" si="5">IF(M186=0,K186*J186,M186*K186*J186)</f>
        <v>0</v>
      </c>
      <c r="P186" s="63"/>
      <c r="Q186" s="92"/>
      <c r="R186" s="92"/>
    </row>
    <row r="187" spans="1:18">
      <c r="A187" s="91"/>
      <c r="B187" s="91"/>
      <c r="C187" s="94"/>
      <c r="D187" s="82"/>
      <c r="E187" s="82"/>
      <c r="F187" s="94"/>
      <c r="G187" s="92"/>
      <c r="H187" s="92"/>
      <c r="I187" s="93"/>
      <c r="J187" s="326"/>
      <c r="K187" s="101"/>
      <c r="L187" s="107"/>
      <c r="M187" s="105"/>
      <c r="N187" s="107"/>
      <c r="O187" s="312">
        <f t="shared" si="5"/>
        <v>0</v>
      </c>
      <c r="P187" s="63"/>
      <c r="Q187" s="92"/>
      <c r="R187" s="92"/>
    </row>
    <row r="188" spans="1:18">
      <c r="A188" s="91"/>
      <c r="B188" s="91"/>
      <c r="C188" s="94"/>
      <c r="D188" s="82"/>
      <c r="E188" s="82"/>
      <c r="F188" s="94"/>
      <c r="G188" s="92"/>
      <c r="H188" s="92"/>
      <c r="I188" s="93"/>
      <c r="J188" s="326"/>
      <c r="K188" s="101"/>
      <c r="L188" s="107"/>
      <c r="M188" s="105"/>
      <c r="N188" s="107"/>
      <c r="O188" s="312">
        <f t="shared" si="5"/>
        <v>0</v>
      </c>
      <c r="P188" s="63"/>
      <c r="Q188" s="92"/>
      <c r="R188" s="92"/>
    </row>
    <row r="189" spans="1:18">
      <c r="A189" s="91"/>
      <c r="B189" s="91"/>
      <c r="C189" s="94"/>
      <c r="D189" s="82"/>
      <c r="E189" s="82"/>
      <c r="F189" s="94"/>
      <c r="G189" s="92"/>
      <c r="H189" s="92"/>
      <c r="I189" s="93"/>
      <c r="J189" s="326"/>
      <c r="K189" s="101"/>
      <c r="L189" s="107"/>
      <c r="M189" s="105"/>
      <c r="N189" s="107"/>
      <c r="O189" s="312">
        <f t="shared" si="5"/>
        <v>0</v>
      </c>
      <c r="P189" s="92"/>
      <c r="Q189" s="92"/>
      <c r="R189" s="92"/>
    </row>
    <row r="190" spans="1:18">
      <c r="A190" s="91"/>
      <c r="B190" s="91"/>
      <c r="C190" s="94"/>
      <c r="D190" s="82"/>
      <c r="E190" s="82"/>
      <c r="F190" s="94"/>
      <c r="G190" s="92"/>
      <c r="H190" s="92"/>
      <c r="I190" s="93"/>
      <c r="J190" s="326"/>
      <c r="K190" s="101"/>
      <c r="L190" s="107"/>
      <c r="M190" s="105"/>
      <c r="N190" s="107"/>
      <c r="O190" s="312">
        <f t="shared" si="5"/>
        <v>0</v>
      </c>
      <c r="P190" s="92"/>
      <c r="Q190" s="92"/>
      <c r="R190" s="92"/>
    </row>
    <row r="191" spans="1:18">
      <c r="A191" s="91"/>
      <c r="B191" s="91"/>
      <c r="C191" s="94"/>
      <c r="D191" s="82"/>
      <c r="E191" s="82"/>
      <c r="F191" s="94"/>
      <c r="G191" s="92"/>
      <c r="H191" s="92"/>
      <c r="I191" s="93"/>
      <c r="J191" s="326"/>
      <c r="K191" s="101"/>
      <c r="L191" s="107"/>
      <c r="M191" s="105"/>
      <c r="N191" s="107"/>
      <c r="O191" s="312">
        <f t="shared" si="5"/>
        <v>0</v>
      </c>
      <c r="P191" s="92"/>
      <c r="Q191" s="92"/>
      <c r="R191" s="92"/>
    </row>
    <row r="192" spans="1:18">
      <c r="A192" s="91"/>
      <c r="B192" s="91"/>
      <c r="C192" s="94"/>
      <c r="D192" s="82"/>
      <c r="E192" s="82"/>
      <c r="F192" s="94"/>
      <c r="G192" s="92"/>
      <c r="H192" s="92"/>
      <c r="I192" s="93"/>
      <c r="J192" s="326"/>
      <c r="K192" s="101"/>
      <c r="L192" s="107"/>
      <c r="M192" s="105"/>
      <c r="N192" s="107"/>
      <c r="O192" s="312">
        <f t="shared" si="5"/>
        <v>0</v>
      </c>
      <c r="P192" s="92"/>
      <c r="Q192" s="92"/>
      <c r="R192" s="92"/>
    </row>
    <row r="193" spans="1:18">
      <c r="A193" s="91"/>
      <c r="B193" s="91"/>
      <c r="C193" s="94"/>
      <c r="D193" s="82"/>
      <c r="E193" s="82"/>
      <c r="F193" s="94"/>
      <c r="G193" s="92"/>
      <c r="H193" s="92"/>
      <c r="I193" s="93"/>
      <c r="J193" s="326"/>
      <c r="K193" s="101"/>
      <c r="L193" s="107"/>
      <c r="M193" s="105"/>
      <c r="N193" s="107"/>
      <c r="O193" s="312">
        <f t="shared" si="5"/>
        <v>0</v>
      </c>
      <c r="P193" s="92"/>
      <c r="Q193" s="92"/>
      <c r="R193" s="92"/>
    </row>
    <row r="194" spans="1:18">
      <c r="A194" s="91"/>
      <c r="B194" s="91"/>
      <c r="C194" s="94"/>
      <c r="D194" s="82"/>
      <c r="E194" s="82"/>
      <c r="F194" s="94"/>
      <c r="G194" s="92"/>
      <c r="H194" s="92"/>
      <c r="I194" s="93"/>
      <c r="J194" s="326"/>
      <c r="K194" s="101"/>
      <c r="L194" s="107"/>
      <c r="M194" s="105"/>
      <c r="N194" s="107"/>
      <c r="O194" s="312">
        <f t="shared" si="5"/>
        <v>0</v>
      </c>
      <c r="P194" s="92"/>
      <c r="Q194" s="92"/>
      <c r="R194" s="92"/>
    </row>
    <row r="195" spans="1:18">
      <c r="A195" s="91"/>
      <c r="B195" s="91"/>
      <c r="C195" s="94"/>
      <c r="D195" s="82"/>
      <c r="E195" s="82"/>
      <c r="F195" s="94"/>
      <c r="G195" s="92"/>
      <c r="H195" s="92"/>
      <c r="I195" s="93"/>
      <c r="J195" s="326"/>
      <c r="K195" s="101"/>
      <c r="L195" s="107"/>
      <c r="M195" s="105"/>
      <c r="N195" s="107"/>
      <c r="O195" s="312">
        <f t="shared" si="5"/>
        <v>0</v>
      </c>
      <c r="P195" s="92"/>
      <c r="Q195" s="92"/>
      <c r="R195" s="92"/>
    </row>
    <row r="196" spans="1:18">
      <c r="A196" s="91"/>
      <c r="B196" s="91"/>
      <c r="C196" s="94"/>
      <c r="D196" s="82"/>
      <c r="E196" s="82"/>
      <c r="F196" s="94"/>
      <c r="G196" s="92"/>
      <c r="H196" s="92"/>
      <c r="I196" s="93"/>
      <c r="J196" s="326"/>
      <c r="K196" s="101"/>
      <c r="L196" s="107"/>
      <c r="M196" s="105"/>
      <c r="N196" s="107"/>
      <c r="O196" s="312">
        <f t="shared" si="5"/>
        <v>0</v>
      </c>
      <c r="P196" s="92"/>
      <c r="Q196" s="92"/>
      <c r="R196" s="92"/>
    </row>
    <row r="197" spans="1:18">
      <c r="A197" s="91"/>
      <c r="B197" s="91"/>
      <c r="C197" s="94"/>
      <c r="D197" s="82"/>
      <c r="E197" s="82"/>
      <c r="F197" s="94"/>
      <c r="G197" s="92"/>
      <c r="H197" s="92"/>
      <c r="I197" s="93"/>
      <c r="J197" s="326"/>
      <c r="K197" s="101"/>
      <c r="L197" s="107"/>
      <c r="M197" s="105"/>
      <c r="N197" s="107"/>
      <c r="O197" s="312">
        <f t="shared" si="5"/>
        <v>0</v>
      </c>
      <c r="P197" s="92"/>
      <c r="Q197" s="92"/>
      <c r="R197" s="92"/>
    </row>
    <row r="198" spans="1:18">
      <c r="A198" s="91"/>
      <c r="B198" s="91"/>
      <c r="C198" s="94"/>
      <c r="D198" s="82"/>
      <c r="E198" s="82"/>
      <c r="F198" s="94"/>
      <c r="G198" s="92"/>
      <c r="H198" s="92"/>
      <c r="I198" s="93"/>
      <c r="J198" s="326"/>
      <c r="K198" s="101"/>
      <c r="L198" s="107"/>
      <c r="M198" s="105"/>
      <c r="N198" s="107"/>
      <c r="O198" s="312">
        <f t="shared" si="5"/>
        <v>0</v>
      </c>
      <c r="P198" s="92"/>
      <c r="Q198" s="92"/>
      <c r="R198" s="92"/>
    </row>
    <row r="199" spans="1:18">
      <c r="A199" s="91"/>
      <c r="B199" s="91"/>
      <c r="C199" s="94"/>
      <c r="D199" s="82"/>
      <c r="E199" s="82"/>
      <c r="F199" s="94"/>
      <c r="G199" s="92"/>
      <c r="H199" s="92"/>
      <c r="I199" s="93"/>
      <c r="J199" s="326"/>
      <c r="K199" s="101"/>
      <c r="L199" s="107"/>
      <c r="M199" s="105"/>
      <c r="N199" s="107"/>
      <c r="O199" s="312">
        <f t="shared" si="5"/>
        <v>0</v>
      </c>
      <c r="P199" s="92"/>
      <c r="Q199" s="92"/>
      <c r="R199" s="92"/>
    </row>
    <row r="200" spans="1:18" ht="14.25" thickBot="1">
      <c r="A200" s="91"/>
      <c r="B200" s="91"/>
      <c r="C200" s="94"/>
      <c r="D200" s="82"/>
      <c r="E200" s="82"/>
      <c r="F200" s="94"/>
      <c r="G200" s="92"/>
      <c r="H200" s="92"/>
      <c r="I200" s="93"/>
      <c r="J200" s="326"/>
      <c r="K200" s="103"/>
      <c r="L200" s="108"/>
      <c r="M200" s="106"/>
      <c r="N200" s="108"/>
      <c r="O200" s="312">
        <f t="shared" si="5"/>
        <v>0</v>
      </c>
      <c r="P200" s="92"/>
      <c r="Q200" s="92"/>
      <c r="R200" s="92"/>
    </row>
  </sheetData>
  <sheetProtection algorithmName="SHA-512" hashValue="Brj40q8b1Fi0O/n/j3VR+S5XPGXEuy8JGlbxR6HRRXlVrHp1E+uGT5BXgNb5f5VF3sz3YG+Kcfr7yAvnJ8Pfmg==" saltValue="YK/Tko+E6g3sSUBBRAp3NA==" spinCount="100000" sheet="1" formatCells="0" formatColumns="0" formatRows="0" insertRows="0" deleteRows="0" sort="0" autoFilter="0" pivotTables="0"/>
  <autoFilter ref="A3:R185" xr:uid="{00000000-0009-0000-0000-000006000000}"/>
  <mergeCells count="2">
    <mergeCell ref="A2:N2"/>
    <mergeCell ref="P2:Q2"/>
  </mergeCells>
  <phoneticPr fontId="21" type="noConversion"/>
  <dataValidations count="2">
    <dataValidation type="list" allowBlank="1" showInputMessage="1" showErrorMessage="1" sqref="P4:Q200" xr:uid="{00000000-0002-0000-0600-000000000000}">
      <formula1>"是,否"</formula1>
    </dataValidation>
    <dataValidation type="list" allowBlank="1" showInputMessage="1" showErrorMessage="1" sqref="H4:H200" xr:uid="{00000000-0002-0000-0600-000001000000}">
      <formula1>"购买,租赁"</formula1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R220"/>
  <sheetViews>
    <sheetView showGridLines="0" topLeftCell="B1" zoomScale="70" zoomScaleNormal="70" workbookViewId="0">
      <pane ySplit="3" topLeftCell="A184" activePane="bottomLeft" state="frozen"/>
      <selection activeCell="I46" sqref="I46"/>
      <selection pane="bottomLeft" activeCell="L209" sqref="L209"/>
    </sheetView>
  </sheetViews>
  <sheetFormatPr defaultColWidth="8.796875" defaultRowHeight="13.9"/>
  <cols>
    <col min="1" max="2" width="10.6640625" style="42" customWidth="1"/>
    <col min="3" max="3" width="14.59765625" style="47" bestFit="1" customWidth="1"/>
    <col min="4" max="4" width="15.796875" style="48" bestFit="1" customWidth="1"/>
    <col min="5" max="5" width="15.1328125" style="48" customWidth="1"/>
    <col min="6" max="6" width="22.6640625" style="47" customWidth="1"/>
    <col min="7" max="7" width="26.86328125" style="43" customWidth="1"/>
    <col min="8" max="8" width="17.6640625" style="43" customWidth="1"/>
    <col min="9" max="9" width="32.73046875" style="44" bestFit="1" customWidth="1"/>
    <col min="10" max="10" width="13.796875" style="327" bestFit="1" customWidth="1"/>
    <col min="11" max="11" width="8.6640625" style="74" customWidth="1"/>
    <col min="12" max="12" width="8.6640625" style="42" customWidth="1"/>
    <col min="13" max="13" width="9.796875" style="365" customWidth="1"/>
    <col min="14" max="14" width="8.796875" style="47" customWidth="1"/>
    <col min="15" max="15" width="15.46484375" style="322" customWidth="1"/>
    <col min="16" max="17" width="13.796875" style="43" customWidth="1"/>
    <col min="18" max="18" width="25" style="43" bestFit="1" customWidth="1"/>
    <col min="19" max="16384" width="8.796875" style="43"/>
  </cols>
  <sheetData>
    <row r="1" spans="1:18" s="46" customFormat="1">
      <c r="A1" s="157" t="s">
        <v>83</v>
      </c>
      <c r="B1" s="45"/>
      <c r="C1" s="45"/>
      <c r="F1" s="157"/>
      <c r="J1" s="323"/>
      <c r="K1" s="73"/>
      <c r="L1" s="45"/>
      <c r="M1" s="355"/>
      <c r="N1" s="157"/>
      <c r="O1" s="319"/>
    </row>
    <row r="2" spans="1:18" s="46" customFormat="1" ht="130.25" customHeight="1">
      <c r="A2" s="402" t="s">
        <v>1575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340"/>
      <c r="P2" s="401" t="s">
        <v>1630</v>
      </c>
      <c r="Q2" s="401"/>
      <c r="R2" s="38"/>
    </row>
    <row r="3" spans="1:18" s="27" customFormat="1" ht="30" customHeight="1" thickBot="1">
      <c r="A3" s="26" t="s">
        <v>2</v>
      </c>
      <c r="B3" s="26" t="s">
        <v>3</v>
      </c>
      <c r="C3" s="26" t="s">
        <v>9</v>
      </c>
      <c r="D3" s="26" t="s">
        <v>10</v>
      </c>
      <c r="E3" s="26" t="s">
        <v>13</v>
      </c>
      <c r="F3" s="26" t="s">
        <v>14</v>
      </c>
      <c r="G3" s="1" t="s">
        <v>15</v>
      </c>
      <c r="H3" s="1" t="s">
        <v>20</v>
      </c>
      <c r="I3" s="1" t="s">
        <v>40</v>
      </c>
      <c r="J3" s="314" t="s">
        <v>2218</v>
      </c>
      <c r="K3" s="275" t="s">
        <v>2211</v>
      </c>
      <c r="L3" s="276" t="s">
        <v>2212</v>
      </c>
      <c r="M3" s="356" t="s">
        <v>2213</v>
      </c>
      <c r="N3" s="276" t="s">
        <v>2214</v>
      </c>
      <c r="O3" s="314" t="s">
        <v>2221</v>
      </c>
      <c r="P3" s="1" t="s">
        <v>37</v>
      </c>
      <c r="Q3" s="1" t="s">
        <v>6</v>
      </c>
      <c r="R3" s="26" t="s">
        <v>23</v>
      </c>
    </row>
    <row r="4" spans="1:18" s="65" customFormat="1" ht="14.45" customHeight="1">
      <c r="A4" s="62" t="s">
        <v>2413</v>
      </c>
      <c r="B4" s="62" t="s">
        <v>2414</v>
      </c>
      <c r="C4" s="186" t="s">
        <v>64</v>
      </c>
      <c r="D4" s="156" t="s">
        <v>1469</v>
      </c>
      <c r="E4" s="63" t="s">
        <v>149</v>
      </c>
      <c r="F4" s="155" t="s">
        <v>1470</v>
      </c>
      <c r="G4" s="63"/>
      <c r="H4" s="195"/>
      <c r="I4" s="64" t="s">
        <v>2400</v>
      </c>
      <c r="J4" s="306">
        <v>4000</v>
      </c>
      <c r="K4" s="290">
        <v>8</v>
      </c>
      <c r="L4" s="291" t="s">
        <v>148</v>
      </c>
      <c r="M4" s="357">
        <v>1</v>
      </c>
      <c r="N4" s="291" t="s">
        <v>2398</v>
      </c>
      <c r="O4" s="312">
        <f>IF(M4=0,K4*J4,M4*K4*J4)</f>
        <v>32000</v>
      </c>
      <c r="P4" s="84" t="s">
        <v>2399</v>
      </c>
      <c r="Q4" s="84" t="s">
        <v>2399</v>
      </c>
      <c r="R4" s="63" t="s">
        <v>2405</v>
      </c>
    </row>
    <row r="5" spans="1:18" s="65" customFormat="1" ht="14.45" customHeight="1">
      <c r="A5" s="62" t="s">
        <v>2413</v>
      </c>
      <c r="B5" s="62" t="s">
        <v>2414</v>
      </c>
      <c r="C5" s="186" t="s">
        <v>1471</v>
      </c>
      <c r="D5" s="156" t="s">
        <v>1472</v>
      </c>
      <c r="E5" s="63" t="s">
        <v>1473</v>
      </c>
      <c r="F5" s="155" t="s">
        <v>1474</v>
      </c>
      <c r="G5" s="63"/>
      <c r="H5" s="195"/>
      <c r="I5" s="64" t="s">
        <v>2400</v>
      </c>
      <c r="J5" s="306">
        <v>2200</v>
      </c>
      <c r="K5" s="69">
        <v>98</v>
      </c>
      <c r="L5" s="161" t="s">
        <v>148</v>
      </c>
      <c r="M5" s="358">
        <v>2</v>
      </c>
      <c r="N5" s="161" t="s">
        <v>2404</v>
      </c>
      <c r="O5" s="312">
        <f>IF(M5=0,K5*J5,M5*K5*J5)</f>
        <v>431200</v>
      </c>
      <c r="P5" s="84" t="s">
        <v>2399</v>
      </c>
      <c r="Q5" s="84" t="s">
        <v>2406</v>
      </c>
      <c r="R5" s="63" t="s">
        <v>2405</v>
      </c>
    </row>
    <row r="6" spans="1:18" s="65" customFormat="1" ht="14.45" customHeight="1">
      <c r="A6" s="62" t="s">
        <v>2413</v>
      </c>
      <c r="B6" s="62" t="s">
        <v>2414</v>
      </c>
      <c r="C6" s="186" t="s">
        <v>1471</v>
      </c>
      <c r="D6" s="156" t="s">
        <v>1472</v>
      </c>
      <c r="E6" s="63" t="s">
        <v>1473</v>
      </c>
      <c r="F6" s="155" t="s">
        <v>1474</v>
      </c>
      <c r="G6" s="63"/>
      <c r="H6" s="195"/>
      <c r="I6" s="64" t="s">
        <v>2401</v>
      </c>
      <c r="J6" s="306">
        <v>1500</v>
      </c>
      <c r="K6" s="69">
        <v>98</v>
      </c>
      <c r="L6" s="161" t="s">
        <v>148</v>
      </c>
      <c r="M6" s="358">
        <v>2</v>
      </c>
      <c r="N6" s="161" t="s">
        <v>2404</v>
      </c>
      <c r="O6" s="312">
        <f t="shared" ref="O6:O50" si="0">IF(M6=0,K6*J6,M6*K6*J6)</f>
        <v>294000</v>
      </c>
      <c r="P6" s="84" t="s">
        <v>2399</v>
      </c>
      <c r="Q6" s="84" t="s">
        <v>2406</v>
      </c>
      <c r="R6" s="63" t="s">
        <v>2405</v>
      </c>
    </row>
    <row r="7" spans="1:18" s="65" customFormat="1" ht="14.45" customHeight="1">
      <c r="A7" s="62" t="s">
        <v>2413</v>
      </c>
      <c r="B7" s="62" t="s">
        <v>2414</v>
      </c>
      <c r="C7" s="186" t="s">
        <v>1476</v>
      </c>
      <c r="D7" s="156" t="s">
        <v>1477</v>
      </c>
      <c r="E7" s="63" t="s">
        <v>1478</v>
      </c>
      <c r="F7" s="155" t="s">
        <v>1474</v>
      </c>
      <c r="G7" s="63"/>
      <c r="H7" s="195"/>
      <c r="I7" s="64" t="s">
        <v>2402</v>
      </c>
      <c r="J7" s="306">
        <v>1300</v>
      </c>
      <c r="K7" s="69">
        <v>98</v>
      </c>
      <c r="L7" s="161" t="s">
        <v>148</v>
      </c>
      <c r="M7" s="358">
        <v>2</v>
      </c>
      <c r="N7" s="161" t="s">
        <v>2404</v>
      </c>
      <c r="O7" s="312">
        <f>IF(M7=0,K7*J7,M7*K7*J7)</f>
        <v>254800</v>
      </c>
      <c r="P7" s="84" t="s">
        <v>2399</v>
      </c>
      <c r="Q7" s="84" t="s">
        <v>2406</v>
      </c>
      <c r="R7" s="63" t="s">
        <v>2405</v>
      </c>
    </row>
    <row r="8" spans="1:18" s="65" customFormat="1" ht="14.45" customHeight="1">
      <c r="A8" s="62" t="s">
        <v>2413</v>
      </c>
      <c r="B8" s="62" t="s">
        <v>2414</v>
      </c>
      <c r="C8" s="186" t="s">
        <v>1471</v>
      </c>
      <c r="D8" s="156" t="s">
        <v>1472</v>
      </c>
      <c r="E8" s="63" t="s">
        <v>1473</v>
      </c>
      <c r="F8" s="155" t="s">
        <v>1474</v>
      </c>
      <c r="G8" s="63"/>
      <c r="H8" s="195"/>
      <c r="I8" s="64" t="s">
        <v>2403</v>
      </c>
      <c r="J8" s="306">
        <v>1700</v>
      </c>
      <c r="K8" s="69">
        <v>98</v>
      </c>
      <c r="L8" s="161" t="s">
        <v>148</v>
      </c>
      <c r="M8" s="358">
        <v>2</v>
      </c>
      <c r="N8" s="161" t="s">
        <v>2404</v>
      </c>
      <c r="O8" s="312">
        <f t="shared" si="0"/>
        <v>333200</v>
      </c>
      <c r="P8" s="84" t="s">
        <v>2399</v>
      </c>
      <c r="Q8" s="84" t="s">
        <v>2406</v>
      </c>
      <c r="R8" s="63" t="s">
        <v>2405</v>
      </c>
    </row>
    <row r="9" spans="1:18" s="65" customFormat="1" ht="14.45" customHeight="1">
      <c r="A9" s="62" t="s">
        <v>2413</v>
      </c>
      <c r="B9" s="62" t="s">
        <v>2414</v>
      </c>
      <c r="C9" s="186" t="s">
        <v>64</v>
      </c>
      <c r="D9" s="156" t="s">
        <v>1469</v>
      </c>
      <c r="E9" s="63" t="s">
        <v>1479</v>
      </c>
      <c r="F9" s="155" t="s">
        <v>1474</v>
      </c>
      <c r="G9" s="63"/>
      <c r="H9" s="195"/>
      <c r="I9" s="64" t="s">
        <v>2400</v>
      </c>
      <c r="J9" s="306">
        <v>7000</v>
      </c>
      <c r="K9" s="69">
        <v>20</v>
      </c>
      <c r="L9" s="161" t="s">
        <v>148</v>
      </c>
      <c r="M9" s="358">
        <v>2</v>
      </c>
      <c r="N9" s="161" t="s">
        <v>2404</v>
      </c>
      <c r="O9" s="312">
        <f t="shared" ref="O9:O10" si="1">IF(M9=0,K9*J9,M9*K9*J9)</f>
        <v>280000</v>
      </c>
      <c r="P9" s="84" t="s">
        <v>2399</v>
      </c>
      <c r="Q9" s="84" t="s">
        <v>2406</v>
      </c>
      <c r="R9" s="63" t="s">
        <v>2405</v>
      </c>
    </row>
    <row r="10" spans="1:18" s="65" customFormat="1" ht="14.45" customHeight="1">
      <c r="A10" s="62" t="s">
        <v>2413</v>
      </c>
      <c r="B10" s="62" t="s">
        <v>2414</v>
      </c>
      <c r="C10" s="186" t="s">
        <v>64</v>
      </c>
      <c r="D10" s="156" t="s">
        <v>1469</v>
      </c>
      <c r="E10" s="63" t="s">
        <v>1479</v>
      </c>
      <c r="F10" s="155" t="s">
        <v>1474</v>
      </c>
      <c r="G10" s="63"/>
      <c r="H10" s="195"/>
      <c r="I10" s="64" t="s">
        <v>2401</v>
      </c>
      <c r="J10" s="306">
        <v>3900</v>
      </c>
      <c r="K10" s="69">
        <v>20</v>
      </c>
      <c r="L10" s="161" t="s">
        <v>148</v>
      </c>
      <c r="M10" s="358">
        <v>2</v>
      </c>
      <c r="N10" s="161" t="s">
        <v>2404</v>
      </c>
      <c r="O10" s="312">
        <f t="shared" si="1"/>
        <v>156000</v>
      </c>
      <c r="P10" s="84" t="s">
        <v>2399</v>
      </c>
      <c r="Q10" s="84" t="s">
        <v>2406</v>
      </c>
      <c r="R10" s="63" t="s">
        <v>2405</v>
      </c>
    </row>
    <row r="11" spans="1:18" s="65" customFormat="1" ht="14.45" customHeight="1">
      <c r="A11" s="62" t="s">
        <v>2413</v>
      </c>
      <c r="B11" s="62" t="s">
        <v>2414</v>
      </c>
      <c r="C11" s="186" t="s">
        <v>1471</v>
      </c>
      <c r="D11" s="156" t="s">
        <v>1472</v>
      </c>
      <c r="E11" s="63" t="s">
        <v>1479</v>
      </c>
      <c r="F11" s="155" t="s">
        <v>1474</v>
      </c>
      <c r="G11" s="63"/>
      <c r="H11" s="195"/>
      <c r="I11" s="64" t="s">
        <v>2402</v>
      </c>
      <c r="J11" s="306">
        <v>3400</v>
      </c>
      <c r="K11" s="69">
        <v>20</v>
      </c>
      <c r="L11" s="161" t="s">
        <v>148</v>
      </c>
      <c r="M11" s="358">
        <v>2</v>
      </c>
      <c r="N11" s="161" t="s">
        <v>2404</v>
      </c>
      <c r="O11" s="312">
        <f t="shared" si="0"/>
        <v>136000</v>
      </c>
      <c r="P11" s="84" t="s">
        <v>2399</v>
      </c>
      <c r="Q11" s="84" t="s">
        <v>2406</v>
      </c>
      <c r="R11" s="63" t="s">
        <v>2405</v>
      </c>
    </row>
    <row r="12" spans="1:18" s="65" customFormat="1" ht="14.45" customHeight="1">
      <c r="A12" s="62" t="s">
        <v>2413</v>
      </c>
      <c r="B12" s="62" t="s">
        <v>2414</v>
      </c>
      <c r="C12" s="186" t="s">
        <v>1471</v>
      </c>
      <c r="D12" s="156" t="s">
        <v>1472</v>
      </c>
      <c r="E12" s="63" t="s">
        <v>1479</v>
      </c>
      <c r="F12" s="155" t="s">
        <v>1474</v>
      </c>
      <c r="G12" s="63"/>
      <c r="H12" s="195"/>
      <c r="I12" s="64" t="s">
        <v>2403</v>
      </c>
      <c r="J12" s="306">
        <v>5700</v>
      </c>
      <c r="K12" s="69">
        <v>20</v>
      </c>
      <c r="L12" s="161" t="s">
        <v>148</v>
      </c>
      <c r="M12" s="358">
        <v>2</v>
      </c>
      <c r="N12" s="161" t="s">
        <v>2404</v>
      </c>
      <c r="O12" s="312">
        <f t="shared" si="0"/>
        <v>228000</v>
      </c>
      <c r="P12" s="84" t="s">
        <v>2399</v>
      </c>
      <c r="Q12" s="84" t="s">
        <v>2406</v>
      </c>
      <c r="R12" s="63" t="s">
        <v>2405</v>
      </c>
    </row>
    <row r="13" spans="1:18" s="65" customFormat="1" ht="14.45" customHeight="1">
      <c r="A13" s="62" t="s">
        <v>2413</v>
      </c>
      <c r="B13" s="62" t="s">
        <v>2414</v>
      </c>
      <c r="C13" s="186" t="s">
        <v>64</v>
      </c>
      <c r="D13" s="156" t="s">
        <v>1469</v>
      </c>
      <c r="E13" s="63" t="s">
        <v>2511</v>
      </c>
      <c r="F13" s="155" t="s">
        <v>1474</v>
      </c>
      <c r="G13" s="63"/>
      <c r="H13" s="195"/>
      <c r="I13" s="64" t="s">
        <v>2512</v>
      </c>
      <c r="J13" s="306">
        <v>50000</v>
      </c>
      <c r="K13" s="69">
        <v>1</v>
      </c>
      <c r="L13" s="161" t="s">
        <v>121</v>
      </c>
      <c r="M13" s="358">
        <v>1</v>
      </c>
      <c r="N13" s="161" t="s">
        <v>2404</v>
      </c>
      <c r="O13" s="312">
        <f t="shared" ref="O13" si="2">IF(M13=0,K13*J13,M13*K13*J13)</f>
        <v>50000</v>
      </c>
      <c r="P13" s="84" t="s">
        <v>2399</v>
      </c>
      <c r="Q13" s="84" t="s">
        <v>2406</v>
      </c>
      <c r="R13" s="63" t="s">
        <v>2405</v>
      </c>
    </row>
    <row r="14" spans="1:18" s="65" customFormat="1" ht="14.25" customHeight="1">
      <c r="A14" s="62" t="s">
        <v>2413</v>
      </c>
      <c r="B14" s="62" t="s">
        <v>2414</v>
      </c>
      <c r="C14" s="186" t="s">
        <v>1471</v>
      </c>
      <c r="D14" s="156" t="s">
        <v>1472</v>
      </c>
      <c r="E14" s="63" t="s">
        <v>2407</v>
      </c>
      <c r="F14" s="155" t="s">
        <v>1474</v>
      </c>
      <c r="G14" s="63"/>
      <c r="H14" s="195"/>
      <c r="I14" s="64" t="s">
        <v>2409</v>
      </c>
      <c r="J14" s="306">
        <v>199.5</v>
      </c>
      <c r="K14" s="69">
        <v>12</v>
      </c>
      <c r="L14" s="161" t="s">
        <v>148</v>
      </c>
      <c r="M14" s="358">
        <v>2</v>
      </c>
      <c r="N14" s="161" t="s">
        <v>2404</v>
      </c>
      <c r="O14" s="312">
        <f t="shared" si="0"/>
        <v>4788</v>
      </c>
      <c r="P14" s="84" t="s">
        <v>2399</v>
      </c>
      <c r="Q14" s="84" t="s">
        <v>2406</v>
      </c>
      <c r="R14" s="63" t="s">
        <v>2405</v>
      </c>
    </row>
    <row r="15" spans="1:18" s="65" customFormat="1" ht="14.25" customHeight="1">
      <c r="A15" s="62"/>
      <c r="B15" s="62"/>
      <c r="C15" s="186" t="s">
        <v>1471</v>
      </c>
      <c r="D15" s="156" t="s">
        <v>1472</v>
      </c>
      <c r="E15" s="63" t="s">
        <v>150</v>
      </c>
      <c r="F15" s="155" t="s">
        <v>1470</v>
      </c>
      <c r="G15" s="63"/>
      <c r="H15" s="195"/>
      <c r="I15" s="64"/>
      <c r="J15" s="306"/>
      <c r="K15" s="69"/>
      <c r="L15" s="161" t="s">
        <v>1327</v>
      </c>
      <c r="M15" s="358"/>
      <c r="N15" s="161" t="s">
        <v>1480</v>
      </c>
      <c r="O15" s="312">
        <f t="shared" si="0"/>
        <v>0</v>
      </c>
      <c r="P15" s="84"/>
      <c r="Q15" s="84"/>
      <c r="R15" s="63"/>
    </row>
    <row r="16" spans="1:18" s="65" customFormat="1" ht="14.45" customHeight="1">
      <c r="A16" s="62" t="s">
        <v>2413</v>
      </c>
      <c r="B16" s="62" t="s">
        <v>2414</v>
      </c>
      <c r="C16" s="186" t="s">
        <v>1471</v>
      </c>
      <c r="D16" s="156" t="s">
        <v>1472</v>
      </c>
      <c r="E16" s="63" t="s">
        <v>1481</v>
      </c>
      <c r="F16" s="155" t="s">
        <v>1474</v>
      </c>
      <c r="G16" s="63"/>
      <c r="H16" s="195"/>
      <c r="I16" s="64" t="s">
        <v>2408</v>
      </c>
      <c r="J16" s="306">
        <v>79.5</v>
      </c>
      <c r="K16" s="69">
        <v>34</v>
      </c>
      <c r="L16" s="161" t="s">
        <v>1327</v>
      </c>
      <c r="M16" s="358">
        <v>2</v>
      </c>
      <c r="N16" s="161" t="s">
        <v>2404</v>
      </c>
      <c r="O16" s="312">
        <f t="shared" si="0"/>
        <v>5406</v>
      </c>
      <c r="P16" s="84" t="s">
        <v>2399</v>
      </c>
      <c r="Q16" s="84" t="s">
        <v>2406</v>
      </c>
      <c r="R16" s="63" t="s">
        <v>2405</v>
      </c>
    </row>
    <row r="17" spans="1:18" s="65" customFormat="1" ht="14.45" customHeight="1">
      <c r="A17" s="62"/>
      <c r="B17" s="62"/>
      <c r="C17" s="186" t="s">
        <v>1471</v>
      </c>
      <c r="D17" s="156" t="s">
        <v>1472</v>
      </c>
      <c r="E17" s="63" t="s">
        <v>1481</v>
      </c>
      <c r="F17" s="155" t="s">
        <v>1475</v>
      </c>
      <c r="G17" s="63"/>
      <c r="H17" s="195"/>
      <c r="I17" s="64"/>
      <c r="J17" s="306"/>
      <c r="K17" s="69"/>
      <c r="L17" s="161" t="s">
        <v>1327</v>
      </c>
      <c r="M17" s="358"/>
      <c r="N17" s="161" t="s">
        <v>1480</v>
      </c>
      <c r="O17" s="312">
        <f t="shared" si="0"/>
        <v>0</v>
      </c>
      <c r="P17" s="84"/>
      <c r="Q17" s="84"/>
      <c r="R17" s="63"/>
    </row>
    <row r="18" spans="1:18" s="65" customFormat="1" ht="14.45" customHeight="1">
      <c r="A18" s="62"/>
      <c r="B18" s="62"/>
      <c r="C18" s="186" t="s">
        <v>1471</v>
      </c>
      <c r="D18" s="156" t="s">
        <v>1472</v>
      </c>
      <c r="E18" s="63" t="s">
        <v>1481</v>
      </c>
      <c r="F18" s="155" t="s">
        <v>1482</v>
      </c>
      <c r="G18" s="63"/>
      <c r="H18" s="195"/>
      <c r="I18" s="64"/>
      <c r="J18" s="306"/>
      <c r="K18" s="69"/>
      <c r="L18" s="161" t="s">
        <v>1327</v>
      </c>
      <c r="M18" s="358"/>
      <c r="N18" s="161" t="s">
        <v>1480</v>
      </c>
      <c r="O18" s="312">
        <f t="shared" si="0"/>
        <v>0</v>
      </c>
      <c r="P18" s="84"/>
      <c r="Q18" s="84"/>
      <c r="R18" s="63"/>
    </row>
    <row r="19" spans="1:18" s="65" customFormat="1" ht="14.45" customHeight="1">
      <c r="A19" s="62"/>
      <c r="B19" s="62"/>
      <c r="C19" s="186" t="s">
        <v>1471</v>
      </c>
      <c r="D19" s="156" t="s">
        <v>1472</v>
      </c>
      <c r="E19" s="63" t="s">
        <v>1481</v>
      </c>
      <c r="F19" s="155" t="s">
        <v>1483</v>
      </c>
      <c r="G19" s="63"/>
      <c r="H19" s="195"/>
      <c r="I19" s="64"/>
      <c r="J19" s="306"/>
      <c r="K19" s="69"/>
      <c r="L19" s="161" t="s">
        <v>1327</v>
      </c>
      <c r="M19" s="358"/>
      <c r="N19" s="161" t="s">
        <v>1480</v>
      </c>
      <c r="O19" s="312">
        <f t="shared" si="0"/>
        <v>0</v>
      </c>
      <c r="P19" s="84"/>
      <c r="Q19" s="84"/>
      <c r="R19" s="63"/>
    </row>
    <row r="20" spans="1:18" s="65" customFormat="1" ht="14.45" customHeight="1">
      <c r="A20" s="62"/>
      <c r="B20" s="62"/>
      <c r="C20" s="186" t="s">
        <v>1471</v>
      </c>
      <c r="D20" s="156" t="s">
        <v>1472</v>
      </c>
      <c r="E20" s="63" t="s">
        <v>1484</v>
      </c>
      <c r="F20" s="155" t="s">
        <v>1485</v>
      </c>
      <c r="G20" s="63"/>
      <c r="H20" s="195"/>
      <c r="I20" s="64"/>
      <c r="J20" s="306"/>
      <c r="K20" s="69"/>
      <c r="L20" s="161" t="s">
        <v>1327</v>
      </c>
      <c r="M20" s="358"/>
      <c r="N20" s="161" t="s">
        <v>1480</v>
      </c>
      <c r="O20" s="312">
        <f t="shared" si="0"/>
        <v>0</v>
      </c>
      <c r="P20" s="84"/>
      <c r="Q20" s="84"/>
      <c r="R20" s="63"/>
    </row>
    <row r="21" spans="1:18" s="65" customFormat="1" ht="14.45" customHeight="1">
      <c r="A21" s="62"/>
      <c r="B21" s="62"/>
      <c r="C21" s="186" t="s">
        <v>1471</v>
      </c>
      <c r="D21" s="156" t="s">
        <v>1472</v>
      </c>
      <c r="E21" s="63" t="s">
        <v>1484</v>
      </c>
      <c r="F21" s="155" t="s">
        <v>1474</v>
      </c>
      <c r="G21" s="63"/>
      <c r="H21" s="195"/>
      <c r="I21" s="64"/>
      <c r="J21" s="306"/>
      <c r="K21" s="69"/>
      <c r="L21" s="161" t="s">
        <v>1327</v>
      </c>
      <c r="M21" s="358"/>
      <c r="N21" s="161" t="s">
        <v>1480</v>
      </c>
      <c r="O21" s="312">
        <f t="shared" si="0"/>
        <v>0</v>
      </c>
      <c r="P21" s="84"/>
      <c r="Q21" s="84"/>
      <c r="R21" s="63"/>
    </row>
    <row r="22" spans="1:18" s="65" customFormat="1" ht="14.45" customHeight="1">
      <c r="A22" s="62"/>
      <c r="B22" s="62"/>
      <c r="C22" s="186" t="s">
        <v>1471</v>
      </c>
      <c r="D22" s="156" t="s">
        <v>1472</v>
      </c>
      <c r="E22" s="63" t="s">
        <v>1484</v>
      </c>
      <c r="F22" s="155" t="s">
        <v>1475</v>
      </c>
      <c r="G22" s="63"/>
      <c r="H22" s="195"/>
      <c r="I22" s="64"/>
      <c r="J22" s="306"/>
      <c r="K22" s="69"/>
      <c r="L22" s="161" t="s">
        <v>1327</v>
      </c>
      <c r="M22" s="358"/>
      <c r="N22" s="161" t="s">
        <v>1480</v>
      </c>
      <c r="O22" s="312">
        <f t="shared" si="0"/>
        <v>0</v>
      </c>
      <c r="P22" s="84"/>
      <c r="Q22" s="84"/>
      <c r="R22" s="63"/>
    </row>
    <row r="23" spans="1:18" s="65" customFormat="1" ht="14.45" customHeight="1">
      <c r="A23" s="62"/>
      <c r="B23" s="62"/>
      <c r="C23" s="186" t="s">
        <v>1471</v>
      </c>
      <c r="D23" s="156" t="s">
        <v>1472</v>
      </c>
      <c r="E23" s="63" t="s">
        <v>1484</v>
      </c>
      <c r="F23" s="155" t="s">
        <v>1482</v>
      </c>
      <c r="G23" s="63"/>
      <c r="H23" s="195"/>
      <c r="I23" s="64"/>
      <c r="J23" s="306"/>
      <c r="K23" s="69"/>
      <c r="L23" s="161" t="s">
        <v>1327</v>
      </c>
      <c r="M23" s="358"/>
      <c r="N23" s="161" t="s">
        <v>1480</v>
      </c>
      <c r="O23" s="312">
        <f t="shared" si="0"/>
        <v>0</v>
      </c>
      <c r="P23" s="84"/>
      <c r="Q23" s="84"/>
      <c r="R23" s="63"/>
    </row>
    <row r="24" spans="1:18" s="65" customFormat="1" ht="14.45" customHeight="1">
      <c r="A24" s="62"/>
      <c r="B24" s="62"/>
      <c r="C24" s="186" t="s">
        <v>1471</v>
      </c>
      <c r="D24" s="156" t="s">
        <v>1472</v>
      </c>
      <c r="E24" s="63" t="s">
        <v>1484</v>
      </c>
      <c r="F24" s="155" t="s">
        <v>1483</v>
      </c>
      <c r="G24" s="63"/>
      <c r="H24" s="195"/>
      <c r="I24" s="64"/>
      <c r="J24" s="306"/>
      <c r="K24" s="69"/>
      <c r="L24" s="161" t="s">
        <v>1327</v>
      </c>
      <c r="M24" s="358"/>
      <c r="N24" s="161" t="s">
        <v>1480</v>
      </c>
      <c r="O24" s="312">
        <f t="shared" si="0"/>
        <v>0</v>
      </c>
      <c r="P24" s="84"/>
      <c r="Q24" s="84"/>
      <c r="R24" s="63"/>
    </row>
    <row r="25" spans="1:18" s="65" customFormat="1" ht="14.45" customHeight="1">
      <c r="A25" s="62"/>
      <c r="B25" s="62"/>
      <c r="C25" s="186" t="s">
        <v>1471</v>
      </c>
      <c r="D25" s="156" t="s">
        <v>1472</v>
      </c>
      <c r="E25" s="63" t="s">
        <v>1486</v>
      </c>
      <c r="F25" s="155" t="s">
        <v>1474</v>
      </c>
      <c r="G25" s="63"/>
      <c r="H25" s="195"/>
      <c r="I25" s="64"/>
      <c r="J25" s="306"/>
      <c r="K25" s="69"/>
      <c r="L25" s="161" t="s">
        <v>1487</v>
      </c>
      <c r="M25" s="358"/>
      <c r="N25" s="161"/>
      <c r="O25" s="312">
        <f t="shared" si="0"/>
        <v>0</v>
      </c>
      <c r="P25" s="84"/>
      <c r="Q25" s="84"/>
      <c r="R25" s="63"/>
    </row>
    <row r="26" spans="1:18" s="65" customFormat="1" ht="14.45" customHeight="1">
      <c r="A26" s="62" t="s">
        <v>2413</v>
      </c>
      <c r="B26" s="62" t="s">
        <v>2414</v>
      </c>
      <c r="C26" s="186" t="s">
        <v>1471</v>
      </c>
      <c r="D26" s="156" t="s">
        <v>1488</v>
      </c>
      <c r="E26" s="63" t="s">
        <v>1489</v>
      </c>
      <c r="F26" s="155" t="s">
        <v>1490</v>
      </c>
      <c r="G26" s="63"/>
      <c r="H26" s="195"/>
      <c r="I26" s="64" t="s">
        <v>2513</v>
      </c>
      <c r="J26" s="306">
        <v>1400</v>
      </c>
      <c r="K26" s="69">
        <v>14</v>
      </c>
      <c r="L26" s="161" t="s">
        <v>1491</v>
      </c>
      <c r="M26" s="358">
        <v>4</v>
      </c>
      <c r="N26" s="161" t="s">
        <v>1492</v>
      </c>
      <c r="O26" s="312">
        <f t="shared" si="0"/>
        <v>78400</v>
      </c>
      <c r="P26" s="84" t="s">
        <v>2399</v>
      </c>
      <c r="Q26" s="84" t="s">
        <v>2406</v>
      </c>
      <c r="R26" s="63" t="s">
        <v>2516</v>
      </c>
    </row>
    <row r="27" spans="1:18" s="65" customFormat="1" ht="14.45" customHeight="1">
      <c r="A27" s="62" t="s">
        <v>2413</v>
      </c>
      <c r="B27" s="62" t="s">
        <v>2414</v>
      </c>
      <c r="C27" s="186" t="s">
        <v>64</v>
      </c>
      <c r="D27" s="156" t="s">
        <v>1488</v>
      </c>
      <c r="E27" s="63" t="s">
        <v>1489</v>
      </c>
      <c r="F27" s="155" t="s">
        <v>2421</v>
      </c>
      <c r="G27" s="63"/>
      <c r="H27" s="195"/>
      <c r="I27" s="64" t="s">
        <v>2514</v>
      </c>
      <c r="J27" s="306">
        <v>1300</v>
      </c>
      <c r="K27" s="69">
        <v>10</v>
      </c>
      <c r="L27" s="161" t="s">
        <v>1491</v>
      </c>
      <c r="M27" s="358">
        <v>2</v>
      </c>
      <c r="N27" s="161" t="s">
        <v>1492</v>
      </c>
      <c r="O27" s="312">
        <f t="shared" ref="O27" si="3">IF(M27=0,K27*J27,M27*K27*J27)</f>
        <v>26000</v>
      </c>
      <c r="P27" s="84" t="s">
        <v>2399</v>
      </c>
      <c r="Q27" s="84" t="s">
        <v>2406</v>
      </c>
      <c r="R27" s="63" t="s">
        <v>2515</v>
      </c>
    </row>
    <row r="28" spans="1:18" s="65" customFormat="1" ht="14.25" customHeight="1">
      <c r="A28" s="62" t="s">
        <v>2413</v>
      </c>
      <c r="B28" s="62" t="s">
        <v>2414</v>
      </c>
      <c r="C28" s="186" t="s">
        <v>1471</v>
      </c>
      <c r="D28" s="156" t="s">
        <v>1488</v>
      </c>
      <c r="E28" s="63" t="s">
        <v>1489</v>
      </c>
      <c r="F28" s="155" t="s">
        <v>1494</v>
      </c>
      <c r="G28" s="63"/>
      <c r="H28" s="195"/>
      <c r="I28" s="64" t="s">
        <v>2422</v>
      </c>
      <c r="J28" s="306">
        <v>500</v>
      </c>
      <c r="K28" s="69">
        <v>16</v>
      </c>
      <c r="L28" s="161" t="s">
        <v>148</v>
      </c>
      <c r="M28" s="358">
        <v>5</v>
      </c>
      <c r="N28" s="161" t="s">
        <v>1492</v>
      </c>
      <c r="O28" s="312">
        <f t="shared" si="0"/>
        <v>40000</v>
      </c>
      <c r="P28" s="84" t="s">
        <v>2399</v>
      </c>
      <c r="Q28" s="84" t="s">
        <v>2399</v>
      </c>
      <c r="R28" s="63" t="s">
        <v>2517</v>
      </c>
    </row>
    <row r="29" spans="1:18" s="65" customFormat="1" ht="14.25" customHeight="1">
      <c r="A29" s="62" t="s">
        <v>2413</v>
      </c>
      <c r="B29" s="62" t="s">
        <v>2414</v>
      </c>
      <c r="C29" s="186" t="s">
        <v>64</v>
      </c>
      <c r="D29" s="156" t="s">
        <v>1488</v>
      </c>
      <c r="E29" s="63" t="s">
        <v>1489</v>
      </c>
      <c r="F29" s="155" t="s">
        <v>1494</v>
      </c>
      <c r="G29" s="63"/>
      <c r="H29" s="195"/>
      <c r="I29" s="64" t="s">
        <v>2520</v>
      </c>
      <c r="J29" s="306">
        <v>400</v>
      </c>
      <c r="K29" s="69">
        <v>15</v>
      </c>
      <c r="L29" s="161" t="s">
        <v>148</v>
      </c>
      <c r="M29" s="358">
        <v>4</v>
      </c>
      <c r="N29" s="161" t="s">
        <v>1492</v>
      </c>
      <c r="O29" s="312">
        <f t="shared" si="0"/>
        <v>24000</v>
      </c>
      <c r="P29" s="84" t="s">
        <v>2399</v>
      </c>
      <c r="Q29" s="84" t="s">
        <v>2399</v>
      </c>
      <c r="R29" s="63" t="s">
        <v>2521</v>
      </c>
    </row>
    <row r="30" spans="1:18" s="65" customFormat="1" ht="14.25" customHeight="1">
      <c r="A30" s="62" t="s">
        <v>2518</v>
      </c>
      <c r="B30" s="62" t="s">
        <v>2519</v>
      </c>
      <c r="C30" s="186" t="s">
        <v>64</v>
      </c>
      <c r="D30" s="156" t="s">
        <v>1488</v>
      </c>
      <c r="E30" s="63" t="s">
        <v>1489</v>
      </c>
      <c r="F30" s="155" t="s">
        <v>1494</v>
      </c>
      <c r="G30" s="63"/>
      <c r="H30" s="195"/>
      <c r="I30" s="64" t="s">
        <v>2581</v>
      </c>
      <c r="J30" s="306">
        <v>400</v>
      </c>
      <c r="K30" s="69">
        <v>4</v>
      </c>
      <c r="L30" s="161" t="s">
        <v>148</v>
      </c>
      <c r="M30" s="358">
        <v>10</v>
      </c>
      <c r="N30" s="161" t="s">
        <v>1492</v>
      </c>
      <c r="O30" s="312">
        <f t="shared" si="0"/>
        <v>16000</v>
      </c>
      <c r="P30" s="84" t="s">
        <v>2399</v>
      </c>
      <c r="Q30" s="84" t="s">
        <v>2399</v>
      </c>
      <c r="R30" s="63" t="s">
        <v>2521</v>
      </c>
    </row>
    <row r="31" spans="1:18" s="65" customFormat="1" ht="14.25" customHeight="1">
      <c r="A31" s="62"/>
      <c r="B31" s="62"/>
      <c r="C31" s="186" t="s">
        <v>1471</v>
      </c>
      <c r="D31" s="156" t="s">
        <v>1488</v>
      </c>
      <c r="E31" s="63" t="s">
        <v>1489</v>
      </c>
      <c r="F31" s="155" t="s">
        <v>1495</v>
      </c>
      <c r="G31" s="63"/>
      <c r="H31" s="195"/>
      <c r="I31" s="64"/>
      <c r="J31" s="306"/>
      <c r="K31" s="69"/>
      <c r="L31" s="161" t="s">
        <v>1491</v>
      </c>
      <c r="M31" s="358"/>
      <c r="N31" s="161" t="s">
        <v>1492</v>
      </c>
      <c r="O31" s="312">
        <f t="shared" si="0"/>
        <v>0</v>
      </c>
      <c r="P31" s="84"/>
      <c r="Q31" s="84"/>
      <c r="R31" s="63"/>
    </row>
    <row r="32" spans="1:18" s="65" customFormat="1" ht="14.45" customHeight="1">
      <c r="A32" s="62"/>
      <c r="B32" s="62"/>
      <c r="C32" s="186" t="s">
        <v>1471</v>
      </c>
      <c r="D32" s="156" t="s">
        <v>1488</v>
      </c>
      <c r="E32" s="63" t="s">
        <v>1489</v>
      </c>
      <c r="F32" s="155" t="s">
        <v>2415</v>
      </c>
      <c r="G32" s="63"/>
      <c r="H32" s="195"/>
      <c r="I32" s="64" t="s">
        <v>2529</v>
      </c>
      <c r="J32" s="306">
        <v>1300</v>
      </c>
      <c r="K32" s="69">
        <v>57</v>
      </c>
      <c r="L32" s="161" t="s">
        <v>1491</v>
      </c>
      <c r="M32" s="358">
        <v>2</v>
      </c>
      <c r="N32" s="161" t="s">
        <v>1492</v>
      </c>
      <c r="O32" s="312">
        <f>IF(M32=0,K32*J32,M32*K32*J32)</f>
        <v>148200</v>
      </c>
      <c r="P32" s="84" t="s">
        <v>2399</v>
      </c>
      <c r="Q32" s="84" t="s">
        <v>2406</v>
      </c>
      <c r="R32" s="63" t="s">
        <v>2515</v>
      </c>
    </row>
    <row r="33" spans="1:18" s="65" customFormat="1" ht="14.45" customHeight="1">
      <c r="A33" s="62" t="s">
        <v>2413</v>
      </c>
      <c r="B33" s="62" t="s">
        <v>2414</v>
      </c>
      <c r="C33" s="186" t="s">
        <v>1471</v>
      </c>
      <c r="D33" s="156" t="s">
        <v>1488</v>
      </c>
      <c r="E33" s="63" t="s">
        <v>1489</v>
      </c>
      <c r="F33" s="155" t="s">
        <v>2415</v>
      </c>
      <c r="G33" s="63"/>
      <c r="H33" s="195"/>
      <c r="I33" s="64" t="s">
        <v>2416</v>
      </c>
      <c r="J33" s="306">
        <v>1500</v>
      </c>
      <c r="K33" s="69">
        <v>38</v>
      </c>
      <c r="L33" s="161" t="s">
        <v>1491</v>
      </c>
      <c r="M33" s="358">
        <v>2</v>
      </c>
      <c r="N33" s="161" t="s">
        <v>1492</v>
      </c>
      <c r="O33" s="312">
        <f t="shared" si="0"/>
        <v>114000</v>
      </c>
      <c r="P33" s="84" t="s">
        <v>2399</v>
      </c>
      <c r="Q33" s="84" t="s">
        <v>2406</v>
      </c>
      <c r="R33" s="63" t="s">
        <v>2515</v>
      </c>
    </row>
    <row r="34" spans="1:18" s="65" customFormat="1" ht="14.45" customHeight="1">
      <c r="A34" s="62" t="s">
        <v>2413</v>
      </c>
      <c r="B34" s="62" t="s">
        <v>2414</v>
      </c>
      <c r="C34" s="186" t="s">
        <v>1471</v>
      </c>
      <c r="D34" s="156" t="s">
        <v>1488</v>
      </c>
      <c r="E34" s="63" t="s">
        <v>1489</v>
      </c>
      <c r="F34" s="155" t="s">
        <v>2415</v>
      </c>
      <c r="G34" s="63"/>
      <c r="H34" s="195"/>
      <c r="I34" s="64" t="s">
        <v>2530</v>
      </c>
      <c r="J34" s="306">
        <v>1700</v>
      </c>
      <c r="K34" s="69">
        <v>35</v>
      </c>
      <c r="L34" s="161" t="s">
        <v>1491</v>
      </c>
      <c r="M34" s="358">
        <v>2</v>
      </c>
      <c r="N34" s="161" t="s">
        <v>1492</v>
      </c>
      <c r="O34" s="312">
        <f t="shared" si="0"/>
        <v>119000</v>
      </c>
      <c r="P34" s="84" t="s">
        <v>2399</v>
      </c>
      <c r="Q34" s="84" t="s">
        <v>2406</v>
      </c>
      <c r="R34" s="63" t="s">
        <v>2515</v>
      </c>
    </row>
    <row r="35" spans="1:18" s="65" customFormat="1" ht="14.45" customHeight="1">
      <c r="A35" s="62" t="s">
        <v>2518</v>
      </c>
      <c r="B35" s="62" t="s">
        <v>2519</v>
      </c>
      <c r="C35" s="186" t="s">
        <v>64</v>
      </c>
      <c r="D35" s="156" t="s">
        <v>1488</v>
      </c>
      <c r="E35" s="63" t="s">
        <v>1489</v>
      </c>
      <c r="F35" s="155" t="s">
        <v>2418</v>
      </c>
      <c r="G35" s="63"/>
      <c r="H35" s="195"/>
      <c r="I35" s="64" t="s">
        <v>2541</v>
      </c>
      <c r="J35" s="306">
        <v>1200</v>
      </c>
      <c r="K35" s="69">
        <v>35</v>
      </c>
      <c r="L35" s="161" t="s">
        <v>1491</v>
      </c>
      <c r="M35" s="358">
        <v>9</v>
      </c>
      <c r="N35" s="161" t="s">
        <v>1492</v>
      </c>
      <c r="O35" s="312">
        <f t="shared" si="0"/>
        <v>378000</v>
      </c>
      <c r="P35" s="84" t="s">
        <v>2399</v>
      </c>
      <c r="Q35" s="84" t="s">
        <v>2406</v>
      </c>
      <c r="R35" s="63" t="s">
        <v>2542</v>
      </c>
    </row>
    <row r="36" spans="1:18" s="65" customFormat="1" ht="14.45" customHeight="1">
      <c r="A36" s="62" t="s">
        <v>2413</v>
      </c>
      <c r="B36" s="62" t="s">
        <v>2414</v>
      </c>
      <c r="C36" s="186" t="s">
        <v>1471</v>
      </c>
      <c r="D36" s="156" t="s">
        <v>1488</v>
      </c>
      <c r="E36" s="63" t="s">
        <v>1489</v>
      </c>
      <c r="F36" s="155" t="s">
        <v>2418</v>
      </c>
      <c r="G36" s="63"/>
      <c r="H36" s="195"/>
      <c r="I36" s="64" t="s">
        <v>2419</v>
      </c>
      <c r="J36" s="306">
        <v>1300</v>
      </c>
      <c r="K36" s="69">
        <v>93</v>
      </c>
      <c r="L36" s="161" t="s">
        <v>1491</v>
      </c>
      <c r="M36" s="358">
        <v>1</v>
      </c>
      <c r="N36" s="161" t="s">
        <v>1492</v>
      </c>
      <c r="O36" s="312">
        <f t="shared" si="0"/>
        <v>120900</v>
      </c>
      <c r="P36" s="84" t="s">
        <v>2399</v>
      </c>
      <c r="Q36" s="84" t="s">
        <v>2406</v>
      </c>
      <c r="R36" s="63" t="s">
        <v>2531</v>
      </c>
    </row>
    <row r="37" spans="1:18" s="65" customFormat="1" ht="14.45" customHeight="1">
      <c r="A37" s="62" t="s">
        <v>2413</v>
      </c>
      <c r="B37" s="62" t="s">
        <v>2414</v>
      </c>
      <c r="C37" s="186" t="s">
        <v>1471</v>
      </c>
      <c r="D37" s="156" t="s">
        <v>1488</v>
      </c>
      <c r="E37" s="63" t="s">
        <v>1489</v>
      </c>
      <c r="F37" s="155" t="s">
        <v>2418</v>
      </c>
      <c r="G37" s="63"/>
      <c r="H37" s="195"/>
      <c r="I37" s="64" t="s">
        <v>2419</v>
      </c>
      <c r="J37" s="306">
        <v>1300</v>
      </c>
      <c r="K37" s="69">
        <v>120</v>
      </c>
      <c r="L37" s="161" t="s">
        <v>1491</v>
      </c>
      <c r="M37" s="358">
        <v>3</v>
      </c>
      <c r="N37" s="161" t="s">
        <v>1492</v>
      </c>
      <c r="O37" s="312">
        <f t="shared" si="0"/>
        <v>468000</v>
      </c>
      <c r="P37" s="84" t="s">
        <v>2399</v>
      </c>
      <c r="Q37" s="84" t="s">
        <v>2406</v>
      </c>
      <c r="R37" s="63" t="s">
        <v>2532</v>
      </c>
    </row>
    <row r="38" spans="1:18" s="65" customFormat="1" ht="14.25" customHeight="1">
      <c r="A38" s="62" t="s">
        <v>2413</v>
      </c>
      <c r="B38" s="62" t="s">
        <v>2414</v>
      </c>
      <c r="C38" s="186" t="s">
        <v>1471</v>
      </c>
      <c r="D38" s="156" t="s">
        <v>1488</v>
      </c>
      <c r="E38" s="63" t="s">
        <v>1489</v>
      </c>
      <c r="F38" s="155" t="s">
        <v>2420</v>
      </c>
      <c r="G38" s="63"/>
      <c r="H38" s="195"/>
      <c r="I38" s="64" t="s">
        <v>2533</v>
      </c>
      <c r="J38" s="306">
        <v>1500</v>
      </c>
      <c r="K38" s="69">
        <v>44</v>
      </c>
      <c r="L38" s="161" t="s">
        <v>1491</v>
      </c>
      <c r="M38" s="358">
        <v>1</v>
      </c>
      <c r="N38" s="161" t="s">
        <v>1492</v>
      </c>
      <c r="O38" s="312">
        <f t="shared" si="0"/>
        <v>66000</v>
      </c>
      <c r="P38" s="84" t="s">
        <v>2399</v>
      </c>
      <c r="Q38" s="84" t="s">
        <v>2406</v>
      </c>
      <c r="R38" s="63" t="s">
        <v>2536</v>
      </c>
    </row>
    <row r="39" spans="1:18" s="65" customFormat="1" ht="14.45" customHeight="1">
      <c r="A39" s="62" t="s">
        <v>2413</v>
      </c>
      <c r="B39" s="62" t="s">
        <v>2414</v>
      </c>
      <c r="C39" s="186" t="s">
        <v>64</v>
      </c>
      <c r="D39" s="156" t="s">
        <v>1488</v>
      </c>
      <c r="E39" s="63" t="s">
        <v>1489</v>
      </c>
      <c r="F39" s="155" t="s">
        <v>2420</v>
      </c>
      <c r="G39" s="63"/>
      <c r="H39" s="195"/>
      <c r="I39" s="64" t="s">
        <v>2533</v>
      </c>
      <c r="J39" s="306">
        <v>1500</v>
      </c>
      <c r="K39" s="69">
        <v>50</v>
      </c>
      <c r="L39" s="161" t="s">
        <v>1491</v>
      </c>
      <c r="M39" s="358">
        <v>1</v>
      </c>
      <c r="N39" s="161" t="s">
        <v>1492</v>
      </c>
      <c r="O39" s="312">
        <f t="shared" si="0"/>
        <v>75000</v>
      </c>
      <c r="P39" s="84" t="s">
        <v>2399</v>
      </c>
      <c r="Q39" s="84" t="s">
        <v>2406</v>
      </c>
      <c r="R39" s="63" t="s">
        <v>2537</v>
      </c>
    </row>
    <row r="40" spans="1:18" s="65" customFormat="1" ht="14.45" customHeight="1">
      <c r="A40" s="62" t="s">
        <v>2413</v>
      </c>
      <c r="B40" s="62" t="s">
        <v>2414</v>
      </c>
      <c r="C40" s="186" t="s">
        <v>64</v>
      </c>
      <c r="D40" s="156" t="s">
        <v>1488</v>
      </c>
      <c r="E40" s="63" t="s">
        <v>1489</v>
      </c>
      <c r="F40" s="155" t="s">
        <v>2420</v>
      </c>
      <c r="G40" s="63"/>
      <c r="H40" s="195"/>
      <c r="I40" s="64" t="s">
        <v>2534</v>
      </c>
      <c r="J40" s="306">
        <v>1100</v>
      </c>
      <c r="K40" s="69">
        <v>15</v>
      </c>
      <c r="L40" s="161" t="s">
        <v>1491</v>
      </c>
      <c r="M40" s="358">
        <v>1</v>
      </c>
      <c r="N40" s="161" t="s">
        <v>1492</v>
      </c>
      <c r="O40" s="312">
        <f>IF(M40=0,K40*J40,M40*K40*J40)</f>
        <v>16500</v>
      </c>
      <c r="P40" s="84" t="s">
        <v>2399</v>
      </c>
      <c r="Q40" s="84" t="s">
        <v>2406</v>
      </c>
      <c r="R40" s="63" t="s">
        <v>2538</v>
      </c>
    </row>
    <row r="41" spans="1:18" s="65" customFormat="1" ht="14.25" customHeight="1">
      <c r="A41" s="62" t="s">
        <v>2413</v>
      </c>
      <c r="B41" s="62" t="s">
        <v>2414</v>
      </c>
      <c r="C41" s="186" t="s">
        <v>64</v>
      </c>
      <c r="D41" s="156" t="s">
        <v>1488</v>
      </c>
      <c r="E41" s="63" t="s">
        <v>1489</v>
      </c>
      <c r="F41" s="155" t="s">
        <v>2420</v>
      </c>
      <c r="G41" s="63"/>
      <c r="H41" s="195"/>
      <c r="I41" s="64" t="s">
        <v>2533</v>
      </c>
      <c r="J41" s="306">
        <v>1500</v>
      </c>
      <c r="K41" s="69">
        <v>50</v>
      </c>
      <c r="L41" s="161" t="s">
        <v>1491</v>
      </c>
      <c r="M41" s="358">
        <v>1</v>
      </c>
      <c r="N41" s="161" t="s">
        <v>1492</v>
      </c>
      <c r="O41" s="312">
        <f t="shared" ref="O41:O42" si="4">IF(M41=0,K41*J41,M41*K41*J41)</f>
        <v>75000</v>
      </c>
      <c r="P41" s="84" t="s">
        <v>2399</v>
      </c>
      <c r="Q41" s="84" t="s">
        <v>2406</v>
      </c>
      <c r="R41" s="63" t="s">
        <v>2539</v>
      </c>
    </row>
    <row r="42" spans="1:18" s="65" customFormat="1" ht="14.45" customHeight="1">
      <c r="A42" s="62" t="s">
        <v>2413</v>
      </c>
      <c r="B42" s="62" t="s">
        <v>2414</v>
      </c>
      <c r="C42" s="186" t="s">
        <v>64</v>
      </c>
      <c r="D42" s="156" t="s">
        <v>1488</v>
      </c>
      <c r="E42" s="63" t="s">
        <v>1489</v>
      </c>
      <c r="F42" s="155" t="s">
        <v>2420</v>
      </c>
      <c r="G42" s="63"/>
      <c r="H42" s="195"/>
      <c r="I42" s="64" t="s">
        <v>2534</v>
      </c>
      <c r="J42" s="306">
        <v>1100</v>
      </c>
      <c r="K42" s="69">
        <v>100</v>
      </c>
      <c r="L42" s="161" t="s">
        <v>1491</v>
      </c>
      <c r="M42" s="358">
        <v>1</v>
      </c>
      <c r="N42" s="161" t="s">
        <v>1492</v>
      </c>
      <c r="O42" s="312">
        <f t="shared" si="4"/>
        <v>110000</v>
      </c>
      <c r="P42" s="84" t="s">
        <v>2399</v>
      </c>
      <c r="Q42" s="84" t="s">
        <v>2406</v>
      </c>
      <c r="R42" s="63" t="s">
        <v>2539</v>
      </c>
    </row>
    <row r="43" spans="1:18" s="65" customFormat="1" ht="14.45" customHeight="1">
      <c r="A43" s="62" t="s">
        <v>2413</v>
      </c>
      <c r="B43" s="62" t="s">
        <v>2414</v>
      </c>
      <c r="C43" s="186" t="s">
        <v>64</v>
      </c>
      <c r="D43" s="156" t="s">
        <v>1488</v>
      </c>
      <c r="E43" s="63" t="s">
        <v>1489</v>
      </c>
      <c r="F43" s="155" t="s">
        <v>2420</v>
      </c>
      <c r="G43" s="63"/>
      <c r="H43" s="195"/>
      <c r="I43" s="64" t="s">
        <v>2535</v>
      </c>
      <c r="J43" s="306">
        <v>1100</v>
      </c>
      <c r="K43" s="69">
        <v>23</v>
      </c>
      <c r="L43" s="161" t="s">
        <v>1491</v>
      </c>
      <c r="M43" s="358">
        <v>1</v>
      </c>
      <c r="N43" s="161" t="s">
        <v>1492</v>
      </c>
      <c r="O43" s="312">
        <f>IF(M43=0,K43*J43,M43*K43*J43)</f>
        <v>25300</v>
      </c>
      <c r="P43" s="84" t="s">
        <v>2399</v>
      </c>
      <c r="Q43" s="84" t="s">
        <v>2406</v>
      </c>
      <c r="R43" s="63" t="s">
        <v>2539</v>
      </c>
    </row>
    <row r="44" spans="1:18" s="65" customFormat="1" ht="14.45" customHeight="1">
      <c r="A44" s="62" t="s">
        <v>2413</v>
      </c>
      <c r="B44" s="62" t="s">
        <v>2414</v>
      </c>
      <c r="C44" s="186" t="s">
        <v>64</v>
      </c>
      <c r="D44" s="156" t="s">
        <v>1488</v>
      </c>
      <c r="E44" s="63" t="s">
        <v>1489</v>
      </c>
      <c r="F44" s="155" t="s">
        <v>1497</v>
      </c>
      <c r="G44" s="63"/>
      <c r="H44" s="195"/>
      <c r="I44" s="207" t="s">
        <v>2540</v>
      </c>
      <c r="J44" s="354">
        <v>1250</v>
      </c>
      <c r="K44" s="353">
        <v>27</v>
      </c>
      <c r="L44" s="221" t="s">
        <v>1491</v>
      </c>
      <c r="M44" s="353">
        <v>2</v>
      </c>
      <c r="N44" s="161" t="s">
        <v>1492</v>
      </c>
      <c r="O44" s="321">
        <f>IF(M44=0,K44*J44,M44*K44*J44)</f>
        <v>67500</v>
      </c>
      <c r="P44" s="84" t="s">
        <v>2399</v>
      </c>
      <c r="Q44" s="84" t="s">
        <v>2406</v>
      </c>
      <c r="R44" s="132" t="s">
        <v>2515</v>
      </c>
    </row>
    <row r="45" spans="1:18" s="65" customFormat="1" ht="14.45" customHeight="1">
      <c r="A45" s="62" t="s">
        <v>2413</v>
      </c>
      <c r="B45" s="62" t="s">
        <v>2414</v>
      </c>
      <c r="C45" s="186" t="s">
        <v>64</v>
      </c>
      <c r="D45" s="156" t="s">
        <v>1488</v>
      </c>
      <c r="E45" s="63" t="s">
        <v>1489</v>
      </c>
      <c r="F45" s="155" t="s">
        <v>2423</v>
      </c>
      <c r="G45" s="63"/>
      <c r="H45" s="195"/>
      <c r="I45" s="64" t="s">
        <v>2543</v>
      </c>
      <c r="J45" s="306">
        <v>1950</v>
      </c>
      <c r="K45" s="69">
        <v>1</v>
      </c>
      <c r="L45" s="161" t="s">
        <v>1491</v>
      </c>
      <c r="M45" s="358">
        <v>3</v>
      </c>
      <c r="N45" s="161" t="s">
        <v>1492</v>
      </c>
      <c r="O45" s="312">
        <f t="shared" ref="O45:O48" si="5">IF(M45=0,K45*J45,M45*K45*J45)</f>
        <v>5850</v>
      </c>
      <c r="P45" s="84" t="s">
        <v>2399</v>
      </c>
      <c r="Q45" s="84" t="s">
        <v>2406</v>
      </c>
      <c r="R45" s="63" t="s">
        <v>2532</v>
      </c>
    </row>
    <row r="46" spans="1:18" s="65" customFormat="1" ht="14.45" customHeight="1">
      <c r="A46" s="62" t="s">
        <v>2413</v>
      </c>
      <c r="B46" s="62" t="s">
        <v>2414</v>
      </c>
      <c r="C46" s="186" t="s">
        <v>64</v>
      </c>
      <c r="D46" s="156" t="s">
        <v>1488</v>
      </c>
      <c r="E46" s="63" t="s">
        <v>1489</v>
      </c>
      <c r="F46" s="155" t="s">
        <v>2423</v>
      </c>
      <c r="G46" s="63"/>
      <c r="H46" s="195"/>
      <c r="I46" s="64" t="s">
        <v>2544</v>
      </c>
      <c r="J46" s="306">
        <v>1250</v>
      </c>
      <c r="K46" s="69">
        <v>3</v>
      </c>
      <c r="L46" s="161" t="s">
        <v>1491</v>
      </c>
      <c r="M46" s="358">
        <v>3</v>
      </c>
      <c r="N46" s="161" t="s">
        <v>1492</v>
      </c>
      <c r="O46" s="312">
        <f t="shared" si="5"/>
        <v>11250</v>
      </c>
      <c r="P46" s="84" t="s">
        <v>2399</v>
      </c>
      <c r="Q46" s="84" t="s">
        <v>2406</v>
      </c>
      <c r="R46" s="63" t="s">
        <v>2532</v>
      </c>
    </row>
    <row r="47" spans="1:18" s="65" customFormat="1" ht="14.45" customHeight="1">
      <c r="A47" s="62" t="s">
        <v>2413</v>
      </c>
      <c r="B47" s="62" t="s">
        <v>2414</v>
      </c>
      <c r="C47" s="186" t="s">
        <v>64</v>
      </c>
      <c r="D47" s="156" t="s">
        <v>1488</v>
      </c>
      <c r="E47" s="63" t="s">
        <v>1489</v>
      </c>
      <c r="F47" s="155" t="s">
        <v>2423</v>
      </c>
      <c r="G47" s="63"/>
      <c r="H47" s="195"/>
      <c r="I47" s="64" t="s">
        <v>2545</v>
      </c>
      <c r="J47" s="306">
        <v>1950</v>
      </c>
      <c r="K47" s="69">
        <v>2</v>
      </c>
      <c r="L47" s="161" t="s">
        <v>1491</v>
      </c>
      <c r="M47" s="358">
        <v>2</v>
      </c>
      <c r="N47" s="161" t="s">
        <v>1492</v>
      </c>
      <c r="O47" s="312">
        <f t="shared" si="5"/>
        <v>7800</v>
      </c>
      <c r="P47" s="84" t="s">
        <v>2399</v>
      </c>
      <c r="Q47" s="84" t="s">
        <v>2406</v>
      </c>
      <c r="R47" s="63" t="s">
        <v>2515</v>
      </c>
    </row>
    <row r="48" spans="1:18" s="65" customFormat="1" ht="13.9" customHeight="1">
      <c r="A48" s="62" t="s">
        <v>2413</v>
      </c>
      <c r="B48" s="62" t="s">
        <v>2414</v>
      </c>
      <c r="C48" s="186" t="s">
        <v>64</v>
      </c>
      <c r="D48" s="156" t="s">
        <v>1488</v>
      </c>
      <c r="E48" s="63" t="s">
        <v>1489</v>
      </c>
      <c r="F48" s="155" t="s">
        <v>2423</v>
      </c>
      <c r="G48" s="63"/>
      <c r="H48" s="195"/>
      <c r="I48" s="64" t="s">
        <v>2546</v>
      </c>
      <c r="J48" s="306">
        <v>1250</v>
      </c>
      <c r="K48" s="69">
        <v>12</v>
      </c>
      <c r="L48" s="161" t="s">
        <v>1491</v>
      </c>
      <c r="M48" s="358">
        <v>2</v>
      </c>
      <c r="N48" s="161" t="s">
        <v>1492</v>
      </c>
      <c r="O48" s="312">
        <f t="shared" si="5"/>
        <v>30000</v>
      </c>
      <c r="P48" s="84" t="s">
        <v>2399</v>
      </c>
      <c r="Q48" s="84" t="s">
        <v>2406</v>
      </c>
      <c r="R48" s="63" t="s">
        <v>2515</v>
      </c>
    </row>
    <row r="49" spans="1:18" s="65" customFormat="1" ht="14.45" hidden="1" customHeight="1">
      <c r="A49" s="62"/>
      <c r="B49" s="62"/>
      <c r="C49" s="186" t="s">
        <v>1471</v>
      </c>
      <c r="D49" s="156" t="s">
        <v>1488</v>
      </c>
      <c r="E49" s="63" t="s">
        <v>1503</v>
      </c>
      <c r="F49" s="155" t="s">
        <v>1490</v>
      </c>
      <c r="G49" s="63"/>
      <c r="H49" s="195"/>
      <c r="I49" s="64"/>
      <c r="J49" s="306"/>
      <c r="K49" s="69"/>
      <c r="L49" s="161" t="s">
        <v>1491</v>
      </c>
      <c r="M49" s="358"/>
      <c r="N49" s="161" t="s">
        <v>1492</v>
      </c>
      <c r="O49" s="312">
        <f t="shared" si="0"/>
        <v>0</v>
      </c>
      <c r="P49" s="84" t="s">
        <v>2399</v>
      </c>
      <c r="Q49" s="84" t="s">
        <v>2406</v>
      </c>
      <c r="R49" s="63" t="s">
        <v>2417</v>
      </c>
    </row>
    <row r="50" spans="1:18" s="65" customFormat="1" ht="14.45" hidden="1" customHeight="1">
      <c r="A50" s="62"/>
      <c r="B50" s="62"/>
      <c r="C50" s="186" t="s">
        <v>1471</v>
      </c>
      <c r="D50" s="156" t="s">
        <v>1488</v>
      </c>
      <c r="E50" s="63" t="s">
        <v>1503</v>
      </c>
      <c r="F50" s="155" t="s">
        <v>1493</v>
      </c>
      <c r="G50" s="63"/>
      <c r="H50" s="195"/>
      <c r="I50" s="64"/>
      <c r="J50" s="306"/>
      <c r="K50" s="69"/>
      <c r="L50" s="161" t="s">
        <v>1491</v>
      </c>
      <c r="M50" s="358"/>
      <c r="N50" s="161" t="s">
        <v>1492</v>
      </c>
      <c r="O50" s="312">
        <f t="shared" si="0"/>
        <v>0</v>
      </c>
      <c r="P50" s="84" t="s">
        <v>2399</v>
      </c>
      <c r="Q50" s="84" t="s">
        <v>2406</v>
      </c>
      <c r="R50" s="63" t="s">
        <v>2417</v>
      </c>
    </row>
    <row r="51" spans="1:18" s="65" customFormat="1" ht="14.45" hidden="1" customHeight="1">
      <c r="A51" s="62"/>
      <c r="B51" s="62"/>
      <c r="C51" s="186" t="s">
        <v>1471</v>
      </c>
      <c r="D51" s="156" t="s">
        <v>1488</v>
      </c>
      <c r="E51" s="63" t="s">
        <v>1503</v>
      </c>
      <c r="F51" s="155" t="s">
        <v>1494</v>
      </c>
      <c r="G51" s="63"/>
      <c r="H51" s="195"/>
      <c r="I51" s="64"/>
      <c r="J51" s="306"/>
      <c r="K51" s="69"/>
      <c r="L51" s="161" t="s">
        <v>1491</v>
      </c>
      <c r="M51" s="358"/>
      <c r="N51" s="161" t="s">
        <v>1492</v>
      </c>
      <c r="O51" s="312">
        <f t="shared" ref="O51:O82" si="6">IF(M51=0,K51*J51,M51*K51*J51)</f>
        <v>0</v>
      </c>
      <c r="P51" s="84" t="s">
        <v>2399</v>
      </c>
      <c r="Q51" s="84" t="s">
        <v>2406</v>
      </c>
      <c r="R51" s="63" t="s">
        <v>2417</v>
      </c>
    </row>
    <row r="52" spans="1:18" s="65" customFormat="1" ht="14.45" hidden="1" customHeight="1">
      <c r="A52" s="62"/>
      <c r="B52" s="62"/>
      <c r="C52" s="186" t="s">
        <v>1471</v>
      </c>
      <c r="D52" s="156" t="s">
        <v>1488</v>
      </c>
      <c r="E52" s="63" t="s">
        <v>1503</v>
      </c>
      <c r="F52" s="155" t="s">
        <v>1495</v>
      </c>
      <c r="G52" s="63"/>
      <c r="H52" s="195"/>
      <c r="I52" s="64"/>
      <c r="J52" s="306"/>
      <c r="K52" s="69"/>
      <c r="L52" s="161" t="s">
        <v>1491</v>
      </c>
      <c r="M52" s="358"/>
      <c r="N52" s="161" t="s">
        <v>1492</v>
      </c>
      <c r="O52" s="312">
        <f t="shared" si="6"/>
        <v>0</v>
      </c>
      <c r="P52" s="84" t="s">
        <v>2399</v>
      </c>
      <c r="Q52" s="84" t="s">
        <v>2406</v>
      </c>
      <c r="R52" s="63" t="s">
        <v>2417</v>
      </c>
    </row>
    <row r="53" spans="1:18" s="65" customFormat="1" ht="14.45" hidden="1" customHeight="1">
      <c r="A53" s="62"/>
      <c r="B53" s="62"/>
      <c r="C53" s="186" t="s">
        <v>1471</v>
      </c>
      <c r="D53" s="156" t="s">
        <v>1488</v>
      </c>
      <c r="E53" s="63" t="s">
        <v>1503</v>
      </c>
      <c r="F53" s="155" t="s">
        <v>1496</v>
      </c>
      <c r="G53" s="63"/>
      <c r="H53" s="195"/>
      <c r="I53" s="64"/>
      <c r="J53" s="306"/>
      <c r="K53" s="69"/>
      <c r="L53" s="161" t="s">
        <v>1491</v>
      </c>
      <c r="M53" s="358"/>
      <c r="N53" s="161" t="s">
        <v>1492</v>
      </c>
      <c r="O53" s="312">
        <f t="shared" si="6"/>
        <v>0</v>
      </c>
      <c r="P53" s="84" t="s">
        <v>2399</v>
      </c>
      <c r="Q53" s="84" t="s">
        <v>2406</v>
      </c>
      <c r="R53" s="63" t="s">
        <v>2417</v>
      </c>
    </row>
    <row r="54" spans="1:18" s="65" customFormat="1" ht="14.45" hidden="1" customHeight="1">
      <c r="A54" s="62"/>
      <c r="B54" s="62"/>
      <c r="C54" s="186" t="s">
        <v>1471</v>
      </c>
      <c r="D54" s="156" t="s">
        <v>1488</v>
      </c>
      <c r="E54" s="63" t="s">
        <v>1503</v>
      </c>
      <c r="F54" s="155" t="s">
        <v>1497</v>
      </c>
      <c r="G54" s="63"/>
      <c r="H54" s="195"/>
      <c r="I54" s="64"/>
      <c r="J54" s="306"/>
      <c r="K54" s="69"/>
      <c r="L54" s="161" t="s">
        <v>1491</v>
      </c>
      <c r="M54" s="358"/>
      <c r="N54" s="161" t="s">
        <v>1492</v>
      </c>
      <c r="O54" s="312">
        <f t="shared" si="6"/>
        <v>0</v>
      </c>
      <c r="P54" s="84" t="s">
        <v>2399</v>
      </c>
      <c r="Q54" s="84" t="s">
        <v>2406</v>
      </c>
      <c r="R54" s="63" t="s">
        <v>2417</v>
      </c>
    </row>
    <row r="55" spans="1:18" s="65" customFormat="1" ht="14.45" hidden="1" customHeight="1">
      <c r="A55" s="62"/>
      <c r="B55" s="62"/>
      <c r="C55" s="186" t="s">
        <v>1471</v>
      </c>
      <c r="D55" s="156" t="s">
        <v>1488</v>
      </c>
      <c r="E55" s="63" t="s">
        <v>1503</v>
      </c>
      <c r="F55" s="155" t="s">
        <v>1498</v>
      </c>
      <c r="G55" s="63"/>
      <c r="H55" s="195"/>
      <c r="I55" s="64"/>
      <c r="J55" s="306"/>
      <c r="K55" s="69"/>
      <c r="L55" s="161" t="s">
        <v>1491</v>
      </c>
      <c r="M55" s="358"/>
      <c r="N55" s="161" t="s">
        <v>1492</v>
      </c>
      <c r="O55" s="312">
        <f t="shared" si="6"/>
        <v>0</v>
      </c>
      <c r="P55" s="84" t="s">
        <v>2399</v>
      </c>
      <c r="Q55" s="84" t="s">
        <v>2406</v>
      </c>
      <c r="R55" s="63" t="s">
        <v>2417</v>
      </c>
    </row>
    <row r="56" spans="1:18" s="65" customFormat="1" ht="14.45" hidden="1" customHeight="1">
      <c r="A56" s="62"/>
      <c r="B56" s="62"/>
      <c r="C56" s="186" t="s">
        <v>1471</v>
      </c>
      <c r="D56" s="156" t="s">
        <v>1488</v>
      </c>
      <c r="E56" s="63" t="s">
        <v>1503</v>
      </c>
      <c r="F56" s="155" t="s">
        <v>1499</v>
      </c>
      <c r="G56" s="63"/>
      <c r="H56" s="195"/>
      <c r="I56" s="64"/>
      <c r="J56" s="306"/>
      <c r="K56" s="69"/>
      <c r="L56" s="161" t="s">
        <v>1491</v>
      </c>
      <c r="M56" s="358"/>
      <c r="N56" s="161" t="s">
        <v>1492</v>
      </c>
      <c r="O56" s="312">
        <f t="shared" si="6"/>
        <v>0</v>
      </c>
      <c r="P56" s="84" t="s">
        <v>2399</v>
      </c>
      <c r="Q56" s="84" t="s">
        <v>2406</v>
      </c>
      <c r="R56" s="63" t="s">
        <v>2417</v>
      </c>
    </row>
    <row r="57" spans="1:18" s="65" customFormat="1" ht="14.45" hidden="1" customHeight="1">
      <c r="A57" s="62"/>
      <c r="B57" s="62"/>
      <c r="C57" s="186" t="s">
        <v>1471</v>
      </c>
      <c r="D57" s="156" t="s">
        <v>1488</v>
      </c>
      <c r="E57" s="63" t="s">
        <v>1503</v>
      </c>
      <c r="F57" s="155" t="s">
        <v>1500</v>
      </c>
      <c r="G57" s="63"/>
      <c r="H57" s="195"/>
      <c r="I57" s="64"/>
      <c r="J57" s="306"/>
      <c r="K57" s="69"/>
      <c r="L57" s="161" t="s">
        <v>1491</v>
      </c>
      <c r="M57" s="358"/>
      <c r="N57" s="161" t="s">
        <v>1492</v>
      </c>
      <c r="O57" s="312">
        <f t="shared" si="6"/>
        <v>0</v>
      </c>
      <c r="P57" s="84" t="s">
        <v>2399</v>
      </c>
      <c r="Q57" s="84" t="s">
        <v>2406</v>
      </c>
      <c r="R57" s="63" t="s">
        <v>2417</v>
      </c>
    </row>
    <row r="58" spans="1:18" s="65" customFormat="1" ht="14.45" hidden="1" customHeight="1">
      <c r="A58" s="62"/>
      <c r="B58" s="62"/>
      <c r="C58" s="186" t="s">
        <v>1471</v>
      </c>
      <c r="D58" s="156" t="s">
        <v>1488</v>
      </c>
      <c r="E58" s="63" t="s">
        <v>1503</v>
      </c>
      <c r="F58" s="155" t="s">
        <v>1501</v>
      </c>
      <c r="G58" s="63"/>
      <c r="H58" s="195"/>
      <c r="I58" s="64"/>
      <c r="J58" s="306"/>
      <c r="K58" s="69"/>
      <c r="L58" s="161" t="s">
        <v>1491</v>
      </c>
      <c r="M58" s="358"/>
      <c r="N58" s="161" t="s">
        <v>1492</v>
      </c>
      <c r="O58" s="312">
        <f t="shared" si="6"/>
        <v>0</v>
      </c>
      <c r="P58" s="84" t="s">
        <v>2399</v>
      </c>
      <c r="Q58" s="84" t="s">
        <v>2406</v>
      </c>
      <c r="R58" s="63" t="s">
        <v>2417</v>
      </c>
    </row>
    <row r="59" spans="1:18" s="65" customFormat="1" ht="14.45" hidden="1" customHeight="1">
      <c r="A59" s="62"/>
      <c r="B59" s="62"/>
      <c r="C59" s="186" t="s">
        <v>1471</v>
      </c>
      <c r="D59" s="156" t="s">
        <v>1488</v>
      </c>
      <c r="E59" s="63" t="s">
        <v>1503</v>
      </c>
      <c r="F59" s="155" t="s">
        <v>1502</v>
      </c>
      <c r="G59" s="63"/>
      <c r="H59" s="195"/>
      <c r="I59" s="64"/>
      <c r="J59" s="306"/>
      <c r="K59" s="69"/>
      <c r="L59" s="161" t="s">
        <v>1491</v>
      </c>
      <c r="M59" s="358"/>
      <c r="N59" s="161" t="s">
        <v>1492</v>
      </c>
      <c r="O59" s="312">
        <f t="shared" si="6"/>
        <v>0</v>
      </c>
      <c r="P59" s="84" t="s">
        <v>2399</v>
      </c>
      <c r="Q59" s="84" t="s">
        <v>2406</v>
      </c>
      <c r="R59" s="63" t="s">
        <v>2417</v>
      </c>
    </row>
    <row r="60" spans="1:18" s="65" customFormat="1" ht="14.45" hidden="1" customHeight="1">
      <c r="A60" s="62"/>
      <c r="B60" s="62"/>
      <c r="C60" s="186" t="s">
        <v>1471</v>
      </c>
      <c r="D60" s="156" t="s">
        <v>1488</v>
      </c>
      <c r="E60" s="63" t="s">
        <v>1504</v>
      </c>
      <c r="F60" s="155" t="s">
        <v>1505</v>
      </c>
      <c r="G60" s="63"/>
      <c r="H60" s="195"/>
      <c r="I60" s="64"/>
      <c r="J60" s="306"/>
      <c r="K60" s="69"/>
      <c r="L60" s="161" t="s">
        <v>1491</v>
      </c>
      <c r="M60" s="358"/>
      <c r="N60" s="161" t="s">
        <v>1492</v>
      </c>
      <c r="O60" s="312">
        <f t="shared" si="6"/>
        <v>0</v>
      </c>
      <c r="P60" s="84" t="s">
        <v>2399</v>
      </c>
      <c r="Q60" s="84" t="s">
        <v>2406</v>
      </c>
      <c r="R60" s="63" t="s">
        <v>2417</v>
      </c>
    </row>
    <row r="61" spans="1:18" s="65" customFormat="1" ht="14.45" hidden="1" customHeight="1">
      <c r="A61" s="62"/>
      <c r="B61" s="62"/>
      <c r="C61" s="186" t="s">
        <v>1471</v>
      </c>
      <c r="D61" s="156" t="s">
        <v>1488</v>
      </c>
      <c r="E61" s="63" t="s">
        <v>1506</v>
      </c>
      <c r="F61" s="155" t="s">
        <v>1490</v>
      </c>
      <c r="G61" s="63"/>
      <c r="H61" s="195"/>
      <c r="I61" s="64"/>
      <c r="J61" s="306"/>
      <c r="K61" s="69"/>
      <c r="L61" s="161" t="s">
        <v>1491</v>
      </c>
      <c r="M61" s="358"/>
      <c r="N61" s="161" t="s">
        <v>1492</v>
      </c>
      <c r="O61" s="312">
        <f t="shared" si="6"/>
        <v>0</v>
      </c>
      <c r="P61" s="84" t="s">
        <v>2399</v>
      </c>
      <c r="Q61" s="84" t="s">
        <v>2406</v>
      </c>
      <c r="R61" s="63" t="s">
        <v>2417</v>
      </c>
    </row>
    <row r="62" spans="1:18" s="65" customFormat="1" ht="14.45" hidden="1" customHeight="1">
      <c r="A62" s="62"/>
      <c r="B62" s="62"/>
      <c r="C62" s="186" t="s">
        <v>1471</v>
      </c>
      <c r="D62" s="156" t="s">
        <v>1488</v>
      </c>
      <c r="E62" s="63" t="s">
        <v>1506</v>
      </c>
      <c r="F62" s="155" t="s">
        <v>1493</v>
      </c>
      <c r="G62" s="63"/>
      <c r="H62" s="195"/>
      <c r="I62" s="64"/>
      <c r="J62" s="306"/>
      <c r="K62" s="69"/>
      <c r="L62" s="161" t="s">
        <v>1491</v>
      </c>
      <c r="M62" s="358"/>
      <c r="N62" s="161" t="s">
        <v>1492</v>
      </c>
      <c r="O62" s="312">
        <f t="shared" si="6"/>
        <v>0</v>
      </c>
      <c r="P62" s="84" t="s">
        <v>2399</v>
      </c>
      <c r="Q62" s="84" t="s">
        <v>2406</v>
      </c>
      <c r="R62" s="63" t="s">
        <v>2417</v>
      </c>
    </row>
    <row r="63" spans="1:18" s="65" customFormat="1" ht="14.45" hidden="1" customHeight="1">
      <c r="A63" s="62"/>
      <c r="B63" s="62"/>
      <c r="C63" s="186" t="s">
        <v>1471</v>
      </c>
      <c r="D63" s="156" t="s">
        <v>1488</v>
      </c>
      <c r="E63" s="63" t="s">
        <v>1506</v>
      </c>
      <c r="F63" s="155" t="s">
        <v>1494</v>
      </c>
      <c r="G63" s="63"/>
      <c r="H63" s="195"/>
      <c r="I63" s="64"/>
      <c r="J63" s="306"/>
      <c r="K63" s="69"/>
      <c r="L63" s="161" t="s">
        <v>1491</v>
      </c>
      <c r="M63" s="358"/>
      <c r="N63" s="161" t="s">
        <v>1492</v>
      </c>
      <c r="O63" s="312">
        <f t="shared" si="6"/>
        <v>0</v>
      </c>
      <c r="P63" s="84" t="s">
        <v>2399</v>
      </c>
      <c r="Q63" s="84" t="s">
        <v>2406</v>
      </c>
      <c r="R63" s="63" t="s">
        <v>2417</v>
      </c>
    </row>
    <row r="64" spans="1:18" s="65" customFormat="1" ht="14.45" hidden="1" customHeight="1">
      <c r="A64" s="62"/>
      <c r="B64" s="62"/>
      <c r="C64" s="186" t="s">
        <v>1471</v>
      </c>
      <c r="D64" s="156" t="s">
        <v>1488</v>
      </c>
      <c r="E64" s="63" t="s">
        <v>1506</v>
      </c>
      <c r="F64" s="155" t="s">
        <v>1495</v>
      </c>
      <c r="G64" s="63"/>
      <c r="H64" s="195"/>
      <c r="I64" s="64"/>
      <c r="J64" s="306"/>
      <c r="K64" s="69"/>
      <c r="L64" s="161" t="s">
        <v>1491</v>
      </c>
      <c r="M64" s="358"/>
      <c r="N64" s="161" t="s">
        <v>1492</v>
      </c>
      <c r="O64" s="312">
        <f t="shared" si="6"/>
        <v>0</v>
      </c>
      <c r="P64" s="84" t="s">
        <v>2399</v>
      </c>
      <c r="Q64" s="84" t="s">
        <v>2406</v>
      </c>
      <c r="R64" s="63" t="s">
        <v>2417</v>
      </c>
    </row>
    <row r="65" spans="1:18" s="65" customFormat="1" ht="14.45" hidden="1" customHeight="1">
      <c r="A65" s="62"/>
      <c r="B65" s="62"/>
      <c r="C65" s="186" t="s">
        <v>1471</v>
      </c>
      <c r="D65" s="156" t="s">
        <v>1488</v>
      </c>
      <c r="E65" s="63" t="s">
        <v>1506</v>
      </c>
      <c r="F65" s="155" t="s">
        <v>1496</v>
      </c>
      <c r="G65" s="63"/>
      <c r="H65" s="195"/>
      <c r="I65" s="64"/>
      <c r="J65" s="306"/>
      <c r="K65" s="69"/>
      <c r="L65" s="161" t="s">
        <v>1491</v>
      </c>
      <c r="M65" s="358"/>
      <c r="N65" s="161" t="s">
        <v>1492</v>
      </c>
      <c r="O65" s="312">
        <f t="shared" si="6"/>
        <v>0</v>
      </c>
      <c r="P65" s="84" t="s">
        <v>2399</v>
      </c>
      <c r="Q65" s="84" t="s">
        <v>2406</v>
      </c>
      <c r="R65" s="63" t="s">
        <v>2417</v>
      </c>
    </row>
    <row r="66" spans="1:18" s="65" customFormat="1" ht="14.45" hidden="1" customHeight="1">
      <c r="A66" s="62"/>
      <c r="B66" s="62"/>
      <c r="C66" s="186" t="s">
        <v>1471</v>
      </c>
      <c r="D66" s="156" t="s">
        <v>1488</v>
      </c>
      <c r="E66" s="63" t="s">
        <v>1506</v>
      </c>
      <c r="F66" s="155" t="s">
        <v>1497</v>
      </c>
      <c r="G66" s="63"/>
      <c r="H66" s="195"/>
      <c r="I66" s="64"/>
      <c r="J66" s="306"/>
      <c r="K66" s="69"/>
      <c r="L66" s="161" t="s">
        <v>1491</v>
      </c>
      <c r="M66" s="358"/>
      <c r="N66" s="161" t="s">
        <v>1492</v>
      </c>
      <c r="O66" s="312">
        <f t="shared" si="6"/>
        <v>0</v>
      </c>
      <c r="P66" s="84" t="s">
        <v>2399</v>
      </c>
      <c r="Q66" s="84" t="s">
        <v>2406</v>
      </c>
      <c r="R66" s="63" t="s">
        <v>2417</v>
      </c>
    </row>
    <row r="67" spans="1:18" s="65" customFormat="1" ht="14.45" hidden="1" customHeight="1">
      <c r="A67" s="62"/>
      <c r="B67" s="62"/>
      <c r="C67" s="186" t="s">
        <v>1471</v>
      </c>
      <c r="D67" s="156" t="s">
        <v>1488</v>
      </c>
      <c r="E67" s="63" t="s">
        <v>1506</v>
      </c>
      <c r="F67" s="155" t="s">
        <v>1498</v>
      </c>
      <c r="G67" s="63"/>
      <c r="H67" s="195"/>
      <c r="I67" s="64"/>
      <c r="J67" s="306"/>
      <c r="K67" s="69"/>
      <c r="L67" s="161" t="s">
        <v>1491</v>
      </c>
      <c r="M67" s="358"/>
      <c r="N67" s="161" t="s">
        <v>1492</v>
      </c>
      <c r="O67" s="312">
        <f t="shared" si="6"/>
        <v>0</v>
      </c>
      <c r="P67" s="84" t="s">
        <v>2399</v>
      </c>
      <c r="Q67" s="84" t="s">
        <v>2406</v>
      </c>
      <c r="R67" s="63" t="s">
        <v>2417</v>
      </c>
    </row>
    <row r="68" spans="1:18" s="65" customFormat="1" ht="14.45" hidden="1" customHeight="1">
      <c r="A68" s="62"/>
      <c r="B68" s="62"/>
      <c r="C68" s="186" t="s">
        <v>1471</v>
      </c>
      <c r="D68" s="156" t="s">
        <v>1488</v>
      </c>
      <c r="E68" s="63" t="s">
        <v>1506</v>
      </c>
      <c r="F68" s="155" t="s">
        <v>1499</v>
      </c>
      <c r="G68" s="63"/>
      <c r="H68" s="195"/>
      <c r="I68" s="64"/>
      <c r="J68" s="306"/>
      <c r="K68" s="69"/>
      <c r="L68" s="161" t="s">
        <v>1491</v>
      </c>
      <c r="M68" s="358"/>
      <c r="N68" s="161" t="s">
        <v>1492</v>
      </c>
      <c r="O68" s="312">
        <f t="shared" si="6"/>
        <v>0</v>
      </c>
      <c r="P68" s="84" t="s">
        <v>2399</v>
      </c>
      <c r="Q68" s="84" t="s">
        <v>2406</v>
      </c>
      <c r="R68" s="63" t="s">
        <v>2417</v>
      </c>
    </row>
    <row r="69" spans="1:18" s="65" customFormat="1" ht="14.45" hidden="1" customHeight="1">
      <c r="A69" s="62"/>
      <c r="B69" s="62"/>
      <c r="C69" s="186" t="s">
        <v>1471</v>
      </c>
      <c r="D69" s="156" t="s">
        <v>1488</v>
      </c>
      <c r="E69" s="63" t="s">
        <v>1506</v>
      </c>
      <c r="F69" s="155" t="s">
        <v>1500</v>
      </c>
      <c r="G69" s="63"/>
      <c r="H69" s="195"/>
      <c r="I69" s="64"/>
      <c r="J69" s="306"/>
      <c r="K69" s="69"/>
      <c r="L69" s="161" t="s">
        <v>1491</v>
      </c>
      <c r="M69" s="358"/>
      <c r="N69" s="161" t="s">
        <v>1492</v>
      </c>
      <c r="O69" s="312">
        <f t="shared" si="6"/>
        <v>0</v>
      </c>
      <c r="P69" s="84" t="s">
        <v>2399</v>
      </c>
      <c r="Q69" s="84" t="s">
        <v>2406</v>
      </c>
      <c r="R69" s="63" t="s">
        <v>2417</v>
      </c>
    </row>
    <row r="70" spans="1:18" s="65" customFormat="1" ht="14.45" hidden="1" customHeight="1">
      <c r="A70" s="62"/>
      <c r="B70" s="62"/>
      <c r="C70" s="186" t="s">
        <v>1471</v>
      </c>
      <c r="D70" s="156" t="s">
        <v>1488</v>
      </c>
      <c r="E70" s="63" t="s">
        <v>1506</v>
      </c>
      <c r="F70" s="155" t="s">
        <v>1501</v>
      </c>
      <c r="G70" s="63"/>
      <c r="H70" s="195"/>
      <c r="I70" s="64"/>
      <c r="J70" s="306"/>
      <c r="K70" s="69"/>
      <c r="L70" s="161" t="s">
        <v>1491</v>
      </c>
      <c r="M70" s="358"/>
      <c r="N70" s="161" t="s">
        <v>1492</v>
      </c>
      <c r="O70" s="312">
        <f t="shared" si="6"/>
        <v>0</v>
      </c>
      <c r="P70" s="84" t="s">
        <v>2399</v>
      </c>
      <c r="Q70" s="84" t="s">
        <v>2406</v>
      </c>
      <c r="R70" s="63" t="s">
        <v>2417</v>
      </c>
    </row>
    <row r="71" spans="1:18" s="65" customFormat="1" ht="14.45" hidden="1" customHeight="1">
      <c r="A71" s="62"/>
      <c r="B71" s="62"/>
      <c r="C71" s="186" t="s">
        <v>1471</v>
      </c>
      <c r="D71" s="156" t="s">
        <v>1488</v>
      </c>
      <c r="E71" s="63" t="s">
        <v>1506</v>
      </c>
      <c r="F71" s="155" t="s">
        <v>1502</v>
      </c>
      <c r="G71" s="63"/>
      <c r="H71" s="195"/>
      <c r="I71" s="64"/>
      <c r="J71" s="306"/>
      <c r="K71" s="69"/>
      <c r="L71" s="161" t="s">
        <v>1491</v>
      </c>
      <c r="M71" s="358"/>
      <c r="N71" s="161" t="s">
        <v>1492</v>
      </c>
      <c r="O71" s="312">
        <f t="shared" si="6"/>
        <v>0</v>
      </c>
      <c r="P71" s="84" t="s">
        <v>2399</v>
      </c>
      <c r="Q71" s="84" t="s">
        <v>2406</v>
      </c>
      <c r="R71" s="63" t="s">
        <v>2417</v>
      </c>
    </row>
    <row r="72" spans="1:18" s="65" customFormat="1" ht="14.45" hidden="1" customHeight="1">
      <c r="A72" s="62"/>
      <c r="B72" s="62"/>
      <c r="C72" s="186" t="s">
        <v>1471</v>
      </c>
      <c r="D72" s="156" t="s">
        <v>1488</v>
      </c>
      <c r="E72" s="63" t="s">
        <v>1507</v>
      </c>
      <c r="F72" s="155" t="s">
        <v>1490</v>
      </c>
      <c r="G72" s="63"/>
      <c r="H72" s="195"/>
      <c r="I72" s="64"/>
      <c r="J72" s="306"/>
      <c r="K72" s="69"/>
      <c r="L72" s="161" t="s">
        <v>1491</v>
      </c>
      <c r="M72" s="358"/>
      <c r="N72" s="161" t="s">
        <v>1492</v>
      </c>
      <c r="O72" s="312">
        <f t="shared" si="6"/>
        <v>0</v>
      </c>
      <c r="P72" s="84" t="s">
        <v>2399</v>
      </c>
      <c r="Q72" s="84" t="s">
        <v>2406</v>
      </c>
      <c r="R72" s="63" t="s">
        <v>2417</v>
      </c>
    </row>
    <row r="73" spans="1:18" s="65" customFormat="1" ht="14.45" hidden="1" customHeight="1">
      <c r="A73" s="62"/>
      <c r="B73" s="62"/>
      <c r="C73" s="186" t="s">
        <v>1471</v>
      </c>
      <c r="D73" s="156" t="s">
        <v>1488</v>
      </c>
      <c r="E73" s="63" t="s">
        <v>1507</v>
      </c>
      <c r="F73" s="155" t="s">
        <v>1493</v>
      </c>
      <c r="G73" s="63"/>
      <c r="H73" s="195"/>
      <c r="I73" s="64"/>
      <c r="J73" s="306"/>
      <c r="K73" s="69"/>
      <c r="L73" s="161" t="s">
        <v>1491</v>
      </c>
      <c r="M73" s="358"/>
      <c r="N73" s="161" t="s">
        <v>1492</v>
      </c>
      <c r="O73" s="312">
        <f t="shared" si="6"/>
        <v>0</v>
      </c>
      <c r="P73" s="84" t="s">
        <v>2399</v>
      </c>
      <c r="Q73" s="84" t="s">
        <v>2406</v>
      </c>
      <c r="R73" s="63" t="s">
        <v>2417</v>
      </c>
    </row>
    <row r="74" spans="1:18" s="65" customFormat="1" ht="14.45" hidden="1" customHeight="1">
      <c r="A74" s="62"/>
      <c r="B74" s="62"/>
      <c r="C74" s="186" t="s">
        <v>1471</v>
      </c>
      <c r="D74" s="156" t="s">
        <v>1488</v>
      </c>
      <c r="E74" s="63" t="s">
        <v>1507</v>
      </c>
      <c r="F74" s="155" t="s">
        <v>1494</v>
      </c>
      <c r="G74" s="63"/>
      <c r="H74" s="195"/>
      <c r="I74" s="64"/>
      <c r="J74" s="306"/>
      <c r="K74" s="69"/>
      <c r="L74" s="161" t="s">
        <v>1491</v>
      </c>
      <c r="M74" s="358"/>
      <c r="N74" s="161" t="s">
        <v>1492</v>
      </c>
      <c r="O74" s="312">
        <f t="shared" si="6"/>
        <v>0</v>
      </c>
      <c r="P74" s="84" t="s">
        <v>2399</v>
      </c>
      <c r="Q74" s="84" t="s">
        <v>2406</v>
      </c>
      <c r="R74" s="63" t="s">
        <v>2417</v>
      </c>
    </row>
    <row r="75" spans="1:18" s="65" customFormat="1" ht="14.45" hidden="1" customHeight="1">
      <c r="A75" s="62"/>
      <c r="B75" s="62"/>
      <c r="C75" s="186" t="s">
        <v>1471</v>
      </c>
      <c r="D75" s="156" t="s">
        <v>1488</v>
      </c>
      <c r="E75" s="63" t="s">
        <v>1507</v>
      </c>
      <c r="F75" s="155" t="s">
        <v>1495</v>
      </c>
      <c r="G75" s="63"/>
      <c r="H75" s="195"/>
      <c r="I75" s="64"/>
      <c r="J75" s="306"/>
      <c r="K75" s="69"/>
      <c r="L75" s="161" t="s">
        <v>1491</v>
      </c>
      <c r="M75" s="358"/>
      <c r="N75" s="161" t="s">
        <v>1492</v>
      </c>
      <c r="O75" s="312">
        <f t="shared" si="6"/>
        <v>0</v>
      </c>
      <c r="P75" s="84" t="s">
        <v>2399</v>
      </c>
      <c r="Q75" s="84" t="s">
        <v>2406</v>
      </c>
      <c r="R75" s="63" t="s">
        <v>2417</v>
      </c>
    </row>
    <row r="76" spans="1:18" s="65" customFormat="1" ht="14.45" hidden="1" customHeight="1">
      <c r="A76" s="62"/>
      <c r="B76" s="62"/>
      <c r="C76" s="186" t="s">
        <v>1471</v>
      </c>
      <c r="D76" s="156" t="s">
        <v>1488</v>
      </c>
      <c r="E76" s="63" t="s">
        <v>1507</v>
      </c>
      <c r="F76" s="155" t="s">
        <v>1496</v>
      </c>
      <c r="G76" s="63"/>
      <c r="H76" s="195"/>
      <c r="I76" s="64"/>
      <c r="J76" s="306"/>
      <c r="K76" s="69"/>
      <c r="L76" s="161" t="s">
        <v>1491</v>
      </c>
      <c r="M76" s="358"/>
      <c r="N76" s="161" t="s">
        <v>1492</v>
      </c>
      <c r="O76" s="312">
        <f t="shared" si="6"/>
        <v>0</v>
      </c>
      <c r="P76" s="84" t="s">
        <v>2399</v>
      </c>
      <c r="Q76" s="84" t="s">
        <v>2406</v>
      </c>
      <c r="R76" s="63" t="s">
        <v>2417</v>
      </c>
    </row>
    <row r="77" spans="1:18" s="65" customFormat="1" ht="14.45" hidden="1" customHeight="1">
      <c r="A77" s="62"/>
      <c r="B77" s="62"/>
      <c r="C77" s="186" t="s">
        <v>1471</v>
      </c>
      <c r="D77" s="156" t="s">
        <v>1488</v>
      </c>
      <c r="E77" s="63" t="s">
        <v>1507</v>
      </c>
      <c r="F77" s="155" t="s">
        <v>1497</v>
      </c>
      <c r="G77" s="63"/>
      <c r="H77" s="195"/>
      <c r="I77" s="64"/>
      <c r="J77" s="306"/>
      <c r="K77" s="69"/>
      <c r="L77" s="161" t="s">
        <v>1491</v>
      </c>
      <c r="M77" s="358"/>
      <c r="N77" s="161" t="s">
        <v>1492</v>
      </c>
      <c r="O77" s="312">
        <f t="shared" si="6"/>
        <v>0</v>
      </c>
      <c r="P77" s="84" t="s">
        <v>2399</v>
      </c>
      <c r="Q77" s="84" t="s">
        <v>2406</v>
      </c>
      <c r="R77" s="63" t="s">
        <v>2417</v>
      </c>
    </row>
    <row r="78" spans="1:18" s="65" customFormat="1" ht="14.45" hidden="1" customHeight="1">
      <c r="A78" s="62"/>
      <c r="B78" s="62"/>
      <c r="C78" s="186" t="s">
        <v>1471</v>
      </c>
      <c r="D78" s="156" t="s">
        <v>1488</v>
      </c>
      <c r="E78" s="63" t="s">
        <v>1507</v>
      </c>
      <c r="F78" s="155" t="s">
        <v>1498</v>
      </c>
      <c r="G78" s="63"/>
      <c r="H78" s="195"/>
      <c r="I78" s="64"/>
      <c r="J78" s="306"/>
      <c r="K78" s="69"/>
      <c r="L78" s="161" t="s">
        <v>1491</v>
      </c>
      <c r="M78" s="358"/>
      <c r="N78" s="161" t="s">
        <v>1492</v>
      </c>
      <c r="O78" s="312">
        <f t="shared" si="6"/>
        <v>0</v>
      </c>
      <c r="P78" s="84" t="s">
        <v>2399</v>
      </c>
      <c r="Q78" s="84" t="s">
        <v>2406</v>
      </c>
      <c r="R78" s="63" t="s">
        <v>2417</v>
      </c>
    </row>
    <row r="79" spans="1:18" s="65" customFormat="1" ht="14.45" hidden="1" customHeight="1">
      <c r="A79" s="62"/>
      <c r="B79" s="62"/>
      <c r="C79" s="186" t="s">
        <v>1471</v>
      </c>
      <c r="D79" s="156" t="s">
        <v>1488</v>
      </c>
      <c r="E79" s="63" t="s">
        <v>1507</v>
      </c>
      <c r="F79" s="155" t="s">
        <v>1499</v>
      </c>
      <c r="G79" s="63"/>
      <c r="H79" s="195"/>
      <c r="I79" s="64"/>
      <c r="J79" s="306"/>
      <c r="K79" s="69"/>
      <c r="L79" s="161" t="s">
        <v>1491</v>
      </c>
      <c r="M79" s="358"/>
      <c r="N79" s="161" t="s">
        <v>1492</v>
      </c>
      <c r="O79" s="312">
        <f t="shared" si="6"/>
        <v>0</v>
      </c>
      <c r="P79" s="84" t="s">
        <v>2399</v>
      </c>
      <c r="Q79" s="84" t="s">
        <v>2406</v>
      </c>
      <c r="R79" s="63" t="s">
        <v>2417</v>
      </c>
    </row>
    <row r="80" spans="1:18" s="65" customFormat="1" ht="14.45" hidden="1" customHeight="1">
      <c r="A80" s="62"/>
      <c r="B80" s="62"/>
      <c r="C80" s="186" t="s">
        <v>1471</v>
      </c>
      <c r="D80" s="156" t="s">
        <v>1488</v>
      </c>
      <c r="E80" s="63" t="s">
        <v>1507</v>
      </c>
      <c r="F80" s="155" t="s">
        <v>1500</v>
      </c>
      <c r="G80" s="63"/>
      <c r="H80" s="195"/>
      <c r="I80" s="64"/>
      <c r="J80" s="306"/>
      <c r="K80" s="69"/>
      <c r="L80" s="161" t="s">
        <v>1491</v>
      </c>
      <c r="M80" s="358"/>
      <c r="N80" s="161" t="s">
        <v>1492</v>
      </c>
      <c r="O80" s="312">
        <f t="shared" si="6"/>
        <v>0</v>
      </c>
      <c r="P80" s="84" t="s">
        <v>2399</v>
      </c>
      <c r="Q80" s="84" t="s">
        <v>2406</v>
      </c>
      <c r="R80" s="63" t="s">
        <v>2417</v>
      </c>
    </row>
    <row r="81" spans="1:18" s="65" customFormat="1" ht="14.45" hidden="1" customHeight="1">
      <c r="A81" s="62"/>
      <c r="B81" s="62"/>
      <c r="C81" s="186" t="s">
        <v>1471</v>
      </c>
      <c r="D81" s="156" t="s">
        <v>1488</v>
      </c>
      <c r="E81" s="63" t="s">
        <v>1507</v>
      </c>
      <c r="F81" s="155" t="s">
        <v>1501</v>
      </c>
      <c r="G81" s="63"/>
      <c r="H81" s="195"/>
      <c r="I81" s="64"/>
      <c r="J81" s="306"/>
      <c r="K81" s="69"/>
      <c r="L81" s="161" t="s">
        <v>1491</v>
      </c>
      <c r="M81" s="358"/>
      <c r="N81" s="161" t="s">
        <v>1492</v>
      </c>
      <c r="O81" s="312">
        <f t="shared" si="6"/>
        <v>0</v>
      </c>
      <c r="P81" s="84" t="s">
        <v>2399</v>
      </c>
      <c r="Q81" s="84" t="s">
        <v>2406</v>
      </c>
      <c r="R81" s="63" t="s">
        <v>2417</v>
      </c>
    </row>
    <row r="82" spans="1:18" s="65" customFormat="1" ht="14.45" hidden="1" customHeight="1">
      <c r="A82" s="62"/>
      <c r="B82" s="62"/>
      <c r="C82" s="186" t="s">
        <v>1471</v>
      </c>
      <c r="D82" s="156" t="s">
        <v>1488</v>
      </c>
      <c r="E82" s="63" t="s">
        <v>1507</v>
      </c>
      <c r="F82" s="155" t="s">
        <v>1502</v>
      </c>
      <c r="G82" s="63"/>
      <c r="H82" s="195"/>
      <c r="I82" s="64"/>
      <c r="J82" s="306"/>
      <c r="K82" s="69"/>
      <c r="L82" s="161" t="s">
        <v>1491</v>
      </c>
      <c r="M82" s="358"/>
      <c r="N82" s="161" t="s">
        <v>1492</v>
      </c>
      <c r="O82" s="312">
        <f t="shared" si="6"/>
        <v>0</v>
      </c>
      <c r="P82" s="84" t="s">
        <v>2399</v>
      </c>
      <c r="Q82" s="84" t="s">
        <v>2406</v>
      </c>
      <c r="R82" s="63" t="s">
        <v>2417</v>
      </c>
    </row>
    <row r="83" spans="1:18" s="65" customFormat="1" ht="14.45" hidden="1" customHeight="1">
      <c r="A83" s="62"/>
      <c r="B83" s="62"/>
      <c r="C83" s="186" t="s">
        <v>1471</v>
      </c>
      <c r="D83" s="156" t="s">
        <v>1488</v>
      </c>
      <c r="E83" s="63" t="s">
        <v>1508</v>
      </c>
      <c r="F83" s="155" t="s">
        <v>1505</v>
      </c>
      <c r="G83" s="63"/>
      <c r="H83" s="195"/>
      <c r="I83" s="64"/>
      <c r="J83" s="306"/>
      <c r="K83" s="69"/>
      <c r="L83" s="161" t="s">
        <v>1491</v>
      </c>
      <c r="M83" s="358"/>
      <c r="N83" s="161" t="s">
        <v>1492</v>
      </c>
      <c r="O83" s="312">
        <f t="shared" ref="O83:O141" si="7">IF(M83=0,K83*J83,M83*K83*J83)</f>
        <v>0</v>
      </c>
      <c r="P83" s="84" t="s">
        <v>2399</v>
      </c>
      <c r="Q83" s="84" t="s">
        <v>2406</v>
      </c>
      <c r="R83" s="63" t="s">
        <v>2417</v>
      </c>
    </row>
    <row r="84" spans="1:18" s="65" customFormat="1" ht="14.45" hidden="1" customHeight="1">
      <c r="A84" s="62"/>
      <c r="B84" s="62"/>
      <c r="C84" s="186" t="s">
        <v>1471</v>
      </c>
      <c r="D84" s="156" t="s">
        <v>1488</v>
      </c>
      <c r="E84" s="63" t="s">
        <v>1509</v>
      </c>
      <c r="F84" s="155" t="s">
        <v>1490</v>
      </c>
      <c r="G84" s="63"/>
      <c r="H84" s="195"/>
      <c r="I84" s="64"/>
      <c r="J84" s="306"/>
      <c r="K84" s="69"/>
      <c r="L84" s="161" t="s">
        <v>1491</v>
      </c>
      <c r="M84" s="358"/>
      <c r="N84" s="161" t="s">
        <v>1492</v>
      </c>
      <c r="O84" s="312">
        <f t="shared" si="7"/>
        <v>0</v>
      </c>
      <c r="P84" s="84" t="s">
        <v>2399</v>
      </c>
      <c r="Q84" s="84" t="s">
        <v>2406</v>
      </c>
      <c r="R84" s="63" t="s">
        <v>2417</v>
      </c>
    </row>
    <row r="85" spans="1:18" s="65" customFormat="1" ht="14.45" hidden="1" customHeight="1">
      <c r="A85" s="62"/>
      <c r="B85" s="62"/>
      <c r="C85" s="186" t="s">
        <v>1471</v>
      </c>
      <c r="D85" s="156" t="s">
        <v>1488</v>
      </c>
      <c r="E85" s="63" t="s">
        <v>1509</v>
      </c>
      <c r="F85" s="155" t="s">
        <v>1493</v>
      </c>
      <c r="G85" s="63"/>
      <c r="H85" s="195"/>
      <c r="I85" s="64"/>
      <c r="J85" s="306"/>
      <c r="K85" s="69"/>
      <c r="L85" s="161" t="s">
        <v>1491</v>
      </c>
      <c r="M85" s="358"/>
      <c r="N85" s="161" t="s">
        <v>1492</v>
      </c>
      <c r="O85" s="312">
        <f t="shared" si="7"/>
        <v>0</v>
      </c>
      <c r="P85" s="84" t="s">
        <v>2399</v>
      </c>
      <c r="Q85" s="84" t="s">
        <v>2406</v>
      </c>
      <c r="R85" s="63" t="s">
        <v>2417</v>
      </c>
    </row>
    <row r="86" spans="1:18" s="65" customFormat="1" ht="14.45" hidden="1" customHeight="1">
      <c r="A86" s="62"/>
      <c r="B86" s="62"/>
      <c r="C86" s="186" t="s">
        <v>1471</v>
      </c>
      <c r="D86" s="156" t="s">
        <v>1488</v>
      </c>
      <c r="E86" s="63" t="s">
        <v>1509</v>
      </c>
      <c r="F86" s="155" t="s">
        <v>1494</v>
      </c>
      <c r="G86" s="63"/>
      <c r="H86" s="195"/>
      <c r="I86" s="64"/>
      <c r="J86" s="306"/>
      <c r="K86" s="69"/>
      <c r="L86" s="161" t="s">
        <v>1491</v>
      </c>
      <c r="M86" s="358"/>
      <c r="N86" s="161" t="s">
        <v>1492</v>
      </c>
      <c r="O86" s="312">
        <f t="shared" si="7"/>
        <v>0</v>
      </c>
      <c r="P86" s="84" t="s">
        <v>2399</v>
      </c>
      <c r="Q86" s="84" t="s">
        <v>2406</v>
      </c>
      <c r="R86" s="63" t="s">
        <v>2417</v>
      </c>
    </row>
    <row r="87" spans="1:18" s="65" customFormat="1" ht="14.45" hidden="1" customHeight="1">
      <c r="A87" s="62"/>
      <c r="B87" s="62"/>
      <c r="C87" s="186" t="s">
        <v>1471</v>
      </c>
      <c r="D87" s="156" t="s">
        <v>1488</v>
      </c>
      <c r="E87" s="63" t="s">
        <v>1509</v>
      </c>
      <c r="F87" s="155" t="s">
        <v>1495</v>
      </c>
      <c r="G87" s="63"/>
      <c r="H87" s="195"/>
      <c r="I87" s="64"/>
      <c r="J87" s="306"/>
      <c r="K87" s="69"/>
      <c r="L87" s="161" t="s">
        <v>1491</v>
      </c>
      <c r="M87" s="358"/>
      <c r="N87" s="161" t="s">
        <v>1492</v>
      </c>
      <c r="O87" s="312">
        <f t="shared" si="7"/>
        <v>0</v>
      </c>
      <c r="P87" s="84" t="s">
        <v>2399</v>
      </c>
      <c r="Q87" s="84" t="s">
        <v>2406</v>
      </c>
      <c r="R87" s="63" t="s">
        <v>2417</v>
      </c>
    </row>
    <row r="88" spans="1:18" s="65" customFormat="1" ht="14.45" hidden="1" customHeight="1">
      <c r="A88" s="62"/>
      <c r="B88" s="62"/>
      <c r="C88" s="186" t="s">
        <v>1471</v>
      </c>
      <c r="D88" s="156" t="s">
        <v>1488</v>
      </c>
      <c r="E88" s="63" t="s">
        <v>1509</v>
      </c>
      <c r="F88" s="155" t="s">
        <v>1496</v>
      </c>
      <c r="G88" s="63"/>
      <c r="H88" s="195"/>
      <c r="I88" s="64"/>
      <c r="J88" s="306"/>
      <c r="K88" s="69"/>
      <c r="L88" s="161" t="s">
        <v>1491</v>
      </c>
      <c r="M88" s="358"/>
      <c r="N88" s="161" t="s">
        <v>1492</v>
      </c>
      <c r="O88" s="312">
        <f t="shared" si="7"/>
        <v>0</v>
      </c>
      <c r="P88" s="84" t="s">
        <v>2399</v>
      </c>
      <c r="Q88" s="84" t="s">
        <v>2406</v>
      </c>
      <c r="R88" s="63" t="s">
        <v>2417</v>
      </c>
    </row>
    <row r="89" spans="1:18" s="65" customFormat="1" ht="14.45" hidden="1" customHeight="1">
      <c r="A89" s="62"/>
      <c r="B89" s="62"/>
      <c r="C89" s="186" t="s">
        <v>1471</v>
      </c>
      <c r="D89" s="156" t="s">
        <v>1488</v>
      </c>
      <c r="E89" s="63" t="s">
        <v>1509</v>
      </c>
      <c r="F89" s="155" t="s">
        <v>1497</v>
      </c>
      <c r="G89" s="63"/>
      <c r="H89" s="195"/>
      <c r="I89" s="64"/>
      <c r="J89" s="306"/>
      <c r="K89" s="69"/>
      <c r="L89" s="161" t="s">
        <v>1491</v>
      </c>
      <c r="M89" s="358"/>
      <c r="N89" s="161" t="s">
        <v>1492</v>
      </c>
      <c r="O89" s="312">
        <f t="shared" si="7"/>
        <v>0</v>
      </c>
      <c r="P89" s="84" t="s">
        <v>2399</v>
      </c>
      <c r="Q89" s="84" t="s">
        <v>2406</v>
      </c>
      <c r="R89" s="63" t="s">
        <v>2417</v>
      </c>
    </row>
    <row r="90" spans="1:18" s="65" customFormat="1" ht="14.45" hidden="1" customHeight="1">
      <c r="A90" s="62"/>
      <c r="B90" s="62"/>
      <c r="C90" s="186" t="s">
        <v>1471</v>
      </c>
      <c r="D90" s="156" t="s">
        <v>1488</v>
      </c>
      <c r="E90" s="63" t="s">
        <v>1509</v>
      </c>
      <c r="F90" s="155" t="s">
        <v>1498</v>
      </c>
      <c r="G90" s="63"/>
      <c r="H90" s="195"/>
      <c r="I90" s="64"/>
      <c r="J90" s="306"/>
      <c r="K90" s="69"/>
      <c r="L90" s="161" t="s">
        <v>1491</v>
      </c>
      <c r="M90" s="358"/>
      <c r="N90" s="161" t="s">
        <v>1492</v>
      </c>
      <c r="O90" s="312">
        <f t="shared" si="7"/>
        <v>0</v>
      </c>
      <c r="P90" s="84" t="s">
        <v>2399</v>
      </c>
      <c r="Q90" s="84" t="s">
        <v>2406</v>
      </c>
      <c r="R90" s="63" t="s">
        <v>2417</v>
      </c>
    </row>
    <row r="91" spans="1:18" s="65" customFormat="1" ht="14.45" hidden="1" customHeight="1">
      <c r="A91" s="62"/>
      <c r="B91" s="62"/>
      <c r="C91" s="186" t="s">
        <v>1471</v>
      </c>
      <c r="D91" s="156" t="s">
        <v>1488</v>
      </c>
      <c r="E91" s="63" t="s">
        <v>1509</v>
      </c>
      <c r="F91" s="155" t="s">
        <v>1499</v>
      </c>
      <c r="G91" s="63"/>
      <c r="H91" s="195"/>
      <c r="I91" s="64"/>
      <c r="J91" s="306"/>
      <c r="K91" s="69"/>
      <c r="L91" s="161" t="s">
        <v>1491</v>
      </c>
      <c r="M91" s="358"/>
      <c r="N91" s="161" t="s">
        <v>1492</v>
      </c>
      <c r="O91" s="312">
        <f t="shared" si="7"/>
        <v>0</v>
      </c>
      <c r="P91" s="84" t="s">
        <v>2399</v>
      </c>
      <c r="Q91" s="84" t="s">
        <v>2406</v>
      </c>
      <c r="R91" s="63" t="s">
        <v>2417</v>
      </c>
    </row>
    <row r="92" spans="1:18" s="65" customFormat="1" ht="14.45" hidden="1" customHeight="1">
      <c r="A92" s="62"/>
      <c r="B92" s="62"/>
      <c r="C92" s="186" t="s">
        <v>1471</v>
      </c>
      <c r="D92" s="156" t="s">
        <v>1488</v>
      </c>
      <c r="E92" s="63" t="s">
        <v>1509</v>
      </c>
      <c r="F92" s="155" t="s">
        <v>1500</v>
      </c>
      <c r="G92" s="63"/>
      <c r="H92" s="195"/>
      <c r="I92" s="64"/>
      <c r="J92" s="306"/>
      <c r="K92" s="69"/>
      <c r="L92" s="161" t="s">
        <v>1491</v>
      </c>
      <c r="M92" s="358"/>
      <c r="N92" s="161" t="s">
        <v>1492</v>
      </c>
      <c r="O92" s="312">
        <f t="shared" si="7"/>
        <v>0</v>
      </c>
      <c r="P92" s="84" t="s">
        <v>2399</v>
      </c>
      <c r="Q92" s="84" t="s">
        <v>2406</v>
      </c>
      <c r="R92" s="63" t="s">
        <v>2417</v>
      </c>
    </row>
    <row r="93" spans="1:18" s="65" customFormat="1" ht="14.45" hidden="1" customHeight="1">
      <c r="A93" s="62"/>
      <c r="B93" s="62"/>
      <c r="C93" s="186" t="s">
        <v>1471</v>
      </c>
      <c r="D93" s="156" t="s">
        <v>1488</v>
      </c>
      <c r="E93" s="63" t="s">
        <v>1509</v>
      </c>
      <c r="F93" s="155" t="s">
        <v>1501</v>
      </c>
      <c r="G93" s="63"/>
      <c r="H93" s="195"/>
      <c r="I93" s="64"/>
      <c r="J93" s="306"/>
      <c r="K93" s="69"/>
      <c r="L93" s="161" t="s">
        <v>1491</v>
      </c>
      <c r="M93" s="358"/>
      <c r="N93" s="161" t="s">
        <v>1492</v>
      </c>
      <c r="O93" s="312">
        <f t="shared" si="7"/>
        <v>0</v>
      </c>
      <c r="P93" s="84" t="s">
        <v>2399</v>
      </c>
      <c r="Q93" s="84" t="s">
        <v>2406</v>
      </c>
      <c r="R93" s="63" t="s">
        <v>2417</v>
      </c>
    </row>
    <row r="94" spans="1:18" s="65" customFormat="1" ht="14.45" hidden="1" customHeight="1">
      <c r="A94" s="62"/>
      <c r="B94" s="62"/>
      <c r="C94" s="186" t="s">
        <v>1471</v>
      </c>
      <c r="D94" s="156" t="s">
        <v>1488</v>
      </c>
      <c r="E94" s="63" t="s">
        <v>1509</v>
      </c>
      <c r="F94" s="155" t="s">
        <v>1502</v>
      </c>
      <c r="G94" s="63"/>
      <c r="H94" s="195"/>
      <c r="I94" s="64"/>
      <c r="J94" s="306"/>
      <c r="K94" s="69"/>
      <c r="L94" s="161" t="s">
        <v>1491</v>
      </c>
      <c r="M94" s="358"/>
      <c r="N94" s="161" t="s">
        <v>1492</v>
      </c>
      <c r="O94" s="312">
        <f t="shared" si="7"/>
        <v>0</v>
      </c>
      <c r="P94" s="84" t="s">
        <v>2399</v>
      </c>
      <c r="Q94" s="84" t="s">
        <v>2406</v>
      </c>
      <c r="R94" s="63" t="s">
        <v>2417</v>
      </c>
    </row>
    <row r="95" spans="1:18" s="65" customFormat="1" ht="14.45" hidden="1" customHeight="1">
      <c r="A95" s="62"/>
      <c r="B95" s="62"/>
      <c r="C95" s="186" t="s">
        <v>1471</v>
      </c>
      <c r="D95" s="156" t="s">
        <v>1488</v>
      </c>
      <c r="E95" s="63" t="s">
        <v>1510</v>
      </c>
      <c r="F95" s="155" t="s">
        <v>1490</v>
      </c>
      <c r="G95" s="63"/>
      <c r="H95" s="195"/>
      <c r="I95" s="64"/>
      <c r="J95" s="306"/>
      <c r="K95" s="69"/>
      <c r="L95" s="161" t="s">
        <v>1491</v>
      </c>
      <c r="M95" s="358"/>
      <c r="N95" s="161" t="s">
        <v>1492</v>
      </c>
      <c r="O95" s="312">
        <f t="shared" si="7"/>
        <v>0</v>
      </c>
      <c r="P95" s="84" t="s">
        <v>2399</v>
      </c>
      <c r="Q95" s="84" t="s">
        <v>2406</v>
      </c>
      <c r="R95" s="63" t="s">
        <v>2417</v>
      </c>
    </row>
    <row r="96" spans="1:18" s="65" customFormat="1" ht="14.45" hidden="1" customHeight="1">
      <c r="A96" s="62"/>
      <c r="B96" s="62"/>
      <c r="C96" s="186" t="s">
        <v>1471</v>
      </c>
      <c r="D96" s="156" t="s">
        <v>1488</v>
      </c>
      <c r="E96" s="63" t="s">
        <v>1510</v>
      </c>
      <c r="F96" s="155" t="s">
        <v>1493</v>
      </c>
      <c r="G96" s="63"/>
      <c r="H96" s="195"/>
      <c r="I96" s="64"/>
      <c r="J96" s="306"/>
      <c r="K96" s="69"/>
      <c r="L96" s="161" t="s">
        <v>1491</v>
      </c>
      <c r="M96" s="358"/>
      <c r="N96" s="161" t="s">
        <v>1492</v>
      </c>
      <c r="O96" s="312">
        <f t="shared" si="7"/>
        <v>0</v>
      </c>
      <c r="P96" s="84" t="s">
        <v>2399</v>
      </c>
      <c r="Q96" s="84" t="s">
        <v>2406</v>
      </c>
      <c r="R96" s="63" t="s">
        <v>2417</v>
      </c>
    </row>
    <row r="97" spans="1:18" s="65" customFormat="1" ht="14.45" hidden="1" customHeight="1">
      <c r="A97" s="62"/>
      <c r="B97" s="62"/>
      <c r="C97" s="186" t="s">
        <v>1471</v>
      </c>
      <c r="D97" s="156" t="s">
        <v>1488</v>
      </c>
      <c r="E97" s="63" t="s">
        <v>1510</v>
      </c>
      <c r="F97" s="155" t="s">
        <v>1494</v>
      </c>
      <c r="G97" s="63"/>
      <c r="H97" s="195"/>
      <c r="I97" s="64"/>
      <c r="J97" s="306"/>
      <c r="K97" s="69"/>
      <c r="L97" s="161" t="s">
        <v>1491</v>
      </c>
      <c r="M97" s="358"/>
      <c r="N97" s="161" t="s">
        <v>1492</v>
      </c>
      <c r="O97" s="312">
        <f t="shared" si="7"/>
        <v>0</v>
      </c>
      <c r="P97" s="84" t="s">
        <v>2399</v>
      </c>
      <c r="Q97" s="84" t="s">
        <v>2406</v>
      </c>
      <c r="R97" s="63" t="s">
        <v>2417</v>
      </c>
    </row>
    <row r="98" spans="1:18" s="65" customFormat="1" ht="14.45" hidden="1" customHeight="1">
      <c r="A98" s="62"/>
      <c r="B98" s="62"/>
      <c r="C98" s="186" t="s">
        <v>1471</v>
      </c>
      <c r="D98" s="156" t="s">
        <v>1488</v>
      </c>
      <c r="E98" s="63" t="s">
        <v>1510</v>
      </c>
      <c r="F98" s="155" t="s">
        <v>1495</v>
      </c>
      <c r="G98" s="63"/>
      <c r="H98" s="195"/>
      <c r="I98" s="64"/>
      <c r="J98" s="306"/>
      <c r="K98" s="69"/>
      <c r="L98" s="161" t="s">
        <v>1491</v>
      </c>
      <c r="M98" s="358"/>
      <c r="N98" s="161" t="s">
        <v>1492</v>
      </c>
      <c r="O98" s="312">
        <f t="shared" si="7"/>
        <v>0</v>
      </c>
      <c r="P98" s="84" t="s">
        <v>2399</v>
      </c>
      <c r="Q98" s="84" t="s">
        <v>2406</v>
      </c>
      <c r="R98" s="63" t="s">
        <v>2417</v>
      </c>
    </row>
    <row r="99" spans="1:18" s="65" customFormat="1" ht="14.45" hidden="1" customHeight="1">
      <c r="A99" s="62"/>
      <c r="B99" s="62"/>
      <c r="C99" s="186" t="s">
        <v>1471</v>
      </c>
      <c r="D99" s="156" t="s">
        <v>1488</v>
      </c>
      <c r="E99" s="63" t="s">
        <v>1510</v>
      </c>
      <c r="F99" s="155" t="s">
        <v>1496</v>
      </c>
      <c r="G99" s="63"/>
      <c r="H99" s="195"/>
      <c r="I99" s="64"/>
      <c r="J99" s="306"/>
      <c r="K99" s="69"/>
      <c r="L99" s="161" t="s">
        <v>1491</v>
      </c>
      <c r="M99" s="358"/>
      <c r="N99" s="161" t="s">
        <v>1492</v>
      </c>
      <c r="O99" s="312">
        <f t="shared" si="7"/>
        <v>0</v>
      </c>
      <c r="P99" s="84" t="s">
        <v>2399</v>
      </c>
      <c r="Q99" s="84" t="s">
        <v>2406</v>
      </c>
      <c r="R99" s="63" t="s">
        <v>2417</v>
      </c>
    </row>
    <row r="100" spans="1:18" s="65" customFormat="1" ht="14.45" hidden="1" customHeight="1">
      <c r="A100" s="62"/>
      <c r="B100" s="62"/>
      <c r="C100" s="186" t="s">
        <v>1471</v>
      </c>
      <c r="D100" s="156" t="s">
        <v>1488</v>
      </c>
      <c r="E100" s="63" t="s">
        <v>1510</v>
      </c>
      <c r="F100" s="155" t="s">
        <v>1497</v>
      </c>
      <c r="G100" s="63"/>
      <c r="H100" s="195"/>
      <c r="I100" s="64"/>
      <c r="J100" s="306"/>
      <c r="K100" s="69"/>
      <c r="L100" s="161" t="s">
        <v>1491</v>
      </c>
      <c r="M100" s="358"/>
      <c r="N100" s="161" t="s">
        <v>1492</v>
      </c>
      <c r="O100" s="312">
        <f t="shared" si="7"/>
        <v>0</v>
      </c>
      <c r="P100" s="84" t="s">
        <v>2399</v>
      </c>
      <c r="Q100" s="84" t="s">
        <v>2406</v>
      </c>
      <c r="R100" s="63" t="s">
        <v>2417</v>
      </c>
    </row>
    <row r="101" spans="1:18" s="65" customFormat="1" ht="14.45" hidden="1" customHeight="1">
      <c r="A101" s="62"/>
      <c r="B101" s="62"/>
      <c r="C101" s="186" t="s">
        <v>1471</v>
      </c>
      <c r="D101" s="156" t="s">
        <v>1488</v>
      </c>
      <c r="E101" s="63" t="s">
        <v>1510</v>
      </c>
      <c r="F101" s="155" t="s">
        <v>1498</v>
      </c>
      <c r="G101" s="63"/>
      <c r="H101" s="195"/>
      <c r="I101" s="64"/>
      <c r="J101" s="306"/>
      <c r="K101" s="69"/>
      <c r="L101" s="161" t="s">
        <v>1491</v>
      </c>
      <c r="M101" s="358"/>
      <c r="N101" s="161" t="s">
        <v>1492</v>
      </c>
      <c r="O101" s="312">
        <f t="shared" si="7"/>
        <v>0</v>
      </c>
      <c r="P101" s="84" t="s">
        <v>2399</v>
      </c>
      <c r="Q101" s="84" t="s">
        <v>2406</v>
      </c>
      <c r="R101" s="63" t="s">
        <v>2417</v>
      </c>
    </row>
    <row r="102" spans="1:18" s="65" customFormat="1" ht="14.45" hidden="1" customHeight="1">
      <c r="A102" s="62"/>
      <c r="B102" s="62"/>
      <c r="C102" s="186" t="s">
        <v>1471</v>
      </c>
      <c r="D102" s="156" t="s">
        <v>1488</v>
      </c>
      <c r="E102" s="63" t="s">
        <v>1510</v>
      </c>
      <c r="F102" s="155" t="s">
        <v>1499</v>
      </c>
      <c r="G102" s="63"/>
      <c r="H102" s="195"/>
      <c r="I102" s="64"/>
      <c r="J102" s="306"/>
      <c r="K102" s="69"/>
      <c r="L102" s="161" t="s">
        <v>1491</v>
      </c>
      <c r="M102" s="358"/>
      <c r="N102" s="161" t="s">
        <v>1492</v>
      </c>
      <c r="O102" s="312">
        <f t="shared" si="7"/>
        <v>0</v>
      </c>
      <c r="P102" s="84" t="s">
        <v>2399</v>
      </c>
      <c r="Q102" s="84" t="s">
        <v>2406</v>
      </c>
      <c r="R102" s="63" t="s">
        <v>2417</v>
      </c>
    </row>
    <row r="103" spans="1:18" s="65" customFormat="1" ht="14.45" hidden="1" customHeight="1">
      <c r="A103" s="62"/>
      <c r="B103" s="62"/>
      <c r="C103" s="186" t="s">
        <v>1471</v>
      </c>
      <c r="D103" s="156" t="s">
        <v>1488</v>
      </c>
      <c r="E103" s="63" t="s">
        <v>1510</v>
      </c>
      <c r="F103" s="155" t="s">
        <v>1500</v>
      </c>
      <c r="G103" s="63"/>
      <c r="H103" s="195"/>
      <c r="I103" s="64"/>
      <c r="J103" s="306"/>
      <c r="K103" s="69"/>
      <c r="L103" s="161" t="s">
        <v>1491</v>
      </c>
      <c r="M103" s="358"/>
      <c r="N103" s="161" t="s">
        <v>1492</v>
      </c>
      <c r="O103" s="312">
        <f t="shared" si="7"/>
        <v>0</v>
      </c>
      <c r="P103" s="84" t="s">
        <v>2399</v>
      </c>
      <c r="Q103" s="84" t="s">
        <v>2406</v>
      </c>
      <c r="R103" s="63" t="s">
        <v>2417</v>
      </c>
    </row>
    <row r="104" spans="1:18" s="65" customFormat="1" ht="14.45" hidden="1" customHeight="1">
      <c r="A104" s="62"/>
      <c r="B104" s="62"/>
      <c r="C104" s="186" t="s">
        <v>1471</v>
      </c>
      <c r="D104" s="156" t="s">
        <v>1488</v>
      </c>
      <c r="E104" s="63" t="s">
        <v>1510</v>
      </c>
      <c r="F104" s="155" t="s">
        <v>1501</v>
      </c>
      <c r="G104" s="63"/>
      <c r="H104" s="195"/>
      <c r="I104" s="64"/>
      <c r="J104" s="306"/>
      <c r="K104" s="69"/>
      <c r="L104" s="161" t="s">
        <v>1491</v>
      </c>
      <c r="M104" s="358"/>
      <c r="N104" s="161" t="s">
        <v>1492</v>
      </c>
      <c r="O104" s="312">
        <f t="shared" si="7"/>
        <v>0</v>
      </c>
      <c r="P104" s="84" t="s">
        <v>2399</v>
      </c>
      <c r="Q104" s="84" t="s">
        <v>2406</v>
      </c>
      <c r="R104" s="63" t="s">
        <v>2417</v>
      </c>
    </row>
    <row r="105" spans="1:18" s="65" customFormat="1" ht="14.45" hidden="1" customHeight="1">
      <c r="A105" s="62"/>
      <c r="B105" s="62"/>
      <c r="C105" s="186" t="s">
        <v>1471</v>
      </c>
      <c r="D105" s="156" t="s">
        <v>1488</v>
      </c>
      <c r="E105" s="63" t="s">
        <v>1510</v>
      </c>
      <c r="F105" s="155" t="s">
        <v>1502</v>
      </c>
      <c r="G105" s="63"/>
      <c r="H105" s="195"/>
      <c r="I105" s="64"/>
      <c r="J105" s="306"/>
      <c r="K105" s="69"/>
      <c r="L105" s="161" t="s">
        <v>1491</v>
      </c>
      <c r="M105" s="358"/>
      <c r="N105" s="161" t="s">
        <v>1492</v>
      </c>
      <c r="O105" s="312">
        <f t="shared" si="7"/>
        <v>0</v>
      </c>
      <c r="P105" s="84" t="s">
        <v>2399</v>
      </c>
      <c r="Q105" s="84" t="s">
        <v>2406</v>
      </c>
      <c r="R105" s="63" t="s">
        <v>2417</v>
      </c>
    </row>
    <row r="106" spans="1:18" s="65" customFormat="1" ht="14.45" hidden="1" customHeight="1">
      <c r="A106" s="62"/>
      <c r="B106" s="62"/>
      <c r="C106" s="186" t="s">
        <v>1471</v>
      </c>
      <c r="D106" s="156" t="s">
        <v>1488</v>
      </c>
      <c r="E106" s="63" t="s">
        <v>1511</v>
      </c>
      <c r="F106" s="155" t="s">
        <v>1505</v>
      </c>
      <c r="G106" s="63"/>
      <c r="H106" s="195"/>
      <c r="I106" s="64"/>
      <c r="J106" s="306"/>
      <c r="K106" s="69"/>
      <c r="L106" s="161" t="s">
        <v>1491</v>
      </c>
      <c r="M106" s="358"/>
      <c r="N106" s="161" t="s">
        <v>1492</v>
      </c>
      <c r="O106" s="312">
        <f t="shared" si="7"/>
        <v>0</v>
      </c>
      <c r="P106" s="84" t="s">
        <v>2399</v>
      </c>
      <c r="Q106" s="84" t="s">
        <v>2406</v>
      </c>
      <c r="R106" s="63" t="s">
        <v>2417</v>
      </c>
    </row>
    <row r="107" spans="1:18" s="65" customFormat="1" ht="14.45" customHeight="1">
      <c r="A107" s="62" t="s">
        <v>2413</v>
      </c>
      <c r="B107" s="62" t="s">
        <v>2414</v>
      </c>
      <c r="C107" s="186" t="s">
        <v>1471</v>
      </c>
      <c r="D107" s="156" t="s">
        <v>1512</v>
      </c>
      <c r="E107" s="63" t="s">
        <v>1513</v>
      </c>
      <c r="F107" s="155" t="s">
        <v>1514</v>
      </c>
      <c r="G107" s="63"/>
      <c r="H107" s="195"/>
      <c r="I107" s="64"/>
      <c r="J107" s="306"/>
      <c r="K107" s="69"/>
      <c r="L107" s="161" t="s">
        <v>1515</v>
      </c>
      <c r="M107" s="358"/>
      <c r="N107" s="161" t="s">
        <v>2547</v>
      </c>
      <c r="O107" s="312"/>
      <c r="P107" s="84"/>
      <c r="Q107" s="84"/>
      <c r="R107" s="63"/>
    </row>
    <row r="108" spans="1:18" s="65" customFormat="1" ht="14.25" customHeight="1">
      <c r="A108" s="62" t="s">
        <v>2413</v>
      </c>
      <c r="B108" s="62" t="s">
        <v>2414</v>
      </c>
      <c r="C108" s="186" t="s">
        <v>1516</v>
      </c>
      <c r="D108" s="156" t="s">
        <v>1517</v>
      </c>
      <c r="E108" s="63" t="s">
        <v>1518</v>
      </c>
      <c r="F108" s="155" t="s">
        <v>1519</v>
      </c>
      <c r="G108" s="63"/>
      <c r="H108" s="195"/>
      <c r="I108" s="64" t="s">
        <v>2582</v>
      </c>
      <c r="J108" s="306">
        <v>248</v>
      </c>
      <c r="K108" s="69">
        <v>1</v>
      </c>
      <c r="L108" s="161" t="s">
        <v>1520</v>
      </c>
      <c r="M108" s="358">
        <v>30</v>
      </c>
      <c r="N108" s="161" t="s">
        <v>1521</v>
      </c>
      <c r="O108" s="312">
        <f>IF(M108=0,K108*J108,M108*K108*J108)</f>
        <v>7440</v>
      </c>
      <c r="P108" s="84" t="s">
        <v>2399</v>
      </c>
      <c r="Q108" s="84" t="s">
        <v>2406</v>
      </c>
      <c r="R108" s="63" t="s">
        <v>2593</v>
      </c>
    </row>
    <row r="109" spans="1:18" s="65" customFormat="1" ht="14.25" customHeight="1">
      <c r="A109" s="62" t="s">
        <v>2413</v>
      </c>
      <c r="B109" s="62" t="s">
        <v>2414</v>
      </c>
      <c r="C109" s="186" t="s">
        <v>64</v>
      </c>
      <c r="D109" s="156" t="s">
        <v>1512</v>
      </c>
      <c r="E109" s="63" t="s">
        <v>1513</v>
      </c>
      <c r="F109" s="155" t="s">
        <v>1519</v>
      </c>
      <c r="G109" s="63"/>
      <c r="H109" s="195"/>
      <c r="I109" s="64" t="s">
        <v>2583</v>
      </c>
      <c r="J109" s="306">
        <v>468</v>
      </c>
      <c r="K109" s="69">
        <v>1</v>
      </c>
      <c r="L109" s="161" t="s">
        <v>1520</v>
      </c>
      <c r="M109" s="358">
        <v>70</v>
      </c>
      <c r="N109" s="161" t="s">
        <v>1521</v>
      </c>
      <c r="O109" s="312">
        <f t="shared" ref="O109:O131" si="8">IF(M109=0,K109*J109,M109*K109*J109)</f>
        <v>32760</v>
      </c>
      <c r="P109" s="84" t="s">
        <v>2399</v>
      </c>
      <c r="Q109" s="84" t="s">
        <v>2406</v>
      </c>
      <c r="R109" s="63" t="s">
        <v>2593</v>
      </c>
    </row>
    <row r="110" spans="1:18" s="65" customFormat="1" ht="14.25" customHeight="1">
      <c r="A110" s="62" t="s">
        <v>2413</v>
      </c>
      <c r="B110" s="62" t="s">
        <v>2414</v>
      </c>
      <c r="C110" s="186" t="s">
        <v>64</v>
      </c>
      <c r="D110" s="156" t="s">
        <v>1512</v>
      </c>
      <c r="E110" s="63" t="s">
        <v>1513</v>
      </c>
      <c r="F110" s="155" t="s">
        <v>1519</v>
      </c>
      <c r="G110" s="63"/>
      <c r="H110" s="195"/>
      <c r="I110" s="64" t="s">
        <v>2595</v>
      </c>
      <c r="J110" s="306">
        <v>188</v>
      </c>
      <c r="K110" s="69">
        <v>1</v>
      </c>
      <c r="L110" s="161" t="s">
        <v>1520</v>
      </c>
      <c r="M110" s="358">
        <v>20</v>
      </c>
      <c r="N110" s="161" t="s">
        <v>1521</v>
      </c>
      <c r="O110" s="312">
        <f t="shared" si="8"/>
        <v>3760</v>
      </c>
      <c r="P110" s="84" t="s">
        <v>2399</v>
      </c>
      <c r="Q110" s="84" t="s">
        <v>2406</v>
      </c>
      <c r="R110" s="63" t="s">
        <v>2593</v>
      </c>
    </row>
    <row r="111" spans="1:18" s="65" customFormat="1" ht="14.25" customHeight="1">
      <c r="A111" s="62" t="s">
        <v>2413</v>
      </c>
      <c r="B111" s="62" t="s">
        <v>2414</v>
      </c>
      <c r="C111" s="186" t="s">
        <v>64</v>
      </c>
      <c r="D111" s="156" t="s">
        <v>1512</v>
      </c>
      <c r="E111" s="63" t="s">
        <v>1513</v>
      </c>
      <c r="F111" s="155" t="s">
        <v>1519</v>
      </c>
      <c r="G111" s="63"/>
      <c r="H111" s="195"/>
      <c r="I111" s="64" t="s">
        <v>2596</v>
      </c>
      <c r="J111" s="306">
        <v>188</v>
      </c>
      <c r="K111" s="69">
        <v>1</v>
      </c>
      <c r="L111" s="161" t="s">
        <v>1520</v>
      </c>
      <c r="M111" s="358">
        <v>20</v>
      </c>
      <c r="N111" s="161" t="s">
        <v>1521</v>
      </c>
      <c r="O111" s="312">
        <f t="shared" si="8"/>
        <v>3760</v>
      </c>
      <c r="P111" s="84" t="s">
        <v>2399</v>
      </c>
      <c r="Q111" s="84" t="s">
        <v>2406</v>
      </c>
      <c r="R111" s="63" t="s">
        <v>2593</v>
      </c>
    </row>
    <row r="112" spans="1:18" s="65" customFormat="1" ht="14.25" customHeight="1">
      <c r="A112" s="62" t="s">
        <v>2413</v>
      </c>
      <c r="B112" s="62" t="s">
        <v>2414</v>
      </c>
      <c r="C112" s="186" t="s">
        <v>64</v>
      </c>
      <c r="D112" s="156" t="s">
        <v>1512</v>
      </c>
      <c r="E112" s="63" t="s">
        <v>1513</v>
      </c>
      <c r="F112" s="155" t="s">
        <v>1519</v>
      </c>
      <c r="G112" s="63"/>
      <c r="H112" s="195"/>
      <c r="I112" s="64" t="s">
        <v>2584</v>
      </c>
      <c r="J112" s="306">
        <v>468</v>
      </c>
      <c r="K112" s="69">
        <v>1</v>
      </c>
      <c r="L112" s="161" t="s">
        <v>1520</v>
      </c>
      <c r="M112" s="358">
        <v>20</v>
      </c>
      <c r="N112" s="161" t="s">
        <v>1521</v>
      </c>
      <c r="O112" s="312">
        <f t="shared" si="8"/>
        <v>9360</v>
      </c>
      <c r="P112" s="84" t="s">
        <v>2399</v>
      </c>
      <c r="Q112" s="84" t="s">
        <v>2406</v>
      </c>
      <c r="R112" s="63" t="s">
        <v>2593</v>
      </c>
    </row>
    <row r="113" spans="1:18" s="65" customFormat="1" ht="14.25" customHeight="1">
      <c r="A113" s="62" t="s">
        <v>2413</v>
      </c>
      <c r="B113" s="62" t="s">
        <v>2414</v>
      </c>
      <c r="C113" s="186" t="s">
        <v>64</v>
      </c>
      <c r="D113" s="156" t="s">
        <v>1512</v>
      </c>
      <c r="E113" s="63" t="s">
        <v>1513</v>
      </c>
      <c r="F113" s="155" t="s">
        <v>1519</v>
      </c>
      <c r="G113" s="63"/>
      <c r="H113" s="195"/>
      <c r="I113" s="64" t="s">
        <v>2598</v>
      </c>
      <c r="J113" s="306">
        <v>188</v>
      </c>
      <c r="K113" s="69">
        <v>1</v>
      </c>
      <c r="L113" s="161" t="s">
        <v>1520</v>
      </c>
      <c r="M113" s="358">
        <v>20</v>
      </c>
      <c r="N113" s="161" t="s">
        <v>1521</v>
      </c>
      <c r="O113" s="312">
        <f t="shared" si="8"/>
        <v>3760</v>
      </c>
      <c r="P113" s="84" t="s">
        <v>2399</v>
      </c>
      <c r="Q113" s="84" t="s">
        <v>2406</v>
      </c>
      <c r="R113" s="63" t="s">
        <v>2593</v>
      </c>
    </row>
    <row r="114" spans="1:18" s="65" customFormat="1" ht="14.25" customHeight="1">
      <c r="A114" s="62" t="s">
        <v>2413</v>
      </c>
      <c r="B114" s="62" t="s">
        <v>2414</v>
      </c>
      <c r="C114" s="186" t="s">
        <v>64</v>
      </c>
      <c r="D114" s="156" t="s">
        <v>1512</v>
      </c>
      <c r="E114" s="63" t="s">
        <v>1513</v>
      </c>
      <c r="F114" s="155" t="s">
        <v>1519</v>
      </c>
      <c r="G114" s="63"/>
      <c r="H114" s="195"/>
      <c r="I114" s="64" t="s">
        <v>2599</v>
      </c>
      <c r="J114" s="306">
        <v>188</v>
      </c>
      <c r="K114" s="69">
        <v>1</v>
      </c>
      <c r="L114" s="161" t="s">
        <v>1520</v>
      </c>
      <c r="M114" s="358">
        <v>20</v>
      </c>
      <c r="N114" s="161" t="s">
        <v>1521</v>
      </c>
      <c r="O114" s="312">
        <f t="shared" si="8"/>
        <v>3760</v>
      </c>
      <c r="P114" s="84" t="s">
        <v>2399</v>
      </c>
      <c r="Q114" s="84" t="s">
        <v>2406</v>
      </c>
      <c r="R114" s="63" t="s">
        <v>2593</v>
      </c>
    </row>
    <row r="115" spans="1:18" s="65" customFormat="1" ht="14.25" customHeight="1">
      <c r="A115" s="62" t="s">
        <v>2413</v>
      </c>
      <c r="B115" s="62" t="s">
        <v>2414</v>
      </c>
      <c r="C115" s="186" t="s">
        <v>64</v>
      </c>
      <c r="D115" s="156" t="s">
        <v>1512</v>
      </c>
      <c r="E115" s="63" t="s">
        <v>1513</v>
      </c>
      <c r="F115" s="155" t="s">
        <v>1519</v>
      </c>
      <c r="G115" s="63"/>
      <c r="H115" s="195"/>
      <c r="I115" s="64" t="s">
        <v>2600</v>
      </c>
      <c r="J115" s="306">
        <v>188</v>
      </c>
      <c r="K115" s="69">
        <v>1</v>
      </c>
      <c r="L115" s="161" t="s">
        <v>1520</v>
      </c>
      <c r="M115" s="358">
        <v>10</v>
      </c>
      <c r="N115" s="161" t="s">
        <v>1521</v>
      </c>
      <c r="O115" s="312">
        <f t="shared" si="8"/>
        <v>1880</v>
      </c>
      <c r="P115" s="84" t="s">
        <v>2399</v>
      </c>
      <c r="Q115" s="84" t="s">
        <v>2406</v>
      </c>
      <c r="R115" s="63" t="s">
        <v>2593</v>
      </c>
    </row>
    <row r="116" spans="1:18" s="65" customFormat="1" ht="14.25" customHeight="1">
      <c r="A116" s="62" t="s">
        <v>2413</v>
      </c>
      <c r="B116" s="62" t="s">
        <v>2414</v>
      </c>
      <c r="C116" s="186" t="s">
        <v>64</v>
      </c>
      <c r="D116" s="156" t="s">
        <v>1512</v>
      </c>
      <c r="E116" s="63" t="s">
        <v>1513</v>
      </c>
      <c r="F116" s="155" t="s">
        <v>1519</v>
      </c>
      <c r="G116" s="63"/>
      <c r="H116" s="195"/>
      <c r="I116" s="64" t="s">
        <v>2601</v>
      </c>
      <c r="J116" s="306">
        <v>188</v>
      </c>
      <c r="K116" s="69">
        <v>1</v>
      </c>
      <c r="L116" s="161" t="s">
        <v>1520</v>
      </c>
      <c r="M116" s="358">
        <v>10</v>
      </c>
      <c r="N116" s="161" t="s">
        <v>1521</v>
      </c>
      <c r="O116" s="312">
        <f t="shared" si="8"/>
        <v>1880</v>
      </c>
      <c r="P116" s="84" t="s">
        <v>2399</v>
      </c>
      <c r="Q116" s="84" t="s">
        <v>2406</v>
      </c>
      <c r="R116" s="63" t="s">
        <v>2593</v>
      </c>
    </row>
    <row r="117" spans="1:18" s="65" customFormat="1" ht="14.25" customHeight="1">
      <c r="A117" s="62" t="s">
        <v>2413</v>
      </c>
      <c r="B117" s="62" t="s">
        <v>2414</v>
      </c>
      <c r="C117" s="186" t="s">
        <v>64</v>
      </c>
      <c r="D117" s="156" t="s">
        <v>1512</v>
      </c>
      <c r="E117" s="63" t="s">
        <v>1513</v>
      </c>
      <c r="F117" s="155" t="s">
        <v>1519</v>
      </c>
      <c r="G117" s="63"/>
      <c r="H117" s="195"/>
      <c r="I117" s="64" t="s">
        <v>2585</v>
      </c>
      <c r="J117" s="306">
        <v>258</v>
      </c>
      <c r="K117" s="69">
        <v>1</v>
      </c>
      <c r="L117" s="161" t="s">
        <v>1520</v>
      </c>
      <c r="M117" s="358">
        <v>30</v>
      </c>
      <c r="N117" s="161" t="s">
        <v>1521</v>
      </c>
      <c r="O117" s="312">
        <f t="shared" si="8"/>
        <v>7740</v>
      </c>
      <c r="P117" s="84" t="s">
        <v>2399</v>
      </c>
      <c r="Q117" s="84" t="s">
        <v>2406</v>
      </c>
      <c r="R117" s="63" t="s">
        <v>2594</v>
      </c>
    </row>
    <row r="118" spans="1:18" s="65" customFormat="1" ht="14.25" customHeight="1">
      <c r="A118" s="62" t="s">
        <v>2413</v>
      </c>
      <c r="B118" s="62" t="s">
        <v>2414</v>
      </c>
      <c r="C118" s="186" t="s">
        <v>64</v>
      </c>
      <c r="D118" s="156" t="s">
        <v>1512</v>
      </c>
      <c r="E118" s="63" t="s">
        <v>1513</v>
      </c>
      <c r="F118" s="155" t="s">
        <v>1519</v>
      </c>
      <c r="G118" s="63"/>
      <c r="H118" s="195"/>
      <c r="I118" s="64" t="s">
        <v>2586</v>
      </c>
      <c r="J118" s="306">
        <v>358</v>
      </c>
      <c r="K118" s="69">
        <v>1</v>
      </c>
      <c r="L118" s="161" t="s">
        <v>1520</v>
      </c>
      <c r="M118" s="358">
        <v>30</v>
      </c>
      <c r="N118" s="161" t="s">
        <v>1521</v>
      </c>
      <c r="O118" s="312">
        <f t="shared" si="8"/>
        <v>10740</v>
      </c>
      <c r="P118" s="84" t="s">
        <v>2399</v>
      </c>
      <c r="Q118" s="84" t="s">
        <v>2406</v>
      </c>
      <c r="R118" s="63" t="s">
        <v>2594</v>
      </c>
    </row>
    <row r="119" spans="1:18" s="65" customFormat="1" ht="14.25" customHeight="1">
      <c r="A119" s="62" t="s">
        <v>2413</v>
      </c>
      <c r="B119" s="62" t="s">
        <v>2414</v>
      </c>
      <c r="C119" s="186" t="s">
        <v>64</v>
      </c>
      <c r="D119" s="156" t="s">
        <v>1512</v>
      </c>
      <c r="E119" s="63" t="s">
        <v>1513</v>
      </c>
      <c r="F119" s="155" t="s">
        <v>1519</v>
      </c>
      <c r="G119" s="63"/>
      <c r="H119" s="195"/>
      <c r="I119" s="64" t="s">
        <v>2602</v>
      </c>
      <c r="J119" s="306">
        <v>100</v>
      </c>
      <c r="K119" s="69">
        <v>1</v>
      </c>
      <c r="L119" s="161" t="s">
        <v>1520</v>
      </c>
      <c r="M119" s="358">
        <v>10</v>
      </c>
      <c r="N119" s="161" t="s">
        <v>1521</v>
      </c>
      <c r="O119" s="312">
        <f t="shared" si="8"/>
        <v>1000</v>
      </c>
      <c r="P119" s="84" t="s">
        <v>2399</v>
      </c>
      <c r="Q119" s="84" t="s">
        <v>2406</v>
      </c>
      <c r="R119" s="63" t="s">
        <v>2594</v>
      </c>
    </row>
    <row r="120" spans="1:18" s="65" customFormat="1" ht="14.25" customHeight="1">
      <c r="A120" s="62" t="s">
        <v>2413</v>
      </c>
      <c r="B120" s="62" t="s">
        <v>2414</v>
      </c>
      <c r="C120" s="186" t="s">
        <v>64</v>
      </c>
      <c r="D120" s="156" t="s">
        <v>1512</v>
      </c>
      <c r="E120" s="63" t="s">
        <v>1513</v>
      </c>
      <c r="F120" s="155" t="s">
        <v>1519</v>
      </c>
      <c r="G120" s="63"/>
      <c r="H120" s="195"/>
      <c r="I120" s="64" t="s">
        <v>2603</v>
      </c>
      <c r="J120" s="306">
        <v>100</v>
      </c>
      <c r="K120" s="69">
        <v>1</v>
      </c>
      <c r="L120" s="161" t="s">
        <v>1520</v>
      </c>
      <c r="M120" s="358">
        <v>10</v>
      </c>
      <c r="N120" s="161" t="s">
        <v>1521</v>
      </c>
      <c r="O120" s="312">
        <f t="shared" si="8"/>
        <v>1000</v>
      </c>
      <c r="P120" s="84" t="s">
        <v>2399</v>
      </c>
      <c r="Q120" s="84" t="s">
        <v>2406</v>
      </c>
      <c r="R120" s="63" t="s">
        <v>2594</v>
      </c>
    </row>
    <row r="121" spans="1:18" s="65" customFormat="1" ht="14.25" customHeight="1">
      <c r="A121" s="62" t="s">
        <v>2413</v>
      </c>
      <c r="B121" s="62" t="s">
        <v>2414</v>
      </c>
      <c r="C121" s="186" t="s">
        <v>64</v>
      </c>
      <c r="D121" s="156" t="s">
        <v>1512</v>
      </c>
      <c r="E121" s="63" t="s">
        <v>1513</v>
      </c>
      <c r="F121" s="155" t="s">
        <v>1519</v>
      </c>
      <c r="G121" s="63"/>
      <c r="H121" s="195"/>
      <c r="I121" s="64" t="s">
        <v>2587</v>
      </c>
      <c r="J121" s="306">
        <v>358</v>
      </c>
      <c r="K121" s="69">
        <v>1</v>
      </c>
      <c r="L121" s="161" t="s">
        <v>1520</v>
      </c>
      <c r="M121" s="358">
        <v>15</v>
      </c>
      <c r="N121" s="161" t="s">
        <v>1521</v>
      </c>
      <c r="O121" s="312">
        <f t="shared" si="8"/>
        <v>5370</v>
      </c>
      <c r="P121" s="84" t="s">
        <v>2399</v>
      </c>
      <c r="Q121" s="84" t="s">
        <v>2406</v>
      </c>
      <c r="R121" s="63" t="s">
        <v>2594</v>
      </c>
    </row>
    <row r="122" spans="1:18" s="65" customFormat="1" ht="14.25" customHeight="1">
      <c r="A122" s="62" t="s">
        <v>2413</v>
      </c>
      <c r="B122" s="62" t="s">
        <v>2414</v>
      </c>
      <c r="C122" s="186" t="s">
        <v>64</v>
      </c>
      <c r="D122" s="156" t="s">
        <v>1512</v>
      </c>
      <c r="E122" s="63" t="s">
        <v>1513</v>
      </c>
      <c r="F122" s="155" t="s">
        <v>1519</v>
      </c>
      <c r="G122" s="63"/>
      <c r="H122" s="195"/>
      <c r="I122" s="64" t="s">
        <v>2604</v>
      </c>
      <c r="J122" s="306">
        <v>100</v>
      </c>
      <c r="K122" s="69">
        <v>1</v>
      </c>
      <c r="L122" s="161" t="s">
        <v>1520</v>
      </c>
      <c r="M122" s="358">
        <v>10</v>
      </c>
      <c r="N122" s="161" t="s">
        <v>1521</v>
      </c>
      <c r="O122" s="312">
        <f t="shared" si="8"/>
        <v>1000</v>
      </c>
      <c r="P122" s="84" t="s">
        <v>2399</v>
      </c>
      <c r="Q122" s="84" t="s">
        <v>2406</v>
      </c>
      <c r="R122" s="63" t="s">
        <v>2594</v>
      </c>
    </row>
    <row r="123" spans="1:18" s="65" customFormat="1" ht="14.25" customHeight="1">
      <c r="A123" s="62" t="s">
        <v>2413</v>
      </c>
      <c r="B123" s="62" t="s">
        <v>2414</v>
      </c>
      <c r="C123" s="186" t="s">
        <v>64</v>
      </c>
      <c r="D123" s="156" t="s">
        <v>1512</v>
      </c>
      <c r="E123" s="63" t="s">
        <v>1513</v>
      </c>
      <c r="F123" s="155" t="s">
        <v>1519</v>
      </c>
      <c r="G123" s="63"/>
      <c r="H123" s="195"/>
      <c r="I123" s="64" t="s">
        <v>2605</v>
      </c>
      <c r="J123" s="306">
        <v>100</v>
      </c>
      <c r="K123" s="69">
        <v>1</v>
      </c>
      <c r="L123" s="161" t="s">
        <v>1520</v>
      </c>
      <c r="M123" s="358">
        <v>10</v>
      </c>
      <c r="N123" s="161" t="s">
        <v>1521</v>
      </c>
      <c r="O123" s="312">
        <f t="shared" si="8"/>
        <v>1000</v>
      </c>
      <c r="P123" s="84" t="s">
        <v>2399</v>
      </c>
      <c r="Q123" s="84" t="s">
        <v>2406</v>
      </c>
      <c r="R123" s="63" t="s">
        <v>2594</v>
      </c>
    </row>
    <row r="124" spans="1:18" s="65" customFormat="1" ht="14.25" customHeight="1">
      <c r="A124" s="62" t="s">
        <v>2413</v>
      </c>
      <c r="B124" s="62" t="s">
        <v>2414</v>
      </c>
      <c r="C124" s="186" t="s">
        <v>64</v>
      </c>
      <c r="D124" s="156" t="s">
        <v>1512</v>
      </c>
      <c r="E124" s="63" t="s">
        <v>1513</v>
      </c>
      <c r="F124" s="155" t="s">
        <v>1519</v>
      </c>
      <c r="G124" s="63"/>
      <c r="H124" s="195"/>
      <c r="I124" s="64" t="s">
        <v>2588</v>
      </c>
      <c r="J124" s="306">
        <v>200</v>
      </c>
      <c r="K124" s="69">
        <v>1</v>
      </c>
      <c r="L124" s="161" t="s">
        <v>1520</v>
      </c>
      <c r="M124" s="358">
        <v>100</v>
      </c>
      <c r="N124" s="161" t="s">
        <v>1521</v>
      </c>
      <c r="O124" s="312">
        <f t="shared" si="8"/>
        <v>20000</v>
      </c>
      <c r="P124" s="84" t="s">
        <v>2399</v>
      </c>
      <c r="Q124" s="84" t="s">
        <v>2406</v>
      </c>
      <c r="R124" s="63" t="s">
        <v>2597</v>
      </c>
    </row>
    <row r="125" spans="1:18" s="65" customFormat="1" ht="14.25" customHeight="1">
      <c r="A125" s="62" t="s">
        <v>2413</v>
      </c>
      <c r="B125" s="62" t="s">
        <v>2414</v>
      </c>
      <c r="C125" s="186" t="s">
        <v>64</v>
      </c>
      <c r="D125" s="156" t="s">
        <v>1512</v>
      </c>
      <c r="E125" s="63" t="s">
        <v>1513</v>
      </c>
      <c r="F125" s="155" t="s">
        <v>1519</v>
      </c>
      <c r="G125" s="63"/>
      <c r="H125" s="195"/>
      <c r="I125" s="64" t="s">
        <v>2589</v>
      </c>
      <c r="J125" s="306">
        <v>200</v>
      </c>
      <c r="K125" s="69">
        <v>1</v>
      </c>
      <c r="L125" s="161" t="s">
        <v>1520</v>
      </c>
      <c r="M125" s="358">
        <v>60</v>
      </c>
      <c r="N125" s="161" t="s">
        <v>1521</v>
      </c>
      <c r="O125" s="312">
        <f t="shared" si="8"/>
        <v>12000</v>
      </c>
      <c r="P125" s="84" t="s">
        <v>2399</v>
      </c>
      <c r="Q125" s="84" t="s">
        <v>2406</v>
      </c>
      <c r="R125" s="63" t="s">
        <v>2597</v>
      </c>
    </row>
    <row r="126" spans="1:18" s="65" customFormat="1" ht="14.25" customHeight="1">
      <c r="A126" s="62" t="s">
        <v>2413</v>
      </c>
      <c r="B126" s="62" t="s">
        <v>2414</v>
      </c>
      <c r="C126" s="186" t="s">
        <v>64</v>
      </c>
      <c r="D126" s="156" t="s">
        <v>1512</v>
      </c>
      <c r="E126" s="63" t="s">
        <v>1513</v>
      </c>
      <c r="F126" s="155" t="s">
        <v>1519</v>
      </c>
      <c r="G126" s="63"/>
      <c r="H126" s="195"/>
      <c r="I126" s="64" t="s">
        <v>2590</v>
      </c>
      <c r="J126" s="306">
        <v>468</v>
      </c>
      <c r="K126" s="69">
        <v>1</v>
      </c>
      <c r="L126" s="161" t="s">
        <v>1520</v>
      </c>
      <c r="M126" s="358">
        <v>70</v>
      </c>
      <c r="N126" s="161" t="s">
        <v>1521</v>
      </c>
      <c r="O126" s="312">
        <f t="shared" si="8"/>
        <v>32760</v>
      </c>
      <c r="P126" s="84" t="s">
        <v>2399</v>
      </c>
      <c r="Q126" s="84" t="s">
        <v>2406</v>
      </c>
      <c r="R126" s="63"/>
    </row>
    <row r="127" spans="1:18" s="65" customFormat="1" ht="14.25" customHeight="1">
      <c r="A127" s="62" t="s">
        <v>2413</v>
      </c>
      <c r="B127" s="62" t="s">
        <v>2414</v>
      </c>
      <c r="C127" s="186" t="s">
        <v>64</v>
      </c>
      <c r="D127" s="156" t="s">
        <v>1512</v>
      </c>
      <c r="E127" s="63" t="s">
        <v>1513</v>
      </c>
      <c r="F127" s="155" t="s">
        <v>1519</v>
      </c>
      <c r="G127" s="63"/>
      <c r="H127" s="195"/>
      <c r="I127" s="64" t="s">
        <v>2591</v>
      </c>
      <c r="J127" s="306">
        <v>468</v>
      </c>
      <c r="K127" s="69">
        <v>1</v>
      </c>
      <c r="L127" s="161" t="s">
        <v>1520</v>
      </c>
      <c r="M127" s="358">
        <v>70</v>
      </c>
      <c r="N127" s="161" t="s">
        <v>1521</v>
      </c>
      <c r="O127" s="312">
        <f t="shared" si="8"/>
        <v>32760</v>
      </c>
      <c r="P127" s="84" t="s">
        <v>2399</v>
      </c>
      <c r="Q127" s="84" t="s">
        <v>2406</v>
      </c>
      <c r="R127" s="63"/>
    </row>
    <row r="128" spans="1:18" s="65" customFormat="1" ht="14.25" customHeight="1">
      <c r="A128" s="62" t="s">
        <v>2413</v>
      </c>
      <c r="B128" s="62" t="s">
        <v>2414</v>
      </c>
      <c r="C128" s="186" t="s">
        <v>64</v>
      </c>
      <c r="D128" s="156" t="s">
        <v>1512</v>
      </c>
      <c r="E128" s="63" t="s">
        <v>1513</v>
      </c>
      <c r="F128" s="155" t="s">
        <v>1519</v>
      </c>
      <c r="G128" s="63"/>
      <c r="H128" s="195"/>
      <c r="I128" s="64" t="s">
        <v>2592</v>
      </c>
      <c r="J128" s="306">
        <v>468</v>
      </c>
      <c r="K128" s="69">
        <v>1</v>
      </c>
      <c r="L128" s="161" t="s">
        <v>1520</v>
      </c>
      <c r="M128" s="358">
        <v>30</v>
      </c>
      <c r="N128" s="161" t="s">
        <v>1521</v>
      </c>
      <c r="O128" s="312">
        <f t="shared" si="8"/>
        <v>14040</v>
      </c>
      <c r="P128" s="84" t="s">
        <v>2399</v>
      </c>
      <c r="Q128" s="84" t="s">
        <v>2406</v>
      </c>
      <c r="R128" s="63"/>
    </row>
    <row r="129" spans="1:18" s="65" customFormat="1" ht="14.25" customHeight="1">
      <c r="A129" s="62" t="s">
        <v>2413</v>
      </c>
      <c r="B129" s="62" t="s">
        <v>2414</v>
      </c>
      <c r="C129" s="186" t="s">
        <v>64</v>
      </c>
      <c r="D129" s="156" t="s">
        <v>1512</v>
      </c>
      <c r="E129" s="63" t="s">
        <v>1513</v>
      </c>
      <c r="F129" s="155" t="s">
        <v>1519</v>
      </c>
      <c r="G129" s="63"/>
      <c r="H129" s="195"/>
      <c r="I129" s="64" t="s">
        <v>2606</v>
      </c>
      <c r="J129" s="306">
        <v>350</v>
      </c>
      <c r="K129" s="69">
        <v>1</v>
      </c>
      <c r="L129" s="161" t="s">
        <v>1520</v>
      </c>
      <c r="M129" s="358">
        <v>24</v>
      </c>
      <c r="N129" s="161" t="s">
        <v>1521</v>
      </c>
      <c r="O129" s="312">
        <f t="shared" si="8"/>
        <v>8400</v>
      </c>
      <c r="P129" s="84" t="s">
        <v>2399</v>
      </c>
      <c r="Q129" s="84" t="s">
        <v>2406</v>
      </c>
      <c r="R129" s="63"/>
    </row>
    <row r="130" spans="1:18" s="65" customFormat="1" ht="14.45" customHeight="1">
      <c r="A130" s="62" t="s">
        <v>2413</v>
      </c>
      <c r="B130" s="62" t="s">
        <v>2414</v>
      </c>
      <c r="C130" s="186" t="s">
        <v>64</v>
      </c>
      <c r="D130" s="156" t="s">
        <v>1512</v>
      </c>
      <c r="E130" s="63" t="s">
        <v>1513</v>
      </c>
      <c r="F130" s="155" t="s">
        <v>1519</v>
      </c>
      <c r="G130" s="63"/>
      <c r="H130" s="195"/>
      <c r="I130" s="64" t="s">
        <v>2608</v>
      </c>
      <c r="J130" s="306">
        <v>150</v>
      </c>
      <c r="K130" s="69">
        <v>10</v>
      </c>
      <c r="L130" s="161" t="s">
        <v>1520</v>
      </c>
      <c r="M130" s="358">
        <v>35</v>
      </c>
      <c r="N130" s="161" t="s">
        <v>1521</v>
      </c>
      <c r="O130" s="312">
        <f t="shared" si="8"/>
        <v>52500</v>
      </c>
      <c r="P130" s="84" t="s">
        <v>2399</v>
      </c>
      <c r="Q130" s="84" t="s">
        <v>2406</v>
      </c>
      <c r="R130" s="63"/>
    </row>
    <row r="131" spans="1:18" s="65" customFormat="1" ht="14.45" customHeight="1">
      <c r="A131" s="62" t="s">
        <v>2413</v>
      </c>
      <c r="B131" s="62" t="s">
        <v>2414</v>
      </c>
      <c r="C131" s="186" t="s">
        <v>64</v>
      </c>
      <c r="D131" s="156" t="s">
        <v>1512</v>
      </c>
      <c r="E131" s="63" t="s">
        <v>1513</v>
      </c>
      <c r="F131" s="155" t="s">
        <v>1519</v>
      </c>
      <c r="G131" s="63"/>
      <c r="H131" s="195"/>
      <c r="I131" s="64" t="s">
        <v>2607</v>
      </c>
      <c r="J131" s="306">
        <v>50</v>
      </c>
      <c r="K131" s="69">
        <v>20</v>
      </c>
      <c r="L131" s="161" t="s">
        <v>1520</v>
      </c>
      <c r="M131" s="358">
        <v>35</v>
      </c>
      <c r="N131" s="161" t="s">
        <v>1521</v>
      </c>
      <c r="O131" s="312">
        <f t="shared" si="8"/>
        <v>35000</v>
      </c>
      <c r="P131" s="84" t="s">
        <v>2399</v>
      </c>
      <c r="Q131" s="84" t="s">
        <v>2406</v>
      </c>
      <c r="R131" s="63"/>
    </row>
    <row r="132" spans="1:18" s="65" customFormat="1" ht="14.45" customHeight="1">
      <c r="A132" s="62" t="s">
        <v>2413</v>
      </c>
      <c r="B132" s="62" t="s">
        <v>2414</v>
      </c>
      <c r="C132" s="186" t="s">
        <v>64</v>
      </c>
      <c r="D132" s="156" t="s">
        <v>1512</v>
      </c>
      <c r="E132" s="63" t="s">
        <v>1513</v>
      </c>
      <c r="F132" s="155" t="s">
        <v>1519</v>
      </c>
      <c r="G132" s="63"/>
      <c r="H132" s="195"/>
      <c r="I132" s="64" t="s">
        <v>2609</v>
      </c>
      <c r="J132" s="306">
        <v>248</v>
      </c>
      <c r="K132" s="69">
        <v>1</v>
      </c>
      <c r="L132" s="161" t="s">
        <v>1520</v>
      </c>
      <c r="M132" s="358">
        <v>50</v>
      </c>
      <c r="N132" s="161" t="s">
        <v>1521</v>
      </c>
      <c r="O132" s="312">
        <f t="shared" ref="O132" si="9">IF(M132=0,K132*J132,M132*K132*J132)</f>
        <v>12400</v>
      </c>
      <c r="P132" s="84" t="s">
        <v>2399</v>
      </c>
      <c r="Q132" s="84" t="s">
        <v>2406</v>
      </c>
      <c r="R132" s="63" t="s">
        <v>2610</v>
      </c>
    </row>
    <row r="133" spans="1:18" s="65" customFormat="1" ht="13.5" customHeight="1">
      <c r="A133" s="62" t="s">
        <v>2413</v>
      </c>
      <c r="B133" s="62" t="s">
        <v>2414</v>
      </c>
      <c r="C133" s="186" t="s">
        <v>1471</v>
      </c>
      <c r="D133" s="156" t="s">
        <v>1522</v>
      </c>
      <c r="E133" s="63" t="s">
        <v>1523</v>
      </c>
      <c r="F133" s="155" t="s">
        <v>1524</v>
      </c>
      <c r="G133" s="63"/>
      <c r="H133" s="195"/>
      <c r="I133" s="64" t="s">
        <v>2548</v>
      </c>
      <c r="J133" s="306">
        <v>50000</v>
      </c>
      <c r="K133" s="69">
        <v>1</v>
      </c>
      <c r="L133" s="161" t="s">
        <v>174</v>
      </c>
      <c r="M133" s="358">
        <v>3</v>
      </c>
      <c r="N133" s="161" t="s">
        <v>2549</v>
      </c>
      <c r="O133" s="312">
        <f t="shared" si="7"/>
        <v>150000</v>
      </c>
      <c r="P133" s="84" t="s">
        <v>2399</v>
      </c>
      <c r="Q133" s="84" t="s">
        <v>2406</v>
      </c>
      <c r="R133" s="63" t="s">
        <v>2507</v>
      </c>
    </row>
    <row r="134" spans="1:18" s="65" customFormat="1" ht="14.45" customHeight="1">
      <c r="A134" s="62" t="s">
        <v>2413</v>
      </c>
      <c r="B134" s="62" t="s">
        <v>2414</v>
      </c>
      <c r="C134" s="186" t="s">
        <v>64</v>
      </c>
      <c r="D134" s="156" t="s">
        <v>1512</v>
      </c>
      <c r="E134" s="63" t="s">
        <v>1513</v>
      </c>
      <c r="F134" s="155" t="s">
        <v>1514</v>
      </c>
      <c r="G134" s="63"/>
      <c r="H134" s="195"/>
      <c r="I134" s="64" t="s">
        <v>2425</v>
      </c>
      <c r="J134" s="306">
        <v>4500</v>
      </c>
      <c r="K134" s="69">
        <v>6</v>
      </c>
      <c r="L134" s="161" t="s">
        <v>1515</v>
      </c>
      <c r="M134" s="358">
        <v>1</v>
      </c>
      <c r="N134" s="161" t="s">
        <v>2404</v>
      </c>
      <c r="O134" s="312">
        <f t="shared" ref="O134" si="10">IF(M134=0,K134*J134,M134*K134*J134)</f>
        <v>27000</v>
      </c>
      <c r="P134" s="84" t="s">
        <v>2399</v>
      </c>
      <c r="Q134" s="84" t="s">
        <v>2406</v>
      </c>
      <c r="R134" s="63" t="s">
        <v>2507</v>
      </c>
    </row>
    <row r="135" spans="1:18" s="65" customFormat="1" ht="14.45" customHeight="1">
      <c r="A135" s="62" t="s">
        <v>2413</v>
      </c>
      <c r="B135" s="62" t="s">
        <v>2414</v>
      </c>
      <c r="C135" s="186" t="s">
        <v>1471</v>
      </c>
      <c r="D135" s="156" t="s">
        <v>1522</v>
      </c>
      <c r="E135" s="63" t="s">
        <v>1523</v>
      </c>
      <c r="F135" s="155" t="s">
        <v>1525</v>
      </c>
      <c r="G135" s="63"/>
      <c r="H135" s="195"/>
      <c r="I135" s="219" t="s">
        <v>2426</v>
      </c>
      <c r="J135" s="324">
        <v>10000</v>
      </c>
      <c r="K135" s="220">
        <v>1</v>
      </c>
      <c r="L135" s="221" t="s">
        <v>1520</v>
      </c>
      <c r="M135" s="353">
        <v>1</v>
      </c>
      <c r="N135" s="221" t="s">
        <v>2404</v>
      </c>
      <c r="O135" s="321">
        <f t="shared" si="7"/>
        <v>10000</v>
      </c>
      <c r="P135" s="84" t="s">
        <v>2399</v>
      </c>
      <c r="Q135" s="84" t="s">
        <v>2406</v>
      </c>
      <c r="R135" s="85" t="s">
        <v>2439</v>
      </c>
    </row>
    <row r="136" spans="1:18" s="231" customFormat="1" ht="14.25" customHeight="1">
      <c r="A136" s="62" t="s">
        <v>2413</v>
      </c>
      <c r="B136" s="62" t="s">
        <v>2414</v>
      </c>
      <c r="C136" s="226" t="s">
        <v>64</v>
      </c>
      <c r="D136" s="227" t="s">
        <v>2286</v>
      </c>
      <c r="E136" s="228" t="s">
        <v>2287</v>
      </c>
      <c r="F136" s="201" t="s">
        <v>2288</v>
      </c>
      <c r="G136" s="228"/>
      <c r="H136" s="195"/>
      <c r="I136" s="202" t="s">
        <v>2579</v>
      </c>
      <c r="J136" s="334">
        <v>40</v>
      </c>
      <c r="K136" s="230">
        <v>2</v>
      </c>
      <c r="L136" s="233" t="s">
        <v>137</v>
      </c>
      <c r="M136" s="359">
        <v>160</v>
      </c>
      <c r="N136" s="233" t="s">
        <v>2289</v>
      </c>
      <c r="O136" s="312">
        <f t="shared" si="7"/>
        <v>12800</v>
      </c>
      <c r="P136" s="84" t="s">
        <v>2399</v>
      </c>
      <c r="Q136" s="84" t="s">
        <v>2406</v>
      </c>
      <c r="R136" s="228" t="s">
        <v>2580</v>
      </c>
    </row>
    <row r="137" spans="1:18" s="231" customFormat="1" ht="14.25" customHeight="1">
      <c r="A137" s="62" t="s">
        <v>2413</v>
      </c>
      <c r="B137" s="62" t="s">
        <v>2414</v>
      </c>
      <c r="C137" s="226" t="s">
        <v>64</v>
      </c>
      <c r="D137" s="227" t="s">
        <v>1512</v>
      </c>
      <c r="E137" s="228" t="s">
        <v>1513</v>
      </c>
      <c r="F137" s="201" t="s">
        <v>2288</v>
      </c>
      <c r="G137" s="228"/>
      <c r="H137" s="195"/>
      <c r="I137" s="202" t="s">
        <v>2611</v>
      </c>
      <c r="J137" s="334">
        <v>40</v>
      </c>
      <c r="K137" s="230">
        <v>2</v>
      </c>
      <c r="L137" s="233" t="s">
        <v>2427</v>
      </c>
      <c r="M137" s="359">
        <v>100</v>
      </c>
      <c r="N137" s="233" t="s">
        <v>1521</v>
      </c>
      <c r="O137" s="312">
        <f t="shared" ref="O137" si="11">IF(M137=0,K137*J137,M137*K137*J137)</f>
        <v>8000</v>
      </c>
      <c r="P137" s="84" t="s">
        <v>2399</v>
      </c>
      <c r="Q137" s="84" t="s">
        <v>2406</v>
      </c>
      <c r="R137" s="228">
        <v>1.1599999999999999</v>
      </c>
    </row>
    <row r="138" spans="1:18" s="231" customFormat="1" ht="14.25" customHeight="1">
      <c r="A138" s="62" t="s">
        <v>2413</v>
      </c>
      <c r="B138" s="62" t="s">
        <v>2414</v>
      </c>
      <c r="C138" s="226" t="s">
        <v>64</v>
      </c>
      <c r="D138" s="227" t="s">
        <v>1512</v>
      </c>
      <c r="E138" s="228" t="s">
        <v>1513</v>
      </c>
      <c r="F138" s="201" t="s">
        <v>2288</v>
      </c>
      <c r="G138" s="228"/>
      <c r="H138" s="195"/>
      <c r="I138" s="202" t="s">
        <v>2612</v>
      </c>
      <c r="J138" s="334">
        <v>40</v>
      </c>
      <c r="K138" s="230">
        <v>10</v>
      </c>
      <c r="L138" s="233" t="s">
        <v>2427</v>
      </c>
      <c r="M138" s="359">
        <v>13</v>
      </c>
      <c r="N138" s="233" t="s">
        <v>1521</v>
      </c>
      <c r="O138" s="312">
        <f t="shared" ref="O138" si="12">IF(M138=0,K138*J138,M138*K138*J138)</f>
        <v>5200</v>
      </c>
      <c r="P138" s="84" t="s">
        <v>2399</v>
      </c>
      <c r="Q138" s="84" t="s">
        <v>2406</v>
      </c>
      <c r="R138" s="228">
        <v>1.1599999999999999</v>
      </c>
    </row>
    <row r="139" spans="1:18" s="65" customFormat="1" ht="14.25" customHeight="1">
      <c r="A139" s="62"/>
      <c r="B139" s="62"/>
      <c r="C139" s="186" t="s">
        <v>1471</v>
      </c>
      <c r="D139" s="156" t="s">
        <v>1522</v>
      </c>
      <c r="E139" s="63" t="s">
        <v>1526</v>
      </c>
      <c r="F139" s="155" t="s">
        <v>1527</v>
      </c>
      <c r="G139" s="63"/>
      <c r="H139" s="195"/>
      <c r="I139" s="64"/>
      <c r="J139" s="306"/>
      <c r="K139" s="69"/>
      <c r="L139" s="161" t="s">
        <v>174</v>
      </c>
      <c r="M139" s="358"/>
      <c r="N139" s="161"/>
      <c r="O139" s="312">
        <f t="shared" si="7"/>
        <v>0</v>
      </c>
      <c r="P139" s="84"/>
      <c r="Q139" s="84"/>
      <c r="R139" s="63"/>
    </row>
    <row r="140" spans="1:18" s="65" customFormat="1" ht="14.45" customHeight="1">
      <c r="A140" s="62"/>
      <c r="B140" s="62"/>
      <c r="C140" s="186" t="s">
        <v>1471</v>
      </c>
      <c r="D140" s="156" t="s">
        <v>1522</v>
      </c>
      <c r="E140" s="63" t="s">
        <v>1526</v>
      </c>
      <c r="F140" s="155" t="s">
        <v>1528</v>
      </c>
      <c r="G140" s="63"/>
      <c r="H140" s="195"/>
      <c r="I140" s="64"/>
      <c r="J140" s="306"/>
      <c r="K140" s="69"/>
      <c r="L140" s="161" t="s">
        <v>174</v>
      </c>
      <c r="M140" s="358"/>
      <c r="N140" s="161"/>
      <c r="O140" s="312">
        <f t="shared" si="7"/>
        <v>0</v>
      </c>
      <c r="P140" s="84"/>
      <c r="Q140" s="84"/>
      <c r="R140" s="63"/>
    </row>
    <row r="141" spans="1:18" s="65" customFormat="1" ht="14.25" customHeight="1">
      <c r="A141" s="62"/>
      <c r="B141" s="62"/>
      <c r="C141" s="186" t="s">
        <v>1471</v>
      </c>
      <c r="D141" s="156" t="s">
        <v>1522</v>
      </c>
      <c r="E141" s="63" t="s">
        <v>1526</v>
      </c>
      <c r="F141" s="155" t="s">
        <v>1529</v>
      </c>
      <c r="G141" s="63"/>
      <c r="H141" s="195"/>
      <c r="I141" s="64"/>
      <c r="J141" s="306"/>
      <c r="K141" s="69"/>
      <c r="L141" s="161" t="s">
        <v>1530</v>
      </c>
      <c r="M141" s="358"/>
      <c r="N141" s="161"/>
      <c r="O141" s="312">
        <f t="shared" si="7"/>
        <v>0</v>
      </c>
      <c r="P141" s="84"/>
      <c r="Q141" s="84"/>
      <c r="R141" s="63"/>
    </row>
    <row r="142" spans="1:18" s="65" customFormat="1" ht="14.45" customHeight="1">
      <c r="A142" s="62" t="s">
        <v>2413</v>
      </c>
      <c r="B142" s="62" t="s">
        <v>2414</v>
      </c>
      <c r="C142" s="186" t="s">
        <v>64</v>
      </c>
      <c r="D142" s="156" t="s">
        <v>1512</v>
      </c>
      <c r="E142" s="63" t="s">
        <v>1531</v>
      </c>
      <c r="F142" s="155" t="s">
        <v>1531</v>
      </c>
      <c r="G142" s="63"/>
      <c r="H142" s="195"/>
      <c r="I142" s="64" t="s">
        <v>2429</v>
      </c>
      <c r="J142" s="306">
        <v>30000</v>
      </c>
      <c r="K142" s="69">
        <v>1</v>
      </c>
      <c r="L142" s="161" t="s">
        <v>121</v>
      </c>
      <c r="M142" s="358"/>
      <c r="N142" s="161"/>
      <c r="O142" s="312">
        <f t="shared" ref="O142" si="13">IF(M142=0,K142*J142,M142*K142*J142)</f>
        <v>30000</v>
      </c>
      <c r="P142" s="84" t="s">
        <v>2399</v>
      </c>
      <c r="Q142" s="84" t="s">
        <v>2406</v>
      </c>
      <c r="R142" s="63"/>
    </row>
    <row r="143" spans="1:18" s="65" customFormat="1" ht="14.45" customHeight="1">
      <c r="A143" s="62" t="s">
        <v>2413</v>
      </c>
      <c r="B143" s="62" t="s">
        <v>2414</v>
      </c>
      <c r="C143" s="186" t="s">
        <v>64</v>
      </c>
      <c r="D143" s="156" t="s">
        <v>1512</v>
      </c>
      <c r="E143" s="63" t="s">
        <v>1531</v>
      </c>
      <c r="F143" s="155" t="s">
        <v>1531</v>
      </c>
      <c r="G143" s="63"/>
      <c r="H143" s="195"/>
      <c r="I143" s="138" t="s">
        <v>2508</v>
      </c>
      <c r="J143" s="335">
        <v>30000</v>
      </c>
      <c r="K143" s="139">
        <v>1</v>
      </c>
      <c r="L143" s="234" t="s">
        <v>121</v>
      </c>
      <c r="M143" s="358">
        <v>1</v>
      </c>
      <c r="N143" s="161" t="s">
        <v>2404</v>
      </c>
      <c r="O143" s="312">
        <f>IF(M143=0,K143*J143,M143*K143*J143)</f>
        <v>30000</v>
      </c>
      <c r="P143" s="84" t="s">
        <v>2399</v>
      </c>
      <c r="Q143" s="84" t="s">
        <v>2406</v>
      </c>
      <c r="R143" s="63" t="s">
        <v>2439</v>
      </c>
    </row>
    <row r="144" spans="1:18" s="65" customFormat="1" ht="14.45" customHeight="1">
      <c r="A144" s="62"/>
      <c r="B144" s="62"/>
      <c r="C144" s="186" t="s">
        <v>1471</v>
      </c>
      <c r="D144" s="156" t="s">
        <v>1532</v>
      </c>
      <c r="E144" s="63" t="s">
        <v>1533</v>
      </c>
      <c r="F144" s="155" t="s">
        <v>1534</v>
      </c>
      <c r="G144" s="63"/>
      <c r="H144" s="195"/>
      <c r="I144" s="64"/>
      <c r="J144" s="306"/>
      <c r="K144" s="69"/>
      <c r="L144" s="161" t="s">
        <v>1350</v>
      </c>
      <c r="M144" s="358"/>
      <c r="N144" s="161" t="s">
        <v>1467</v>
      </c>
      <c r="O144" s="312">
        <f t="shared" ref="O144:O214" si="14">IF(M144=0,K144*J144,M144*K144*J144)</f>
        <v>0</v>
      </c>
      <c r="P144" s="84"/>
      <c r="Q144" s="84"/>
      <c r="R144" s="63"/>
    </row>
    <row r="145" spans="1:18" s="65" customFormat="1" ht="14.45" customHeight="1">
      <c r="A145" s="62"/>
      <c r="B145" s="62"/>
      <c r="C145" s="186" t="s">
        <v>1471</v>
      </c>
      <c r="D145" s="156" t="s">
        <v>1532</v>
      </c>
      <c r="E145" s="63" t="s">
        <v>1533</v>
      </c>
      <c r="F145" s="155" t="s">
        <v>1535</v>
      </c>
      <c r="G145" s="63"/>
      <c r="H145" s="195"/>
      <c r="I145" s="64"/>
      <c r="J145" s="306"/>
      <c r="K145" s="69"/>
      <c r="L145" s="161" t="s">
        <v>1350</v>
      </c>
      <c r="M145" s="358"/>
      <c r="N145" s="161" t="s">
        <v>1467</v>
      </c>
      <c r="O145" s="312">
        <f t="shared" si="14"/>
        <v>0</v>
      </c>
      <c r="P145" s="84"/>
      <c r="Q145" s="84"/>
      <c r="R145" s="63"/>
    </row>
    <row r="146" spans="1:18" s="65" customFormat="1" ht="14.45" customHeight="1">
      <c r="A146" s="62"/>
      <c r="B146" s="62"/>
      <c r="C146" s="186" t="s">
        <v>1471</v>
      </c>
      <c r="D146" s="156" t="s">
        <v>1532</v>
      </c>
      <c r="E146" s="63" t="s">
        <v>1533</v>
      </c>
      <c r="F146" s="155" t="s">
        <v>1536</v>
      </c>
      <c r="G146" s="63"/>
      <c r="H146" s="195"/>
      <c r="I146" s="64"/>
      <c r="J146" s="306"/>
      <c r="K146" s="69"/>
      <c r="L146" s="161" t="s">
        <v>1350</v>
      </c>
      <c r="M146" s="358"/>
      <c r="N146" s="161" t="s">
        <v>1467</v>
      </c>
      <c r="O146" s="312">
        <f t="shared" si="14"/>
        <v>0</v>
      </c>
      <c r="P146" s="84"/>
      <c r="Q146" s="84"/>
      <c r="R146" s="63"/>
    </row>
    <row r="147" spans="1:18" s="65" customFormat="1" ht="14.45" customHeight="1">
      <c r="A147" s="62"/>
      <c r="B147" s="62"/>
      <c r="C147" s="186" t="s">
        <v>1471</v>
      </c>
      <c r="D147" s="156" t="s">
        <v>1532</v>
      </c>
      <c r="E147" s="63" t="s">
        <v>1533</v>
      </c>
      <c r="F147" s="155" t="s">
        <v>1537</v>
      </c>
      <c r="G147" s="63"/>
      <c r="H147" s="195"/>
      <c r="I147" s="64"/>
      <c r="J147" s="306"/>
      <c r="K147" s="69"/>
      <c r="L147" s="161" t="s">
        <v>1350</v>
      </c>
      <c r="M147" s="358"/>
      <c r="N147" s="161" t="s">
        <v>1467</v>
      </c>
      <c r="O147" s="312">
        <f t="shared" si="14"/>
        <v>0</v>
      </c>
      <c r="P147" s="84"/>
      <c r="Q147" s="84"/>
      <c r="R147" s="63"/>
    </row>
    <row r="148" spans="1:18" s="65" customFormat="1" ht="14.45" customHeight="1">
      <c r="A148" s="62"/>
      <c r="B148" s="62"/>
      <c r="C148" s="186" t="s">
        <v>1471</v>
      </c>
      <c r="D148" s="156" t="s">
        <v>1532</v>
      </c>
      <c r="E148" s="63" t="s">
        <v>1533</v>
      </c>
      <c r="F148" s="155" t="s">
        <v>1474</v>
      </c>
      <c r="G148" s="63"/>
      <c r="H148" s="195"/>
      <c r="I148" s="64" t="s">
        <v>2613</v>
      </c>
      <c r="J148" s="306">
        <v>60000</v>
      </c>
      <c r="K148" s="69">
        <v>1</v>
      </c>
      <c r="L148" s="161" t="s">
        <v>121</v>
      </c>
      <c r="M148" s="358">
        <v>1</v>
      </c>
      <c r="N148" s="161" t="s">
        <v>2404</v>
      </c>
      <c r="O148" s="312">
        <f t="shared" si="14"/>
        <v>60000</v>
      </c>
      <c r="P148" s="84" t="s">
        <v>2399</v>
      </c>
      <c r="Q148" s="84" t="s">
        <v>2406</v>
      </c>
      <c r="R148" s="63" t="s">
        <v>2614</v>
      </c>
    </row>
    <row r="149" spans="1:18" s="65" customFormat="1" ht="14.45" customHeight="1">
      <c r="A149" s="62"/>
      <c r="B149" s="62"/>
      <c r="C149" s="186" t="s">
        <v>1471</v>
      </c>
      <c r="D149" s="156" t="s">
        <v>1532</v>
      </c>
      <c r="E149" s="63" t="s">
        <v>1533</v>
      </c>
      <c r="F149" s="155" t="s">
        <v>1475</v>
      </c>
      <c r="G149" s="63"/>
      <c r="H149" s="195"/>
      <c r="I149" s="64"/>
      <c r="J149" s="306"/>
      <c r="K149" s="69"/>
      <c r="L149" s="161" t="s">
        <v>1350</v>
      </c>
      <c r="M149" s="358"/>
      <c r="N149" s="161" t="s">
        <v>1467</v>
      </c>
      <c r="O149" s="312">
        <f t="shared" si="14"/>
        <v>0</v>
      </c>
      <c r="P149" s="84"/>
      <c r="Q149" s="84"/>
      <c r="R149" s="63"/>
    </row>
    <row r="150" spans="1:18" s="65" customFormat="1" ht="14.45" customHeight="1">
      <c r="A150" s="62"/>
      <c r="B150" s="62"/>
      <c r="C150" s="186" t="s">
        <v>1471</v>
      </c>
      <c r="D150" s="156" t="s">
        <v>1532</v>
      </c>
      <c r="E150" s="63" t="s">
        <v>1533</v>
      </c>
      <c r="F150" s="155" t="s">
        <v>1482</v>
      </c>
      <c r="G150" s="63"/>
      <c r="H150" s="195"/>
      <c r="I150" s="64"/>
      <c r="J150" s="306"/>
      <c r="K150" s="69"/>
      <c r="L150" s="161" t="s">
        <v>1350</v>
      </c>
      <c r="M150" s="358"/>
      <c r="N150" s="161" t="s">
        <v>1467</v>
      </c>
      <c r="O150" s="312">
        <f t="shared" si="14"/>
        <v>0</v>
      </c>
      <c r="P150" s="84"/>
      <c r="Q150" s="84"/>
      <c r="R150" s="63"/>
    </row>
    <row r="151" spans="1:18" s="65" customFormat="1" ht="14.25" customHeight="1">
      <c r="A151" s="62"/>
      <c r="B151" s="62"/>
      <c r="C151" s="186" t="s">
        <v>1471</v>
      </c>
      <c r="D151" s="156" t="s">
        <v>1532</v>
      </c>
      <c r="E151" s="63" t="s">
        <v>1533</v>
      </c>
      <c r="F151" s="155" t="s">
        <v>1483</v>
      </c>
      <c r="G151" s="63"/>
      <c r="H151" s="195"/>
      <c r="I151" s="64"/>
      <c r="J151" s="306"/>
      <c r="K151" s="69"/>
      <c r="L151" s="161" t="s">
        <v>1350</v>
      </c>
      <c r="M151" s="358"/>
      <c r="N151" s="161" t="s">
        <v>1467</v>
      </c>
      <c r="O151" s="312">
        <f t="shared" si="14"/>
        <v>0</v>
      </c>
      <c r="P151" s="84"/>
      <c r="Q151" s="84"/>
      <c r="R151" s="63"/>
    </row>
    <row r="152" spans="1:18" s="130" customFormat="1">
      <c r="A152" s="62" t="s">
        <v>2413</v>
      </c>
      <c r="B152" s="62" t="s">
        <v>2414</v>
      </c>
      <c r="C152" s="133" t="s">
        <v>64</v>
      </c>
      <c r="D152" s="131" t="s">
        <v>1488</v>
      </c>
      <c r="E152" s="132" t="s">
        <v>1489</v>
      </c>
      <c r="F152" s="155" t="s">
        <v>2424</v>
      </c>
      <c r="G152" s="85"/>
      <c r="H152" s="85"/>
      <c r="I152" s="207" t="s">
        <v>2540</v>
      </c>
      <c r="J152" s="354">
        <v>1250</v>
      </c>
      <c r="K152" s="351">
        <v>35</v>
      </c>
      <c r="L152" s="221" t="s">
        <v>1491</v>
      </c>
      <c r="M152" s="353">
        <v>2</v>
      </c>
      <c r="N152" s="161" t="s">
        <v>1492</v>
      </c>
      <c r="O152" s="321">
        <f>IF(M152=0,K152*J152,M152*K152*J152)</f>
        <v>87500</v>
      </c>
      <c r="P152" s="84" t="s">
        <v>2399</v>
      </c>
      <c r="Q152" s="84" t="s">
        <v>2406</v>
      </c>
      <c r="R152" s="132" t="s">
        <v>2515</v>
      </c>
    </row>
    <row r="153" spans="1:18" s="130" customFormat="1">
      <c r="A153" s="129"/>
      <c r="B153" s="129"/>
      <c r="C153" s="133" t="s">
        <v>64</v>
      </c>
      <c r="D153" s="131" t="s">
        <v>1488</v>
      </c>
      <c r="E153" s="132" t="s">
        <v>1503</v>
      </c>
      <c r="F153" s="155" t="s">
        <v>1636</v>
      </c>
      <c r="G153" s="85"/>
      <c r="H153" s="85"/>
      <c r="I153" s="207"/>
      <c r="J153" s="350"/>
      <c r="K153" s="351"/>
      <c r="L153" s="221" t="s">
        <v>148</v>
      </c>
      <c r="M153" s="353"/>
      <c r="N153" s="161" t="s">
        <v>1467</v>
      </c>
      <c r="O153" s="321">
        <f>IF(M153=0,K153*J153,M153*K153*J153)</f>
        <v>0</v>
      </c>
      <c r="P153" s="132"/>
      <c r="Q153" s="132"/>
      <c r="R153" s="132"/>
    </row>
    <row r="154" spans="1:18" s="130" customFormat="1">
      <c r="A154" s="129"/>
      <c r="B154" s="129"/>
      <c r="C154" s="133" t="s">
        <v>64</v>
      </c>
      <c r="D154" s="131" t="s">
        <v>1488</v>
      </c>
      <c r="E154" s="132" t="s">
        <v>1507</v>
      </c>
      <c r="F154" s="155" t="s">
        <v>1636</v>
      </c>
      <c r="G154" s="85"/>
      <c r="H154" s="85"/>
      <c r="I154" s="207"/>
      <c r="J154" s="350"/>
      <c r="K154" s="351"/>
      <c r="L154" s="221" t="s">
        <v>148</v>
      </c>
      <c r="M154" s="353"/>
      <c r="N154" s="161" t="s">
        <v>1467</v>
      </c>
      <c r="O154" s="321">
        <f>IF(M154=0,K154*J154,M154*K154*J154)</f>
        <v>0</v>
      </c>
      <c r="P154" s="132"/>
      <c r="Q154" s="132"/>
      <c r="R154" s="132"/>
    </row>
    <row r="155" spans="1:18" s="130" customFormat="1" ht="14.45" customHeight="1">
      <c r="A155" s="129"/>
      <c r="B155" s="129"/>
      <c r="C155" s="133" t="s">
        <v>64</v>
      </c>
      <c r="D155" s="131" t="s">
        <v>1512</v>
      </c>
      <c r="E155" s="132" t="s">
        <v>1531</v>
      </c>
      <c r="F155" s="155" t="s">
        <v>1635</v>
      </c>
      <c r="G155" s="85"/>
      <c r="H155" s="195"/>
      <c r="I155" s="219"/>
      <c r="J155" s="324"/>
      <c r="K155" s="220"/>
      <c r="L155" s="221" t="s">
        <v>1515</v>
      </c>
      <c r="M155" s="353"/>
      <c r="N155" s="221"/>
      <c r="O155" s="321">
        <f>IF(M155=0,K155*J155,M155*K155*J155)</f>
        <v>0</v>
      </c>
      <c r="P155" s="137"/>
      <c r="Q155" s="137"/>
      <c r="R155" s="132"/>
    </row>
    <row r="156" spans="1:18" s="65" customFormat="1" ht="14.45" customHeight="1">
      <c r="A156" s="62" t="s">
        <v>2413</v>
      </c>
      <c r="B156" s="62" t="s">
        <v>2414</v>
      </c>
      <c r="C156" s="186" t="s">
        <v>64</v>
      </c>
      <c r="D156" s="156" t="s">
        <v>1532</v>
      </c>
      <c r="E156" s="63" t="s">
        <v>2440</v>
      </c>
      <c r="F156" s="155" t="s">
        <v>1534</v>
      </c>
      <c r="G156" s="63"/>
      <c r="H156" s="195"/>
      <c r="I156" s="202" t="s">
        <v>2523</v>
      </c>
      <c r="J156" s="316">
        <v>500</v>
      </c>
      <c r="K156" s="199">
        <v>5</v>
      </c>
      <c r="L156" s="215" t="s">
        <v>148</v>
      </c>
      <c r="M156" s="360">
        <v>5</v>
      </c>
      <c r="N156" s="215" t="s">
        <v>93</v>
      </c>
      <c r="O156" s="321">
        <f t="shared" ref="O156" si="15">IF(M156=0,K156*J156,M156*K156*J156)</f>
        <v>12500</v>
      </c>
      <c r="P156" s="84" t="s">
        <v>2399</v>
      </c>
      <c r="Q156" s="84" t="s">
        <v>2399</v>
      </c>
      <c r="R156" s="63" t="s">
        <v>2524</v>
      </c>
    </row>
    <row r="157" spans="1:18" s="65" customFormat="1" ht="14.45" customHeight="1">
      <c r="A157" s="62" t="s">
        <v>2413</v>
      </c>
      <c r="B157" s="62" t="s">
        <v>2414</v>
      </c>
      <c r="C157" s="186" t="s">
        <v>1471</v>
      </c>
      <c r="D157" s="156" t="s">
        <v>1532</v>
      </c>
      <c r="E157" s="63" t="s">
        <v>2440</v>
      </c>
      <c r="F157" s="155" t="s">
        <v>1534</v>
      </c>
      <c r="G157" s="63"/>
      <c r="H157" s="195"/>
      <c r="I157" s="202" t="s">
        <v>2525</v>
      </c>
      <c r="J157" s="316">
        <v>500</v>
      </c>
      <c r="K157" s="199">
        <v>3</v>
      </c>
      <c r="L157" s="215" t="s">
        <v>148</v>
      </c>
      <c r="M157" s="360">
        <v>11</v>
      </c>
      <c r="N157" s="215" t="s">
        <v>93</v>
      </c>
      <c r="O157" s="321">
        <f t="shared" ref="O157" si="16">IF(M157=0,K157*J157,M157*K157*J157)</f>
        <v>16500</v>
      </c>
      <c r="P157" s="84" t="s">
        <v>2399</v>
      </c>
      <c r="Q157" s="84" t="s">
        <v>2399</v>
      </c>
      <c r="R157" s="63"/>
    </row>
    <row r="158" spans="1:18" s="65" customFormat="1" ht="14.45" customHeight="1">
      <c r="A158" s="62" t="s">
        <v>2413</v>
      </c>
      <c r="B158" s="62" t="s">
        <v>2414</v>
      </c>
      <c r="C158" s="186" t="s">
        <v>1471</v>
      </c>
      <c r="D158" s="156" t="s">
        <v>1532</v>
      </c>
      <c r="E158" s="63" t="s">
        <v>2440</v>
      </c>
      <c r="F158" s="155" t="s">
        <v>1535</v>
      </c>
      <c r="G158" s="63"/>
      <c r="H158" s="195"/>
      <c r="I158" s="64" t="s">
        <v>2526</v>
      </c>
      <c r="J158" s="306">
        <v>500</v>
      </c>
      <c r="K158" s="69">
        <v>5</v>
      </c>
      <c r="L158" s="161" t="s">
        <v>1350</v>
      </c>
      <c r="M158" s="360">
        <v>7</v>
      </c>
      <c r="N158" s="161" t="s">
        <v>1467</v>
      </c>
      <c r="O158" s="312">
        <f t="shared" si="14"/>
        <v>17500</v>
      </c>
      <c r="P158" s="84" t="s">
        <v>2399</v>
      </c>
      <c r="Q158" s="84" t="s">
        <v>2399</v>
      </c>
      <c r="R158" s="63"/>
    </row>
    <row r="159" spans="1:18" s="65" customFormat="1" ht="14.45" customHeight="1">
      <c r="A159" s="62" t="s">
        <v>2413</v>
      </c>
      <c r="B159" s="62" t="s">
        <v>2414</v>
      </c>
      <c r="C159" s="186" t="s">
        <v>64</v>
      </c>
      <c r="D159" s="156" t="s">
        <v>1532</v>
      </c>
      <c r="E159" s="63" t="s">
        <v>2440</v>
      </c>
      <c r="F159" s="155" t="s">
        <v>1535</v>
      </c>
      <c r="G159" s="63"/>
      <c r="H159" s="195"/>
      <c r="I159" s="64" t="s">
        <v>2527</v>
      </c>
      <c r="J159" s="306">
        <v>500</v>
      </c>
      <c r="K159" s="69">
        <v>20</v>
      </c>
      <c r="L159" s="161" t="s">
        <v>148</v>
      </c>
      <c r="M159" s="360">
        <v>2</v>
      </c>
      <c r="N159" s="161" t="s">
        <v>1467</v>
      </c>
      <c r="O159" s="312">
        <f t="shared" ref="O159" si="17">IF(M159=0,K159*J159,M159*K159*J159)</f>
        <v>20000</v>
      </c>
      <c r="P159" s="84" t="s">
        <v>2399</v>
      </c>
      <c r="Q159" s="84" t="s">
        <v>2399</v>
      </c>
      <c r="R159" s="63"/>
    </row>
    <row r="160" spans="1:18" s="65" customFormat="1" ht="14.45" customHeight="1">
      <c r="A160" s="62" t="s">
        <v>2413</v>
      </c>
      <c r="B160" s="62" t="s">
        <v>2414</v>
      </c>
      <c r="C160" s="186" t="s">
        <v>64</v>
      </c>
      <c r="D160" s="156" t="s">
        <v>1532</v>
      </c>
      <c r="E160" s="63" t="s">
        <v>2440</v>
      </c>
      <c r="F160" s="155" t="s">
        <v>1535</v>
      </c>
      <c r="G160" s="63"/>
      <c r="H160" s="195"/>
      <c r="I160" s="64" t="s">
        <v>2528</v>
      </c>
      <c r="J160" s="306">
        <v>450</v>
      </c>
      <c r="K160" s="69">
        <v>25</v>
      </c>
      <c r="L160" s="161" t="s">
        <v>148</v>
      </c>
      <c r="M160" s="360">
        <v>2</v>
      </c>
      <c r="N160" s="161" t="s">
        <v>1467</v>
      </c>
      <c r="O160" s="312">
        <f t="shared" ref="O160" si="18">IF(M160=0,K160*J160,M160*K160*J160)</f>
        <v>22500</v>
      </c>
      <c r="P160" s="84" t="s">
        <v>2399</v>
      </c>
      <c r="Q160" s="84" t="s">
        <v>2399</v>
      </c>
      <c r="R160" s="63"/>
    </row>
    <row r="161" spans="1:18" s="65" customFormat="1" ht="14.45" customHeight="1">
      <c r="A161" s="62"/>
      <c r="B161" s="62"/>
      <c r="C161" s="186" t="s">
        <v>1471</v>
      </c>
      <c r="D161" s="156" t="s">
        <v>1532</v>
      </c>
      <c r="E161" s="63" t="s">
        <v>1538</v>
      </c>
      <c r="F161" s="155" t="s">
        <v>1536</v>
      </c>
      <c r="G161" s="63"/>
      <c r="H161" s="195"/>
      <c r="I161" s="64"/>
      <c r="J161" s="306"/>
      <c r="K161" s="69"/>
      <c r="L161" s="161" t="s">
        <v>1350</v>
      </c>
      <c r="M161" s="358"/>
      <c r="N161" s="161" t="s">
        <v>1467</v>
      </c>
      <c r="O161" s="312">
        <f t="shared" si="14"/>
        <v>0</v>
      </c>
      <c r="P161" s="132"/>
      <c r="Q161" s="132"/>
      <c r="R161" s="63"/>
    </row>
    <row r="162" spans="1:18" s="65" customFormat="1" ht="14.45" customHeight="1">
      <c r="A162" s="62"/>
      <c r="B162" s="62"/>
      <c r="C162" s="186" t="s">
        <v>1471</v>
      </c>
      <c r="D162" s="156" t="s">
        <v>1532</v>
      </c>
      <c r="E162" s="63" t="s">
        <v>1538</v>
      </c>
      <c r="F162" s="155" t="s">
        <v>1537</v>
      </c>
      <c r="G162" s="63"/>
      <c r="H162" s="195"/>
      <c r="I162" s="64"/>
      <c r="J162" s="306"/>
      <c r="K162" s="69"/>
      <c r="L162" s="161" t="s">
        <v>1350</v>
      </c>
      <c r="M162" s="358"/>
      <c r="N162" s="161" t="s">
        <v>1467</v>
      </c>
      <c r="O162" s="312">
        <f t="shared" si="14"/>
        <v>0</v>
      </c>
      <c r="P162" s="84"/>
      <c r="Q162" s="84"/>
      <c r="R162" s="63"/>
    </row>
    <row r="163" spans="1:18" s="65" customFormat="1" ht="14.45" customHeight="1">
      <c r="A163" s="62"/>
      <c r="B163" s="62"/>
      <c r="C163" s="186" t="s">
        <v>1471</v>
      </c>
      <c r="D163" s="156" t="s">
        <v>1532</v>
      </c>
      <c r="E163" s="63" t="s">
        <v>1538</v>
      </c>
      <c r="F163" s="155" t="s">
        <v>1474</v>
      </c>
      <c r="G163" s="63"/>
      <c r="H163" s="195"/>
      <c r="I163" s="64"/>
      <c r="J163" s="306"/>
      <c r="K163" s="69"/>
      <c r="L163" s="161" t="s">
        <v>1350</v>
      </c>
      <c r="M163" s="358"/>
      <c r="N163" s="161" t="s">
        <v>1467</v>
      </c>
      <c r="O163" s="312">
        <f t="shared" si="14"/>
        <v>0</v>
      </c>
      <c r="P163" s="84"/>
      <c r="Q163" s="84"/>
      <c r="R163" s="63"/>
    </row>
    <row r="164" spans="1:18" s="65" customFormat="1" ht="14.45" customHeight="1">
      <c r="A164" s="62"/>
      <c r="B164" s="62"/>
      <c r="C164" s="186" t="s">
        <v>1471</v>
      </c>
      <c r="D164" s="156" t="s">
        <v>1532</v>
      </c>
      <c r="E164" s="63" t="s">
        <v>1538</v>
      </c>
      <c r="F164" s="155" t="s">
        <v>1475</v>
      </c>
      <c r="G164" s="63"/>
      <c r="H164" s="195"/>
      <c r="I164" s="64"/>
      <c r="J164" s="306"/>
      <c r="K164" s="69"/>
      <c r="L164" s="161" t="s">
        <v>1350</v>
      </c>
      <c r="M164" s="358"/>
      <c r="N164" s="161" t="s">
        <v>1467</v>
      </c>
      <c r="O164" s="312">
        <f t="shared" si="14"/>
        <v>0</v>
      </c>
      <c r="P164" s="84"/>
      <c r="Q164" s="84"/>
      <c r="R164" s="63"/>
    </row>
    <row r="165" spans="1:18" s="65" customFormat="1" ht="14.45" customHeight="1">
      <c r="A165" s="62"/>
      <c r="B165" s="62"/>
      <c r="C165" s="186" t="s">
        <v>1471</v>
      </c>
      <c r="D165" s="156" t="s">
        <v>1532</v>
      </c>
      <c r="E165" s="63" t="s">
        <v>1538</v>
      </c>
      <c r="F165" s="155" t="s">
        <v>1482</v>
      </c>
      <c r="G165" s="63"/>
      <c r="H165" s="195"/>
      <c r="I165" s="64"/>
      <c r="J165" s="306"/>
      <c r="K165" s="69"/>
      <c r="L165" s="161" t="s">
        <v>1350</v>
      </c>
      <c r="M165" s="358"/>
      <c r="N165" s="161" t="s">
        <v>1467</v>
      </c>
      <c r="O165" s="312">
        <f t="shared" si="14"/>
        <v>0</v>
      </c>
      <c r="P165" s="84"/>
      <c r="Q165" s="84"/>
      <c r="R165" s="63"/>
    </row>
    <row r="166" spans="1:18" s="65" customFormat="1" ht="14.45" customHeight="1">
      <c r="A166" s="62"/>
      <c r="B166" s="62"/>
      <c r="C166" s="186" t="s">
        <v>1471</v>
      </c>
      <c r="D166" s="156" t="s">
        <v>1532</v>
      </c>
      <c r="E166" s="63" t="s">
        <v>1538</v>
      </c>
      <c r="F166" s="155" t="s">
        <v>1483</v>
      </c>
      <c r="G166" s="63"/>
      <c r="H166" s="195"/>
      <c r="I166" s="64"/>
      <c r="J166" s="306"/>
      <c r="K166" s="69"/>
      <c r="L166" s="161" t="s">
        <v>1350</v>
      </c>
      <c r="M166" s="358"/>
      <c r="N166" s="161" t="s">
        <v>1467</v>
      </c>
      <c r="O166" s="312">
        <f t="shared" si="14"/>
        <v>0</v>
      </c>
      <c r="P166" s="84"/>
      <c r="Q166" s="84"/>
      <c r="R166" s="63"/>
    </row>
    <row r="167" spans="1:18" s="65" customFormat="1" ht="14.45" customHeight="1">
      <c r="A167" s="62"/>
      <c r="B167" s="62"/>
      <c r="C167" s="186" t="s">
        <v>1471</v>
      </c>
      <c r="D167" s="156" t="s">
        <v>1532</v>
      </c>
      <c r="E167" s="63" t="s">
        <v>1539</v>
      </c>
      <c r="F167" s="155" t="s">
        <v>1535</v>
      </c>
      <c r="G167" s="63"/>
      <c r="H167" s="195"/>
      <c r="I167" s="64"/>
      <c r="J167" s="306"/>
      <c r="K167" s="69"/>
      <c r="L167" s="161" t="s">
        <v>1350</v>
      </c>
      <c r="M167" s="358"/>
      <c r="N167" s="161" t="s">
        <v>1467</v>
      </c>
      <c r="O167" s="312">
        <f t="shared" si="14"/>
        <v>0</v>
      </c>
      <c r="P167" s="84"/>
      <c r="Q167" s="84"/>
      <c r="R167" s="63"/>
    </row>
    <row r="168" spans="1:18" s="65" customFormat="1" ht="14.45" customHeight="1">
      <c r="A168" s="62"/>
      <c r="B168" s="62"/>
      <c r="C168" s="186" t="s">
        <v>1471</v>
      </c>
      <c r="D168" s="156" t="s">
        <v>1532</v>
      </c>
      <c r="E168" s="63" t="s">
        <v>1539</v>
      </c>
      <c r="F168" s="155" t="s">
        <v>1536</v>
      </c>
      <c r="G168" s="63"/>
      <c r="H168" s="195"/>
      <c r="I168" s="64"/>
      <c r="J168" s="306"/>
      <c r="K168" s="69"/>
      <c r="L168" s="161" t="s">
        <v>1350</v>
      </c>
      <c r="M168" s="358"/>
      <c r="N168" s="161" t="s">
        <v>1467</v>
      </c>
      <c r="O168" s="312">
        <f t="shared" si="14"/>
        <v>0</v>
      </c>
      <c r="P168" s="84"/>
      <c r="Q168" s="84"/>
      <c r="R168" s="63"/>
    </row>
    <row r="169" spans="1:18" s="65" customFormat="1" ht="14.45" customHeight="1">
      <c r="A169" s="62"/>
      <c r="B169" s="62"/>
      <c r="C169" s="186" t="s">
        <v>1471</v>
      </c>
      <c r="D169" s="156" t="s">
        <v>1532</v>
      </c>
      <c r="E169" s="63" t="s">
        <v>1539</v>
      </c>
      <c r="F169" s="155" t="s">
        <v>1537</v>
      </c>
      <c r="G169" s="63"/>
      <c r="H169" s="195"/>
      <c r="I169" s="64"/>
      <c r="J169" s="306"/>
      <c r="K169" s="69"/>
      <c r="L169" s="161" t="s">
        <v>1350</v>
      </c>
      <c r="M169" s="358"/>
      <c r="N169" s="161" t="s">
        <v>1467</v>
      </c>
      <c r="O169" s="312">
        <f t="shared" si="14"/>
        <v>0</v>
      </c>
      <c r="P169" s="84"/>
      <c r="Q169" s="84"/>
      <c r="R169" s="63"/>
    </row>
    <row r="170" spans="1:18" s="65" customFormat="1" ht="14.45" customHeight="1">
      <c r="A170" s="62"/>
      <c r="B170" s="62"/>
      <c r="C170" s="186" t="s">
        <v>1471</v>
      </c>
      <c r="D170" s="156" t="s">
        <v>1532</v>
      </c>
      <c r="E170" s="63" t="s">
        <v>1539</v>
      </c>
      <c r="F170" s="155" t="s">
        <v>1474</v>
      </c>
      <c r="G170" s="63"/>
      <c r="H170" s="195"/>
      <c r="I170" s="64"/>
      <c r="J170" s="306"/>
      <c r="K170" s="69"/>
      <c r="L170" s="161" t="s">
        <v>1350</v>
      </c>
      <c r="M170" s="358"/>
      <c r="N170" s="161" t="s">
        <v>1467</v>
      </c>
      <c r="O170" s="312">
        <f t="shared" si="14"/>
        <v>0</v>
      </c>
      <c r="P170" s="84"/>
      <c r="Q170" s="84"/>
      <c r="R170" s="63"/>
    </row>
    <row r="171" spans="1:18" s="65" customFormat="1" ht="14.45" customHeight="1">
      <c r="A171" s="62"/>
      <c r="B171" s="62"/>
      <c r="C171" s="186" t="s">
        <v>1471</v>
      </c>
      <c r="D171" s="156" t="s">
        <v>1532</v>
      </c>
      <c r="E171" s="63" t="s">
        <v>1539</v>
      </c>
      <c r="F171" s="155" t="s">
        <v>1475</v>
      </c>
      <c r="G171" s="63"/>
      <c r="H171" s="195"/>
      <c r="I171" s="64"/>
      <c r="J171" s="306"/>
      <c r="K171" s="69"/>
      <c r="L171" s="161" t="s">
        <v>1350</v>
      </c>
      <c r="M171" s="358"/>
      <c r="N171" s="161" t="s">
        <v>1467</v>
      </c>
      <c r="O171" s="312">
        <f t="shared" si="14"/>
        <v>0</v>
      </c>
      <c r="P171" s="84"/>
      <c r="Q171" s="84"/>
      <c r="R171" s="63"/>
    </row>
    <row r="172" spans="1:18" s="65" customFormat="1" ht="14.45" customHeight="1">
      <c r="A172" s="62"/>
      <c r="B172" s="62"/>
      <c r="C172" s="186" t="s">
        <v>1471</v>
      </c>
      <c r="D172" s="156" t="s">
        <v>1532</v>
      </c>
      <c r="E172" s="63" t="s">
        <v>1539</v>
      </c>
      <c r="F172" s="155" t="s">
        <v>1482</v>
      </c>
      <c r="G172" s="63"/>
      <c r="H172" s="195"/>
      <c r="I172" s="64"/>
      <c r="J172" s="306"/>
      <c r="K172" s="69"/>
      <c r="L172" s="161" t="s">
        <v>1350</v>
      </c>
      <c r="M172" s="358"/>
      <c r="N172" s="161" t="s">
        <v>1467</v>
      </c>
      <c r="O172" s="312">
        <f t="shared" si="14"/>
        <v>0</v>
      </c>
      <c r="P172" s="84"/>
      <c r="Q172" s="84"/>
      <c r="R172" s="63"/>
    </row>
    <row r="173" spans="1:18" s="65" customFormat="1" ht="14.45" customHeight="1">
      <c r="A173" s="62"/>
      <c r="B173" s="62"/>
      <c r="C173" s="186" t="s">
        <v>1471</v>
      </c>
      <c r="D173" s="156" t="s">
        <v>1532</v>
      </c>
      <c r="E173" s="63" t="s">
        <v>1539</v>
      </c>
      <c r="F173" s="155" t="s">
        <v>1483</v>
      </c>
      <c r="G173" s="63"/>
      <c r="H173" s="195"/>
      <c r="I173" s="64"/>
      <c r="J173" s="306"/>
      <c r="K173" s="69"/>
      <c r="L173" s="161" t="s">
        <v>1350</v>
      </c>
      <c r="M173" s="358"/>
      <c r="N173" s="161" t="s">
        <v>1467</v>
      </c>
      <c r="O173" s="312">
        <f t="shared" si="14"/>
        <v>0</v>
      </c>
      <c r="P173" s="84"/>
      <c r="Q173" s="84"/>
      <c r="R173" s="63"/>
    </row>
    <row r="174" spans="1:18" s="65" customFormat="1" ht="14.45" customHeight="1">
      <c r="A174" s="62"/>
      <c r="B174" s="62"/>
      <c r="C174" s="186" t="s">
        <v>1471</v>
      </c>
      <c r="D174" s="156" t="s">
        <v>1540</v>
      </c>
      <c r="E174" s="63" t="s">
        <v>1541</v>
      </c>
      <c r="F174" s="155" t="s">
        <v>1542</v>
      </c>
      <c r="G174" s="63"/>
      <c r="H174" s="195"/>
      <c r="I174" s="64"/>
      <c r="J174" s="306"/>
      <c r="K174" s="69"/>
      <c r="L174" s="161" t="s">
        <v>1350</v>
      </c>
      <c r="M174" s="358"/>
      <c r="N174" s="161" t="s">
        <v>1467</v>
      </c>
      <c r="O174" s="312">
        <f t="shared" si="14"/>
        <v>0</v>
      </c>
      <c r="P174" s="84"/>
      <c r="Q174" s="84"/>
      <c r="R174" s="63"/>
    </row>
    <row r="175" spans="1:18" s="65" customFormat="1" ht="14.45" customHeight="1">
      <c r="A175" s="62"/>
      <c r="B175" s="62"/>
      <c r="C175" s="186" t="s">
        <v>1471</v>
      </c>
      <c r="D175" s="156" t="s">
        <v>1540</v>
      </c>
      <c r="E175" s="63" t="s">
        <v>1541</v>
      </c>
      <c r="F175" s="155" t="s">
        <v>1543</v>
      </c>
      <c r="G175" s="63"/>
      <c r="H175" s="195"/>
      <c r="I175" s="64"/>
      <c r="J175" s="306"/>
      <c r="K175" s="69"/>
      <c r="L175" s="161" t="s">
        <v>1245</v>
      </c>
      <c r="M175" s="358"/>
      <c r="N175" s="161"/>
      <c r="O175" s="312">
        <f t="shared" si="14"/>
        <v>0</v>
      </c>
      <c r="P175" s="84"/>
      <c r="Q175" s="84"/>
      <c r="R175" s="63"/>
    </row>
    <row r="176" spans="1:18" s="65" customFormat="1" ht="14.45" customHeight="1">
      <c r="A176" s="62" t="s">
        <v>2413</v>
      </c>
      <c r="B176" s="62" t="s">
        <v>2414</v>
      </c>
      <c r="C176" s="186" t="s">
        <v>1471</v>
      </c>
      <c r="D176" s="156" t="s">
        <v>1540</v>
      </c>
      <c r="E176" s="63" t="s">
        <v>1541</v>
      </c>
      <c r="F176" s="155" t="s">
        <v>1544</v>
      </c>
      <c r="G176" s="63"/>
      <c r="H176" s="195"/>
      <c r="I176" s="64" t="s">
        <v>2428</v>
      </c>
      <c r="J176" s="306">
        <v>13000</v>
      </c>
      <c r="K176" s="69">
        <v>1</v>
      </c>
      <c r="L176" s="161" t="s">
        <v>174</v>
      </c>
      <c r="M176" s="358"/>
      <c r="N176" s="161"/>
      <c r="O176" s="312">
        <f t="shared" si="14"/>
        <v>13000</v>
      </c>
      <c r="P176" s="84" t="s">
        <v>2399</v>
      </c>
      <c r="Q176" s="84" t="s">
        <v>2406</v>
      </c>
      <c r="R176" s="63" t="s">
        <v>2507</v>
      </c>
    </row>
    <row r="177" spans="1:18" s="65" customFormat="1" ht="14.45" customHeight="1">
      <c r="A177" s="62"/>
      <c r="B177" s="62"/>
      <c r="C177" s="186" t="s">
        <v>1471</v>
      </c>
      <c r="D177" s="156" t="s">
        <v>1540</v>
      </c>
      <c r="E177" s="63" t="s">
        <v>1541</v>
      </c>
      <c r="F177" s="155" t="s">
        <v>1545</v>
      </c>
      <c r="G177" s="63"/>
      <c r="H177" s="195"/>
      <c r="I177" s="64"/>
      <c r="J177" s="306"/>
      <c r="K177" s="69"/>
      <c r="L177" s="161" t="s">
        <v>174</v>
      </c>
      <c r="M177" s="358"/>
      <c r="N177" s="161"/>
      <c r="O177" s="312">
        <f t="shared" si="14"/>
        <v>0</v>
      </c>
      <c r="P177" s="84"/>
      <c r="Q177" s="84"/>
      <c r="R177" s="63"/>
    </row>
    <row r="178" spans="1:18" s="65" customFormat="1" ht="14.45" customHeight="1">
      <c r="A178" s="62"/>
      <c r="B178" s="62"/>
      <c r="C178" s="186" t="s">
        <v>1471</v>
      </c>
      <c r="D178" s="156" t="s">
        <v>1540</v>
      </c>
      <c r="E178" s="63" t="s">
        <v>1546</v>
      </c>
      <c r="F178" s="155" t="s">
        <v>2387</v>
      </c>
      <c r="G178" s="63"/>
      <c r="H178" s="195"/>
      <c r="I178" s="64"/>
      <c r="J178" s="306"/>
      <c r="K178" s="69"/>
      <c r="L178" s="161" t="s">
        <v>1520</v>
      </c>
      <c r="M178" s="358"/>
      <c r="N178" s="161"/>
      <c r="O178" s="312">
        <f t="shared" si="14"/>
        <v>0</v>
      </c>
      <c r="P178" s="84"/>
      <c r="Q178" s="84"/>
      <c r="R178" s="63"/>
    </row>
    <row r="179" spans="1:18" s="65" customFormat="1" ht="14.45" customHeight="1">
      <c r="A179" s="62"/>
      <c r="B179" s="62"/>
      <c r="C179" s="186" t="s">
        <v>1471</v>
      </c>
      <c r="D179" s="156" t="s">
        <v>1540</v>
      </c>
      <c r="E179" s="63" t="s">
        <v>1546</v>
      </c>
      <c r="F179" s="155" t="s">
        <v>1547</v>
      </c>
      <c r="G179" s="63"/>
      <c r="H179" s="195"/>
      <c r="I179" s="64"/>
      <c r="J179" s="306"/>
      <c r="K179" s="69"/>
      <c r="L179" s="161" t="s">
        <v>1520</v>
      </c>
      <c r="M179" s="358"/>
      <c r="N179" s="161"/>
      <c r="O179" s="312">
        <f t="shared" si="14"/>
        <v>0</v>
      </c>
      <c r="P179" s="84"/>
      <c r="Q179" s="84"/>
      <c r="R179" s="63"/>
    </row>
    <row r="180" spans="1:18" s="65" customFormat="1" ht="14.45" customHeight="1">
      <c r="A180" s="62"/>
      <c r="B180" s="62"/>
      <c r="C180" s="186" t="s">
        <v>1471</v>
      </c>
      <c r="D180" s="156" t="s">
        <v>1540</v>
      </c>
      <c r="E180" s="63" t="s">
        <v>1546</v>
      </c>
      <c r="F180" s="155" t="s">
        <v>1548</v>
      </c>
      <c r="G180" s="63"/>
      <c r="H180" s="195"/>
      <c r="I180" s="64"/>
      <c r="J180" s="306"/>
      <c r="K180" s="69"/>
      <c r="L180" s="161" t="s">
        <v>174</v>
      </c>
      <c r="M180" s="358"/>
      <c r="N180" s="161"/>
      <c r="O180" s="312">
        <f t="shared" si="14"/>
        <v>0</v>
      </c>
      <c r="P180" s="84"/>
      <c r="Q180" s="84"/>
      <c r="R180" s="63"/>
    </row>
    <row r="181" spans="1:18" s="65" customFormat="1" ht="14.45" customHeight="1">
      <c r="A181" s="62" t="s">
        <v>2413</v>
      </c>
      <c r="B181" s="62" t="s">
        <v>2414</v>
      </c>
      <c r="C181" s="186" t="s">
        <v>64</v>
      </c>
      <c r="D181" s="156" t="s">
        <v>212</v>
      </c>
      <c r="E181" s="63" t="s">
        <v>212</v>
      </c>
      <c r="F181" s="85" t="s">
        <v>2437</v>
      </c>
      <c r="G181" s="63"/>
      <c r="H181" s="195"/>
      <c r="I181" s="64" t="s">
        <v>2438</v>
      </c>
      <c r="J181" s="306">
        <v>26247</v>
      </c>
      <c r="K181" s="69">
        <v>1</v>
      </c>
      <c r="L181" s="161" t="s">
        <v>1421</v>
      </c>
      <c r="M181" s="358">
        <v>1</v>
      </c>
      <c r="N181" s="161" t="s">
        <v>1487</v>
      </c>
      <c r="O181" s="312">
        <f t="shared" ref="O181" si="19">IF(M181=0,K181*J181,M181*K181*J181)</f>
        <v>26247</v>
      </c>
      <c r="P181" s="84" t="s">
        <v>2399</v>
      </c>
      <c r="Q181" s="84" t="s">
        <v>2406</v>
      </c>
      <c r="R181" s="63"/>
    </row>
    <row r="182" spans="1:18" s="65" customFormat="1" ht="14.45" customHeight="1">
      <c r="A182" s="62" t="s">
        <v>2413</v>
      </c>
      <c r="B182" s="62" t="s">
        <v>2414</v>
      </c>
      <c r="C182" s="186" t="s">
        <v>1471</v>
      </c>
      <c r="D182" s="156" t="s">
        <v>1255</v>
      </c>
      <c r="E182" s="63" t="s">
        <v>1255</v>
      </c>
      <c r="F182" s="85" t="s">
        <v>2430</v>
      </c>
      <c r="G182" s="63"/>
      <c r="H182" s="195"/>
      <c r="I182" s="64" t="s">
        <v>2485</v>
      </c>
      <c r="J182" s="306">
        <v>3000</v>
      </c>
      <c r="K182" s="69">
        <v>130</v>
      </c>
      <c r="L182" s="161" t="s">
        <v>148</v>
      </c>
      <c r="M182" s="358">
        <v>1</v>
      </c>
      <c r="N182" s="161" t="s">
        <v>1487</v>
      </c>
      <c r="O182" s="312">
        <f t="shared" si="14"/>
        <v>390000</v>
      </c>
      <c r="P182" s="84" t="s">
        <v>2399</v>
      </c>
      <c r="Q182" s="84" t="s">
        <v>2406</v>
      </c>
      <c r="R182" s="63" t="s">
        <v>2487</v>
      </c>
    </row>
    <row r="183" spans="1:18" s="65" customFormat="1" ht="14.45" customHeight="1">
      <c r="A183" s="62" t="s">
        <v>2413</v>
      </c>
      <c r="B183" s="62" t="s">
        <v>2414</v>
      </c>
      <c r="C183" s="186" t="s">
        <v>64</v>
      </c>
      <c r="D183" s="156" t="s">
        <v>212</v>
      </c>
      <c r="E183" s="63" t="s">
        <v>212</v>
      </c>
      <c r="F183" s="85" t="s">
        <v>2430</v>
      </c>
      <c r="G183" s="63"/>
      <c r="H183" s="195"/>
      <c r="I183" s="64" t="s">
        <v>2486</v>
      </c>
      <c r="J183" s="306">
        <v>1480</v>
      </c>
      <c r="K183" s="69">
        <v>42</v>
      </c>
      <c r="L183" s="161" t="s">
        <v>148</v>
      </c>
      <c r="M183" s="358">
        <v>1</v>
      </c>
      <c r="N183" s="161" t="s">
        <v>1487</v>
      </c>
      <c r="O183" s="312">
        <f t="shared" ref="O183:O190" si="20">IF(M183=0,K183*J183,M183*K183*J183)</f>
        <v>62160</v>
      </c>
      <c r="P183" s="84" t="s">
        <v>2399</v>
      </c>
      <c r="Q183" s="84" t="s">
        <v>2406</v>
      </c>
      <c r="R183" s="63" t="s">
        <v>2488</v>
      </c>
    </row>
    <row r="184" spans="1:18" s="65" customFormat="1" ht="14.45" customHeight="1">
      <c r="A184" s="62" t="s">
        <v>2413</v>
      </c>
      <c r="B184" s="62" t="s">
        <v>2414</v>
      </c>
      <c r="C184" s="186" t="s">
        <v>64</v>
      </c>
      <c r="D184" s="156" t="s">
        <v>212</v>
      </c>
      <c r="E184" s="63" t="s">
        <v>212</v>
      </c>
      <c r="F184" s="85" t="s">
        <v>2430</v>
      </c>
      <c r="G184" s="63"/>
      <c r="H184" s="195"/>
      <c r="I184" s="64" t="s">
        <v>2490</v>
      </c>
      <c r="J184" s="306">
        <v>530</v>
      </c>
      <c r="K184" s="69">
        <v>231</v>
      </c>
      <c r="L184" s="161" t="s">
        <v>148</v>
      </c>
      <c r="M184" s="358">
        <v>1</v>
      </c>
      <c r="N184" s="161" t="s">
        <v>1487</v>
      </c>
      <c r="O184" s="312">
        <f t="shared" si="20"/>
        <v>122430</v>
      </c>
      <c r="P184" s="84" t="s">
        <v>2399</v>
      </c>
      <c r="Q184" s="84" t="s">
        <v>2406</v>
      </c>
      <c r="R184" s="63" t="s">
        <v>2489</v>
      </c>
    </row>
    <row r="185" spans="1:18" s="65" customFormat="1" ht="14.45" customHeight="1">
      <c r="A185" s="62" t="s">
        <v>2413</v>
      </c>
      <c r="B185" s="62" t="s">
        <v>2414</v>
      </c>
      <c r="C185" s="186" t="s">
        <v>64</v>
      </c>
      <c r="D185" s="156" t="s">
        <v>212</v>
      </c>
      <c r="E185" s="63" t="s">
        <v>212</v>
      </c>
      <c r="F185" s="85" t="s">
        <v>2430</v>
      </c>
      <c r="G185" s="63"/>
      <c r="H185" s="195"/>
      <c r="I185" s="64" t="s">
        <v>2491</v>
      </c>
      <c r="J185" s="306">
        <v>2500</v>
      </c>
      <c r="K185" s="69">
        <v>1</v>
      </c>
      <c r="L185" s="161" t="s">
        <v>121</v>
      </c>
      <c r="M185" s="358">
        <v>1</v>
      </c>
      <c r="N185" s="161" t="s">
        <v>1487</v>
      </c>
      <c r="O185" s="312">
        <f t="shared" si="20"/>
        <v>2500</v>
      </c>
      <c r="P185" s="84" t="s">
        <v>2399</v>
      </c>
      <c r="Q185" s="84" t="s">
        <v>2406</v>
      </c>
      <c r="R185" s="63"/>
    </row>
    <row r="186" spans="1:18" s="65" customFormat="1" ht="14.45" customHeight="1">
      <c r="A186" s="62" t="s">
        <v>2413</v>
      </c>
      <c r="B186" s="62" t="s">
        <v>2414</v>
      </c>
      <c r="C186" s="186" t="s">
        <v>64</v>
      </c>
      <c r="D186" s="156" t="s">
        <v>212</v>
      </c>
      <c r="E186" s="63" t="s">
        <v>212</v>
      </c>
      <c r="F186" s="85" t="s">
        <v>2430</v>
      </c>
      <c r="G186" s="63"/>
      <c r="H186" s="195"/>
      <c r="I186" s="64" t="s">
        <v>2492</v>
      </c>
      <c r="J186" s="306">
        <v>5000</v>
      </c>
      <c r="K186" s="69">
        <v>1</v>
      </c>
      <c r="L186" s="161" t="s">
        <v>121</v>
      </c>
      <c r="M186" s="358">
        <v>1</v>
      </c>
      <c r="N186" s="161" t="s">
        <v>1487</v>
      </c>
      <c r="O186" s="312">
        <f t="shared" ref="O186" si="21">IF(M186=0,K186*J186,M186*K186*J186)</f>
        <v>5000</v>
      </c>
      <c r="P186" s="84" t="s">
        <v>2399</v>
      </c>
      <c r="Q186" s="84" t="s">
        <v>2406</v>
      </c>
      <c r="R186" s="63"/>
    </row>
    <row r="187" spans="1:18" s="65" customFormat="1" ht="14.25" customHeight="1">
      <c r="A187" s="62" t="s">
        <v>2413</v>
      </c>
      <c r="B187" s="62" t="s">
        <v>2414</v>
      </c>
      <c r="C187" s="186" t="s">
        <v>64</v>
      </c>
      <c r="D187" s="156" t="s">
        <v>212</v>
      </c>
      <c r="E187" s="63" t="s">
        <v>212</v>
      </c>
      <c r="F187" s="85" t="s">
        <v>2430</v>
      </c>
      <c r="G187" s="63"/>
      <c r="H187" s="195"/>
      <c r="I187" s="64" t="s">
        <v>2431</v>
      </c>
      <c r="J187" s="306">
        <v>3000</v>
      </c>
      <c r="K187" s="69">
        <v>1</v>
      </c>
      <c r="L187" s="161" t="s">
        <v>121</v>
      </c>
      <c r="M187" s="358">
        <v>1</v>
      </c>
      <c r="N187" s="161" t="s">
        <v>2404</v>
      </c>
      <c r="O187" s="312">
        <f t="shared" si="20"/>
        <v>3000</v>
      </c>
      <c r="P187" s="84" t="s">
        <v>2399</v>
      </c>
      <c r="Q187" s="84" t="s">
        <v>2406</v>
      </c>
      <c r="R187" s="63" t="s">
        <v>2439</v>
      </c>
    </row>
    <row r="188" spans="1:18" s="65" customFormat="1" ht="14.45" customHeight="1">
      <c r="A188" s="62" t="s">
        <v>2413</v>
      </c>
      <c r="B188" s="62" t="s">
        <v>2414</v>
      </c>
      <c r="C188" s="186" t="s">
        <v>64</v>
      </c>
      <c r="D188" s="156" t="s">
        <v>212</v>
      </c>
      <c r="E188" s="63" t="s">
        <v>212</v>
      </c>
      <c r="F188" s="85" t="s">
        <v>2432</v>
      </c>
      <c r="G188" s="63"/>
      <c r="H188" s="195"/>
      <c r="I188" s="64" t="s">
        <v>2483</v>
      </c>
      <c r="J188" s="306">
        <v>100000</v>
      </c>
      <c r="K188" s="69">
        <v>1</v>
      </c>
      <c r="L188" s="161" t="s">
        <v>121</v>
      </c>
      <c r="M188" s="358">
        <v>1</v>
      </c>
      <c r="N188" s="161" t="s">
        <v>2404</v>
      </c>
      <c r="O188" s="312">
        <f t="shared" si="20"/>
        <v>100000</v>
      </c>
      <c r="P188" s="84" t="s">
        <v>2399</v>
      </c>
      <c r="Q188" s="84" t="s">
        <v>2406</v>
      </c>
      <c r="R188" s="63" t="s">
        <v>2439</v>
      </c>
    </row>
    <row r="189" spans="1:18" s="65" customFormat="1" ht="14.25" customHeight="1">
      <c r="A189" s="62" t="s">
        <v>2413</v>
      </c>
      <c r="B189" s="62" t="s">
        <v>2414</v>
      </c>
      <c r="C189" s="186" t="s">
        <v>64</v>
      </c>
      <c r="D189" s="156" t="s">
        <v>212</v>
      </c>
      <c r="E189" s="63" t="s">
        <v>212</v>
      </c>
      <c r="F189" s="85" t="s">
        <v>2433</v>
      </c>
      <c r="G189" s="63"/>
      <c r="H189" s="195"/>
      <c r="I189" s="64" t="s">
        <v>2434</v>
      </c>
      <c r="J189" s="306">
        <v>2000</v>
      </c>
      <c r="K189" s="69">
        <v>1</v>
      </c>
      <c r="L189" s="161" t="s">
        <v>121</v>
      </c>
      <c r="M189" s="358">
        <v>1</v>
      </c>
      <c r="N189" s="161" t="s">
        <v>2404</v>
      </c>
      <c r="O189" s="312">
        <f t="shared" si="20"/>
        <v>2000</v>
      </c>
      <c r="P189" s="84" t="s">
        <v>2399</v>
      </c>
      <c r="Q189" s="84" t="s">
        <v>2406</v>
      </c>
      <c r="R189" s="63"/>
    </row>
    <row r="190" spans="1:18" s="65" customFormat="1" ht="14.45" customHeight="1">
      <c r="A190" s="62" t="s">
        <v>2413</v>
      </c>
      <c r="B190" s="62" t="s">
        <v>2414</v>
      </c>
      <c r="C190" s="186" t="s">
        <v>64</v>
      </c>
      <c r="D190" s="156" t="s">
        <v>212</v>
      </c>
      <c r="E190" s="63" t="s">
        <v>212</v>
      </c>
      <c r="F190" s="85" t="s">
        <v>2436</v>
      </c>
      <c r="G190" s="63"/>
      <c r="H190" s="195"/>
      <c r="I190" s="64" t="s">
        <v>2493</v>
      </c>
      <c r="J190" s="306">
        <v>1000</v>
      </c>
      <c r="K190" s="69">
        <v>15</v>
      </c>
      <c r="L190" s="161" t="s">
        <v>148</v>
      </c>
      <c r="M190" s="358">
        <v>15</v>
      </c>
      <c r="N190" s="161" t="s">
        <v>1467</v>
      </c>
      <c r="O190" s="312">
        <f t="shared" si="20"/>
        <v>225000</v>
      </c>
      <c r="P190" s="84" t="s">
        <v>2399</v>
      </c>
      <c r="Q190" s="84" t="s">
        <v>2406</v>
      </c>
      <c r="R190" s="63" t="s">
        <v>2494</v>
      </c>
    </row>
    <row r="191" spans="1:18" s="65" customFormat="1" ht="14.45" customHeight="1">
      <c r="A191" s="62" t="s">
        <v>2413</v>
      </c>
      <c r="B191" s="62" t="s">
        <v>2414</v>
      </c>
      <c r="C191" s="186" t="s">
        <v>64</v>
      </c>
      <c r="D191" s="156" t="s">
        <v>212</v>
      </c>
      <c r="E191" s="63" t="s">
        <v>212</v>
      </c>
      <c r="F191" s="85" t="s">
        <v>2436</v>
      </c>
      <c r="G191" s="63"/>
      <c r="H191" s="195"/>
      <c r="I191" s="64" t="s">
        <v>2495</v>
      </c>
      <c r="J191" s="306">
        <v>500</v>
      </c>
      <c r="K191" s="69">
        <v>10</v>
      </c>
      <c r="L191" s="161" t="s">
        <v>148</v>
      </c>
      <c r="M191" s="358">
        <v>15</v>
      </c>
      <c r="N191" s="161" t="s">
        <v>1467</v>
      </c>
      <c r="O191" s="312">
        <f t="shared" ref="O191:O193" si="22">IF(M191=0,K191*J191,M191*K191*J191)</f>
        <v>75000</v>
      </c>
      <c r="P191" s="84" t="s">
        <v>2484</v>
      </c>
      <c r="Q191" s="84" t="s">
        <v>2406</v>
      </c>
      <c r="R191" s="63"/>
    </row>
    <row r="192" spans="1:18" s="65" customFormat="1" ht="14.45" customHeight="1">
      <c r="A192" s="62" t="s">
        <v>2413</v>
      </c>
      <c r="B192" s="62" t="s">
        <v>2414</v>
      </c>
      <c r="C192" s="186" t="s">
        <v>64</v>
      </c>
      <c r="D192" s="156" t="s">
        <v>212</v>
      </c>
      <c r="E192" s="63" t="s">
        <v>212</v>
      </c>
      <c r="F192" s="85" t="s">
        <v>2436</v>
      </c>
      <c r="G192" s="63"/>
      <c r="H192" s="195"/>
      <c r="I192" s="64" t="s">
        <v>2522</v>
      </c>
      <c r="J192" s="306">
        <v>500</v>
      </c>
      <c r="K192" s="69">
        <v>15</v>
      </c>
      <c r="L192" s="161" t="s">
        <v>148</v>
      </c>
      <c r="M192" s="358">
        <v>1</v>
      </c>
      <c r="N192" s="161" t="s">
        <v>1467</v>
      </c>
      <c r="O192" s="312">
        <f t="shared" si="22"/>
        <v>7500</v>
      </c>
      <c r="P192" s="84" t="s">
        <v>2484</v>
      </c>
      <c r="Q192" s="84" t="s">
        <v>2406</v>
      </c>
      <c r="R192" s="63"/>
    </row>
    <row r="193" spans="1:18" s="65" customFormat="1" ht="14.25" customHeight="1">
      <c r="A193" s="62" t="s">
        <v>2413</v>
      </c>
      <c r="B193" s="62" t="s">
        <v>2414</v>
      </c>
      <c r="C193" s="186" t="s">
        <v>64</v>
      </c>
      <c r="D193" s="156" t="s">
        <v>212</v>
      </c>
      <c r="E193" s="63" t="s">
        <v>212</v>
      </c>
      <c r="F193" s="85" t="s">
        <v>2454</v>
      </c>
      <c r="G193" s="63"/>
      <c r="H193" s="195"/>
      <c r="I193" s="140" t="s">
        <v>2475</v>
      </c>
      <c r="J193" s="315">
        <v>250</v>
      </c>
      <c r="K193" s="135">
        <v>35</v>
      </c>
      <c r="L193" s="161" t="s">
        <v>2461</v>
      </c>
      <c r="M193" s="358">
        <v>1</v>
      </c>
      <c r="N193" s="161" t="s">
        <v>2404</v>
      </c>
      <c r="O193" s="312">
        <f t="shared" si="22"/>
        <v>8750</v>
      </c>
      <c r="P193" s="84" t="s">
        <v>2399</v>
      </c>
      <c r="Q193" s="84" t="s">
        <v>2406</v>
      </c>
      <c r="R193" s="63"/>
    </row>
    <row r="194" spans="1:18" s="65" customFormat="1" ht="14.25" customHeight="1">
      <c r="A194" s="62" t="s">
        <v>2413</v>
      </c>
      <c r="B194" s="62" t="s">
        <v>2414</v>
      </c>
      <c r="C194" s="186" t="s">
        <v>64</v>
      </c>
      <c r="D194" s="156" t="s">
        <v>212</v>
      </c>
      <c r="E194" s="63" t="s">
        <v>212</v>
      </c>
      <c r="F194" s="85" t="s">
        <v>2454</v>
      </c>
      <c r="G194" s="63"/>
      <c r="H194" s="195"/>
      <c r="I194" s="140" t="s">
        <v>2474</v>
      </c>
      <c r="J194" s="315">
        <v>150</v>
      </c>
      <c r="K194" s="135">
        <v>110</v>
      </c>
      <c r="L194" s="161" t="s">
        <v>2461</v>
      </c>
      <c r="M194" s="358">
        <v>1</v>
      </c>
      <c r="N194" s="161" t="s">
        <v>2404</v>
      </c>
      <c r="O194" s="312">
        <f t="shared" ref="O194" si="23">IF(M194=0,K194*J194,M194*K194*J194)</f>
        <v>16500</v>
      </c>
      <c r="P194" s="84" t="s">
        <v>2399</v>
      </c>
      <c r="Q194" s="84" t="s">
        <v>2406</v>
      </c>
      <c r="R194" s="63"/>
    </row>
    <row r="195" spans="1:18" s="65" customFormat="1" ht="14.45" customHeight="1">
      <c r="A195" s="62" t="s">
        <v>2413</v>
      </c>
      <c r="B195" s="62" t="s">
        <v>2414</v>
      </c>
      <c r="C195" s="186" t="s">
        <v>64</v>
      </c>
      <c r="D195" s="156" t="s">
        <v>212</v>
      </c>
      <c r="E195" s="63" t="s">
        <v>212</v>
      </c>
      <c r="F195" s="85" t="s">
        <v>2455</v>
      </c>
      <c r="G195" s="63"/>
      <c r="H195" s="195"/>
      <c r="I195" s="64" t="s">
        <v>2505</v>
      </c>
      <c r="J195" s="306">
        <v>200</v>
      </c>
      <c r="K195" s="69">
        <v>5</v>
      </c>
      <c r="L195" s="161" t="s">
        <v>148</v>
      </c>
      <c r="M195" s="358">
        <v>1</v>
      </c>
      <c r="N195" s="161" t="s">
        <v>2404</v>
      </c>
      <c r="O195" s="312">
        <f t="shared" ref="O195:O197" si="24">IF(M195=0,K195*J195,M195*K195*J195)</f>
        <v>1000</v>
      </c>
      <c r="P195" s="84" t="s">
        <v>2399</v>
      </c>
      <c r="Q195" s="84" t="s">
        <v>2406</v>
      </c>
      <c r="R195" s="63" t="s">
        <v>2439</v>
      </c>
    </row>
    <row r="196" spans="1:18" s="65" customFormat="1" ht="14.45" customHeight="1">
      <c r="A196" s="62" t="s">
        <v>2413</v>
      </c>
      <c r="B196" s="62" t="s">
        <v>2414</v>
      </c>
      <c r="C196" s="186" t="s">
        <v>64</v>
      </c>
      <c r="D196" s="156" t="s">
        <v>212</v>
      </c>
      <c r="E196" s="63" t="s">
        <v>212</v>
      </c>
      <c r="F196" s="85" t="s">
        <v>2456</v>
      </c>
      <c r="G196" s="63"/>
      <c r="H196" s="195"/>
      <c r="I196" s="64" t="s">
        <v>2462</v>
      </c>
      <c r="J196" s="306">
        <v>800</v>
      </c>
      <c r="K196" s="69">
        <v>1</v>
      </c>
      <c r="L196" s="161" t="s">
        <v>121</v>
      </c>
      <c r="M196" s="358">
        <v>1</v>
      </c>
      <c r="N196" s="161" t="s">
        <v>2404</v>
      </c>
      <c r="O196" s="312">
        <f t="shared" si="24"/>
        <v>800</v>
      </c>
      <c r="P196" s="84" t="s">
        <v>2399</v>
      </c>
      <c r="Q196" s="84" t="s">
        <v>2406</v>
      </c>
      <c r="R196" s="63"/>
    </row>
    <row r="197" spans="1:18" s="65" customFormat="1" ht="14.45" customHeight="1">
      <c r="A197" s="62" t="s">
        <v>2413</v>
      </c>
      <c r="B197" s="62" t="s">
        <v>2414</v>
      </c>
      <c r="C197" s="186" t="s">
        <v>64</v>
      </c>
      <c r="D197" s="156" t="s">
        <v>212</v>
      </c>
      <c r="E197" s="63" t="s">
        <v>212</v>
      </c>
      <c r="F197" s="85" t="s">
        <v>2457</v>
      </c>
      <c r="G197" s="63"/>
      <c r="H197" s="195"/>
      <c r="I197" s="64" t="s">
        <v>2463</v>
      </c>
      <c r="J197" s="306">
        <v>5000</v>
      </c>
      <c r="K197" s="69">
        <v>1</v>
      </c>
      <c r="L197" s="161" t="s">
        <v>121</v>
      </c>
      <c r="M197" s="358">
        <v>1</v>
      </c>
      <c r="N197" s="161" t="s">
        <v>2404</v>
      </c>
      <c r="O197" s="312">
        <f t="shared" si="24"/>
        <v>5000</v>
      </c>
      <c r="P197" s="84" t="s">
        <v>2399</v>
      </c>
      <c r="Q197" s="84" t="s">
        <v>2406</v>
      </c>
      <c r="R197" s="63" t="s">
        <v>2439</v>
      </c>
    </row>
    <row r="198" spans="1:18" s="65" customFormat="1" ht="14.45" customHeight="1">
      <c r="A198" s="62" t="s">
        <v>2413</v>
      </c>
      <c r="B198" s="62" t="s">
        <v>2414</v>
      </c>
      <c r="C198" s="186" t="s">
        <v>64</v>
      </c>
      <c r="D198" s="156" t="s">
        <v>212</v>
      </c>
      <c r="E198" s="63" t="s">
        <v>212</v>
      </c>
      <c r="F198" s="85" t="s">
        <v>2458</v>
      </c>
      <c r="G198" s="63"/>
      <c r="H198" s="195"/>
      <c r="I198" s="64" t="s">
        <v>2506</v>
      </c>
      <c r="J198" s="306">
        <v>100</v>
      </c>
      <c r="K198" s="69">
        <v>110</v>
      </c>
      <c r="L198" s="161" t="s">
        <v>1491</v>
      </c>
      <c r="M198" s="358">
        <v>1</v>
      </c>
      <c r="N198" s="161" t="s">
        <v>2404</v>
      </c>
      <c r="O198" s="312">
        <f t="shared" ref="O198:O201" si="25">IF(M198=0,K198*J198,M198*K198*J198)</f>
        <v>11000</v>
      </c>
      <c r="P198" s="84" t="s">
        <v>2399</v>
      </c>
      <c r="Q198" s="84" t="s">
        <v>2406</v>
      </c>
      <c r="R198" s="63"/>
    </row>
    <row r="199" spans="1:18" s="65" customFormat="1" ht="14.45" customHeight="1">
      <c r="A199" s="62" t="s">
        <v>2413</v>
      </c>
      <c r="B199" s="62" t="s">
        <v>2414</v>
      </c>
      <c r="C199" s="186" t="s">
        <v>64</v>
      </c>
      <c r="D199" s="156" t="s">
        <v>212</v>
      </c>
      <c r="E199" s="63" t="s">
        <v>212</v>
      </c>
      <c r="F199" s="85" t="s">
        <v>2509</v>
      </c>
      <c r="G199" s="63"/>
      <c r="H199" s="195"/>
      <c r="I199" s="64" t="s">
        <v>2510</v>
      </c>
      <c r="J199" s="306">
        <v>30000</v>
      </c>
      <c r="K199" s="69">
        <v>1</v>
      </c>
      <c r="L199" s="161" t="s">
        <v>121</v>
      </c>
      <c r="M199" s="358">
        <v>1</v>
      </c>
      <c r="N199" s="161" t="s">
        <v>2404</v>
      </c>
      <c r="O199" s="312">
        <f t="shared" ref="O199" si="26">IF(M199=0,K199*J199,M199*K199*J199)</f>
        <v>30000</v>
      </c>
      <c r="P199" s="84" t="s">
        <v>2399</v>
      </c>
      <c r="Q199" s="84" t="s">
        <v>2406</v>
      </c>
      <c r="R199" s="63" t="s">
        <v>2439</v>
      </c>
    </row>
    <row r="200" spans="1:18" s="65" customFormat="1" ht="14.45" customHeight="1">
      <c r="A200" s="62" t="s">
        <v>2413</v>
      </c>
      <c r="B200" s="62" t="s">
        <v>2414</v>
      </c>
      <c r="C200" s="186" t="s">
        <v>64</v>
      </c>
      <c r="D200" s="156" t="s">
        <v>212</v>
      </c>
      <c r="E200" s="63" t="s">
        <v>212</v>
      </c>
      <c r="F200" s="85" t="s">
        <v>2459</v>
      </c>
      <c r="G200" s="63"/>
      <c r="H200" s="195"/>
      <c r="I200" s="64" t="s">
        <v>2465</v>
      </c>
      <c r="J200" s="306">
        <v>5000</v>
      </c>
      <c r="K200" s="69">
        <v>1</v>
      </c>
      <c r="L200" s="161" t="s">
        <v>121</v>
      </c>
      <c r="M200" s="358">
        <v>1</v>
      </c>
      <c r="N200" s="161" t="s">
        <v>2404</v>
      </c>
      <c r="O200" s="312">
        <f t="shared" si="25"/>
        <v>5000</v>
      </c>
      <c r="P200" s="84" t="s">
        <v>2399</v>
      </c>
      <c r="Q200" s="84" t="s">
        <v>2406</v>
      </c>
      <c r="R200" s="63" t="s">
        <v>2439</v>
      </c>
    </row>
    <row r="201" spans="1:18" s="65" customFormat="1" ht="14.45" customHeight="1">
      <c r="A201" s="62" t="s">
        <v>2413</v>
      </c>
      <c r="B201" s="62" t="s">
        <v>2414</v>
      </c>
      <c r="C201" s="186" t="s">
        <v>64</v>
      </c>
      <c r="D201" s="156" t="s">
        <v>212</v>
      </c>
      <c r="E201" s="63" t="s">
        <v>212</v>
      </c>
      <c r="F201" s="85" t="s">
        <v>2460</v>
      </c>
      <c r="G201" s="63"/>
      <c r="H201" s="195"/>
      <c r="I201" s="64" t="s">
        <v>2464</v>
      </c>
      <c r="J201" s="306">
        <v>200</v>
      </c>
      <c r="K201" s="69">
        <v>10</v>
      </c>
      <c r="L201" s="161" t="s">
        <v>1161</v>
      </c>
      <c r="M201" s="358">
        <v>1</v>
      </c>
      <c r="N201" s="161" t="s">
        <v>2404</v>
      </c>
      <c r="O201" s="312">
        <f t="shared" si="25"/>
        <v>2000</v>
      </c>
      <c r="P201" s="84" t="s">
        <v>2399</v>
      </c>
      <c r="Q201" s="84" t="s">
        <v>2406</v>
      </c>
      <c r="R201" s="63"/>
    </row>
    <row r="202" spans="1:18" s="65" customFormat="1" ht="14.45" customHeight="1">
      <c r="A202" s="62" t="s">
        <v>2413</v>
      </c>
      <c r="B202" s="62" t="s">
        <v>2414</v>
      </c>
      <c r="C202" s="186" t="s">
        <v>64</v>
      </c>
      <c r="D202" s="156" t="s">
        <v>212</v>
      </c>
      <c r="E202" s="63" t="s">
        <v>212</v>
      </c>
      <c r="F202" s="85" t="s">
        <v>212</v>
      </c>
      <c r="G202" s="63"/>
      <c r="H202" s="195"/>
      <c r="I202" s="64"/>
      <c r="J202" s="306"/>
      <c r="K202" s="69">
        <v>1</v>
      </c>
      <c r="L202" s="161" t="s">
        <v>121</v>
      </c>
      <c r="M202" s="358">
        <v>1</v>
      </c>
      <c r="N202" s="161" t="s">
        <v>1467</v>
      </c>
      <c r="O202" s="312">
        <f t="shared" ref="O202" si="27">IF(M202=0,K202*J202,M202*K202*J202)</f>
        <v>0</v>
      </c>
      <c r="P202" s="84"/>
      <c r="Q202" s="84"/>
      <c r="R202" s="63" t="s">
        <v>2435</v>
      </c>
    </row>
    <row r="203" spans="1:18" s="130" customFormat="1">
      <c r="A203" s="129"/>
      <c r="B203" s="129"/>
      <c r="C203" s="133" t="s">
        <v>64</v>
      </c>
      <c r="D203" s="131" t="s">
        <v>212</v>
      </c>
      <c r="E203" s="132" t="s">
        <v>212</v>
      </c>
      <c r="F203" s="155" t="s">
        <v>1637</v>
      </c>
      <c r="G203" s="85"/>
      <c r="H203" s="85"/>
      <c r="I203" s="207"/>
      <c r="J203" s="350"/>
      <c r="K203" s="351"/>
      <c r="L203" s="221" t="s">
        <v>121</v>
      </c>
      <c r="M203" s="353"/>
      <c r="N203" s="161" t="s">
        <v>1467</v>
      </c>
      <c r="O203" s="321">
        <f>IF(M203=0,K203*J203,M203*K203*J203)</f>
        <v>0</v>
      </c>
      <c r="P203" s="132"/>
      <c r="Q203" s="132"/>
      <c r="R203" s="132"/>
    </row>
    <row r="204" spans="1:18" s="130" customFormat="1" ht="14.45" customHeight="1">
      <c r="A204" s="129"/>
      <c r="B204" s="129"/>
      <c r="C204" s="133" t="s">
        <v>64</v>
      </c>
      <c r="D204" s="131" t="s">
        <v>212</v>
      </c>
      <c r="E204" s="132" t="s">
        <v>212</v>
      </c>
      <c r="F204" s="155" t="s">
        <v>1638</v>
      </c>
      <c r="G204" s="85"/>
      <c r="H204" s="195"/>
      <c r="I204" s="219"/>
      <c r="J204" s="324"/>
      <c r="K204" s="220"/>
      <c r="L204" s="221" t="s">
        <v>121</v>
      </c>
      <c r="M204" s="353"/>
      <c r="N204" s="221"/>
      <c r="O204" s="321">
        <f>IF(M204=0,K204*J204,M204*K204*J204)</f>
        <v>0</v>
      </c>
      <c r="P204" s="137"/>
      <c r="Q204" s="137"/>
      <c r="R204" s="132"/>
    </row>
    <row r="205" spans="1:18" s="130" customFormat="1" ht="14.45" customHeight="1">
      <c r="A205" s="129"/>
      <c r="B205" s="129"/>
      <c r="C205" s="133"/>
      <c r="D205" s="131"/>
      <c r="E205" s="132"/>
      <c r="F205" s="155"/>
      <c r="G205" s="85"/>
      <c r="H205" s="195"/>
      <c r="I205" s="219"/>
      <c r="J205" s="324"/>
      <c r="K205" s="352"/>
      <c r="L205" s="288"/>
      <c r="M205" s="361"/>
      <c r="N205" s="288"/>
      <c r="O205" s="321">
        <f t="shared" ref="O205:O213" si="28">IF(M205=0,K205*J205,M205*K205*J205)</f>
        <v>0</v>
      </c>
      <c r="P205" s="137"/>
      <c r="Q205" s="137"/>
      <c r="R205" s="132"/>
    </row>
    <row r="206" spans="1:18" s="130" customFormat="1" ht="14.45" customHeight="1">
      <c r="A206" s="129"/>
      <c r="B206" s="129"/>
      <c r="C206" s="133"/>
      <c r="D206" s="131"/>
      <c r="E206" s="132"/>
      <c r="F206" s="155"/>
      <c r="G206" s="85"/>
      <c r="H206" s="195"/>
      <c r="I206" s="219"/>
      <c r="J206" s="324"/>
      <c r="K206" s="352"/>
      <c r="L206" s="288"/>
      <c r="M206" s="361"/>
      <c r="N206" s="288"/>
      <c r="O206" s="321">
        <f t="shared" si="28"/>
        <v>0</v>
      </c>
      <c r="P206" s="137"/>
      <c r="Q206" s="137"/>
      <c r="R206" s="132"/>
    </row>
    <row r="207" spans="1:18" s="130" customFormat="1" ht="14.45" customHeight="1">
      <c r="A207" s="129"/>
      <c r="B207" s="129"/>
      <c r="C207" s="133"/>
      <c r="D207" s="131"/>
      <c r="E207" s="132"/>
      <c r="F207" s="155"/>
      <c r="G207" s="85"/>
      <c r="H207" s="195"/>
      <c r="I207" s="219"/>
      <c r="J207" s="324"/>
      <c r="K207" s="352"/>
      <c r="L207" s="288"/>
      <c r="M207" s="361"/>
      <c r="N207" s="288"/>
      <c r="O207" s="321">
        <f t="shared" si="28"/>
        <v>0</v>
      </c>
      <c r="P207" s="137"/>
      <c r="Q207" s="137"/>
      <c r="R207" s="132"/>
    </row>
    <row r="208" spans="1:18" s="130" customFormat="1" ht="14.45" customHeight="1">
      <c r="A208" s="129"/>
      <c r="B208" s="129"/>
      <c r="C208" s="133"/>
      <c r="D208" s="131"/>
      <c r="E208" s="132"/>
      <c r="F208" s="155"/>
      <c r="G208" s="85"/>
      <c r="H208" s="195"/>
      <c r="I208" s="219"/>
      <c r="J208" s="324"/>
      <c r="K208" s="352"/>
      <c r="L208" s="288"/>
      <c r="M208" s="361"/>
      <c r="N208" s="288"/>
      <c r="O208" s="321">
        <f t="shared" si="28"/>
        <v>0</v>
      </c>
      <c r="P208" s="137"/>
      <c r="Q208" s="137"/>
      <c r="R208" s="132"/>
    </row>
    <row r="209" spans="1:18" s="130" customFormat="1" ht="14.45" customHeight="1">
      <c r="A209" s="129"/>
      <c r="B209" s="129"/>
      <c r="C209" s="133"/>
      <c r="D209" s="131"/>
      <c r="E209" s="132"/>
      <c r="F209" s="155"/>
      <c r="G209" s="85"/>
      <c r="H209" s="195"/>
      <c r="I209" s="219"/>
      <c r="J209" s="324"/>
      <c r="K209" s="352"/>
      <c r="L209" s="288"/>
      <c r="M209" s="361"/>
      <c r="N209" s="288"/>
      <c r="O209" s="321">
        <f t="shared" si="28"/>
        <v>0</v>
      </c>
      <c r="P209" s="137"/>
      <c r="Q209" s="137"/>
      <c r="R209" s="132"/>
    </row>
    <row r="210" spans="1:18" s="130" customFormat="1" ht="14.45" customHeight="1">
      <c r="A210" s="129"/>
      <c r="B210" s="129"/>
      <c r="C210" s="133"/>
      <c r="D210" s="131"/>
      <c r="E210" s="132"/>
      <c r="F210" s="128"/>
      <c r="G210" s="132"/>
      <c r="H210" s="137"/>
      <c r="I210" s="140"/>
      <c r="J210" s="315"/>
      <c r="K210" s="146"/>
      <c r="L210" s="175"/>
      <c r="M210" s="361"/>
      <c r="N210" s="288"/>
      <c r="O210" s="320">
        <f t="shared" si="28"/>
        <v>0</v>
      </c>
      <c r="P210" s="137"/>
      <c r="Q210" s="137"/>
      <c r="R210" s="132"/>
    </row>
    <row r="211" spans="1:18" s="130" customFormat="1" ht="14.45" customHeight="1">
      <c r="A211" s="129"/>
      <c r="B211" s="129"/>
      <c r="C211" s="133"/>
      <c r="D211" s="131"/>
      <c r="E211" s="132"/>
      <c r="F211" s="128"/>
      <c r="G211" s="132"/>
      <c r="H211" s="137"/>
      <c r="I211" s="140"/>
      <c r="J211" s="315"/>
      <c r="K211" s="146"/>
      <c r="L211" s="175"/>
      <c r="M211" s="361"/>
      <c r="N211" s="288"/>
      <c r="O211" s="320">
        <f t="shared" si="28"/>
        <v>0</v>
      </c>
      <c r="P211" s="137"/>
      <c r="Q211" s="137"/>
      <c r="R211" s="132"/>
    </row>
    <row r="212" spans="1:18" s="130" customFormat="1" ht="14.45" customHeight="1">
      <c r="A212" s="129"/>
      <c r="B212" s="129"/>
      <c r="C212" s="133"/>
      <c r="D212" s="131"/>
      <c r="E212" s="132"/>
      <c r="F212" s="128"/>
      <c r="G212" s="132"/>
      <c r="H212" s="137"/>
      <c r="I212" s="140"/>
      <c r="J212" s="315"/>
      <c r="K212" s="146"/>
      <c r="L212" s="175"/>
      <c r="M212" s="361"/>
      <c r="N212" s="288"/>
      <c r="O212" s="320">
        <f t="shared" si="28"/>
        <v>0</v>
      </c>
      <c r="P212" s="137"/>
      <c r="Q212" s="137"/>
      <c r="R212" s="132"/>
    </row>
    <row r="213" spans="1:18" s="130" customFormat="1" ht="14.45" customHeight="1">
      <c r="A213" s="129"/>
      <c r="B213" s="129"/>
      <c r="C213" s="133"/>
      <c r="D213" s="131"/>
      <c r="E213" s="132"/>
      <c r="F213" s="128"/>
      <c r="G213" s="132"/>
      <c r="H213" s="137"/>
      <c r="I213" s="140"/>
      <c r="J213" s="315"/>
      <c r="K213" s="146"/>
      <c r="L213" s="175"/>
      <c r="M213" s="361"/>
      <c r="N213" s="288"/>
      <c r="O213" s="320">
        <f t="shared" si="28"/>
        <v>0</v>
      </c>
      <c r="P213" s="137"/>
      <c r="Q213" s="137"/>
      <c r="R213" s="132"/>
    </row>
    <row r="214" spans="1:18" s="117" customFormat="1">
      <c r="A214" s="111"/>
      <c r="B214" s="111"/>
      <c r="C214" s="112"/>
      <c r="D214" s="113"/>
      <c r="E214" s="113"/>
      <c r="F214" s="112"/>
      <c r="G214" s="110"/>
      <c r="H214" s="110"/>
      <c r="I214" s="114"/>
      <c r="J214" s="337"/>
      <c r="K214" s="115"/>
      <c r="L214" s="232"/>
      <c r="M214" s="362"/>
      <c r="N214" s="289"/>
      <c r="O214" s="336">
        <f t="shared" si="14"/>
        <v>0</v>
      </c>
      <c r="P214" s="110"/>
      <c r="Q214" s="110"/>
      <c r="R214" s="110"/>
    </row>
    <row r="215" spans="1:18" s="65" customFormat="1" ht="14.45" customHeight="1">
      <c r="A215" s="264"/>
      <c r="B215" s="264"/>
      <c r="C215" s="265"/>
      <c r="D215" s="266"/>
      <c r="E215" s="267"/>
      <c r="F215" s="268"/>
      <c r="G215" s="267"/>
      <c r="H215" s="269"/>
      <c r="I215" s="270"/>
      <c r="J215" s="338"/>
      <c r="K215" s="271"/>
      <c r="L215" s="272"/>
      <c r="M215" s="363"/>
      <c r="N215" s="116"/>
      <c r="O215" s="341">
        <f t="shared" ref="O215:O219" si="29">IF(M215=0,K215*J215,M215*K215*J215)</f>
        <v>0</v>
      </c>
      <c r="P215" s="269"/>
      <c r="Q215" s="269"/>
      <c r="R215" s="267"/>
    </row>
    <row r="216" spans="1:18" s="65" customFormat="1" ht="14.45" customHeight="1">
      <c r="A216" s="264"/>
      <c r="B216" s="264"/>
      <c r="C216" s="265"/>
      <c r="D216" s="266"/>
      <c r="E216" s="267"/>
      <c r="F216" s="268"/>
      <c r="G216" s="267"/>
      <c r="H216" s="269"/>
      <c r="I216" s="270"/>
      <c r="J216" s="338"/>
      <c r="K216" s="271"/>
      <c r="L216" s="272"/>
      <c r="M216" s="363"/>
      <c r="N216" s="116"/>
      <c r="O216" s="341">
        <f>IF(M216=0,K216*J216,M216*K216*J216)</f>
        <v>0</v>
      </c>
      <c r="P216" s="269"/>
      <c r="Q216" s="269"/>
      <c r="R216" s="267"/>
    </row>
    <row r="217" spans="1:18" s="65" customFormat="1" ht="14.45" customHeight="1">
      <c r="A217" s="264"/>
      <c r="B217" s="264"/>
      <c r="C217" s="265"/>
      <c r="D217" s="266"/>
      <c r="E217" s="267"/>
      <c r="F217" s="268"/>
      <c r="G217" s="267"/>
      <c r="H217" s="269"/>
      <c r="I217" s="270"/>
      <c r="J217" s="338"/>
      <c r="K217" s="271"/>
      <c r="L217" s="272"/>
      <c r="M217" s="363"/>
      <c r="N217" s="116"/>
      <c r="O217" s="341">
        <f t="shared" si="29"/>
        <v>0</v>
      </c>
      <c r="P217" s="269"/>
      <c r="Q217" s="269"/>
      <c r="R217" s="267"/>
    </row>
    <row r="218" spans="1:18" s="65" customFormat="1" ht="14.45" customHeight="1">
      <c r="A218" s="264"/>
      <c r="B218" s="264"/>
      <c r="C218" s="265"/>
      <c r="D218" s="266"/>
      <c r="E218" s="267"/>
      <c r="F218" s="268"/>
      <c r="G218" s="267"/>
      <c r="H218" s="269"/>
      <c r="I218" s="270"/>
      <c r="J218" s="338"/>
      <c r="K218" s="271"/>
      <c r="L218" s="272"/>
      <c r="M218" s="363"/>
      <c r="N218" s="116"/>
      <c r="O218" s="341">
        <f t="shared" si="29"/>
        <v>0</v>
      </c>
      <c r="P218" s="269"/>
      <c r="Q218" s="269"/>
      <c r="R218" s="267"/>
    </row>
    <row r="219" spans="1:18" s="65" customFormat="1" ht="14.45" customHeight="1" thickBot="1">
      <c r="A219" s="62"/>
      <c r="B219" s="62"/>
      <c r="C219" s="186"/>
      <c r="D219" s="156"/>
      <c r="E219" s="63"/>
      <c r="F219" s="155"/>
      <c r="G219" s="63"/>
      <c r="H219" s="84"/>
      <c r="I219" s="64"/>
      <c r="J219" s="339"/>
      <c r="K219" s="292"/>
      <c r="L219" s="293"/>
      <c r="M219" s="364"/>
      <c r="N219" s="294"/>
      <c r="O219" s="342">
        <f t="shared" si="29"/>
        <v>0</v>
      </c>
      <c r="P219" s="84"/>
      <c r="Q219" s="84"/>
      <c r="R219" s="63"/>
    </row>
    <row r="220" spans="1:18">
      <c r="O220" s="343"/>
    </row>
  </sheetData>
  <sheetProtection algorithmName="SHA-512" hashValue="CJrNwQ0wfLVCOlD+AhwUFnZPN8Oc7Qlc/gxDK4lDUYhLJ90N6Gm7UEfqaeBK/dtxsYqf/7k+1/g84lZuKX3Mgg==" saltValue="ceOWfa2uq2NFGRwul2IWKA==" spinCount="100000" sheet="1" formatCells="0" formatColumns="0" formatRows="0" insertRows="0" deleteRows="0" sort="0" autoFilter="0" pivotTables="0"/>
  <autoFilter ref="A3:R214" xr:uid="{00000000-0009-0000-0000-000007000000}"/>
  <mergeCells count="2">
    <mergeCell ref="A2:N2"/>
    <mergeCell ref="P2:Q2"/>
  </mergeCells>
  <phoneticPr fontId="5" type="noConversion"/>
  <dataValidations count="2">
    <dataValidation type="list" allowBlank="1" showInputMessage="1" showErrorMessage="1" sqref="H4:H219" xr:uid="{00000000-0002-0000-0700-000001000000}">
      <formula1>"购买,租赁"</formula1>
    </dataValidation>
    <dataValidation type="list" allowBlank="1" showInputMessage="1" showErrorMessage="1" sqref="P4:Q219" xr:uid="{00000000-0002-0000-0700-000000000000}">
      <formula1>"是,否"</formula1>
    </dataValidation>
  </dataValidations>
  <pageMargins left="0.7" right="0.7" top="0.75" bottom="0.75" header="0.3" footer="0.3"/>
  <pageSetup paperSize="9" scale="4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R46"/>
  <sheetViews>
    <sheetView showGridLines="0" zoomScale="80" zoomScaleNormal="80" workbookViewId="0">
      <pane ySplit="3" topLeftCell="A4" activePane="bottomLeft" state="frozen"/>
      <selection activeCell="F16" sqref="F16"/>
      <selection pane="bottomLeft" activeCell="R21" sqref="R21:R22"/>
    </sheetView>
  </sheetViews>
  <sheetFormatPr defaultColWidth="8.796875" defaultRowHeight="13.9"/>
  <cols>
    <col min="1" max="2" width="10.6640625" style="42" customWidth="1"/>
    <col min="3" max="3" width="16.6640625" style="47" customWidth="1"/>
    <col min="4" max="5" width="16.6640625" style="48" customWidth="1"/>
    <col min="6" max="6" width="22.6640625" style="47" customWidth="1"/>
    <col min="7" max="7" width="28.19921875" style="43" customWidth="1"/>
    <col min="8" max="8" width="17.6640625" style="43" customWidth="1"/>
    <col min="9" max="9" width="20.6640625" style="44" bestFit="1" customWidth="1"/>
    <col min="10" max="10" width="13.796875" style="327" bestFit="1" customWidth="1"/>
    <col min="11" max="11" width="8.6640625" style="74" customWidth="1"/>
    <col min="12" max="12" width="8.6640625" style="42" customWidth="1"/>
    <col min="13" max="13" width="9.796875" style="70" customWidth="1"/>
    <col min="14" max="14" width="8.796875" style="43" customWidth="1"/>
    <col min="15" max="15" width="15.46484375" style="322" customWidth="1"/>
    <col min="16" max="17" width="11.19921875" style="43" bestFit="1" customWidth="1"/>
    <col min="18" max="18" width="12" style="43" bestFit="1" customWidth="1"/>
    <col min="19" max="16384" width="8.796875" style="43"/>
  </cols>
  <sheetData>
    <row r="1" spans="1:18" s="46" customFormat="1">
      <c r="A1" s="157" t="s">
        <v>83</v>
      </c>
      <c r="B1" s="45"/>
      <c r="C1" s="45"/>
      <c r="F1" s="157"/>
      <c r="J1" s="323"/>
      <c r="K1" s="73"/>
      <c r="L1" s="45"/>
      <c r="M1" s="68"/>
      <c r="O1" s="319"/>
    </row>
    <row r="2" spans="1:18" s="46" customFormat="1" ht="119.45" customHeight="1">
      <c r="A2" s="402" t="s">
        <v>2394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340"/>
      <c r="P2" s="401" t="s">
        <v>1630</v>
      </c>
      <c r="Q2" s="401"/>
      <c r="R2" s="38"/>
    </row>
    <row r="3" spans="1:18" s="25" customFormat="1" ht="30" customHeight="1" thickBot="1">
      <c r="A3" s="23" t="s">
        <v>41</v>
      </c>
      <c r="B3" s="23" t="s">
        <v>24</v>
      </c>
      <c r="C3" s="23" t="s">
        <v>9</v>
      </c>
      <c r="D3" s="23" t="s">
        <v>10</v>
      </c>
      <c r="E3" s="23" t="s">
        <v>13</v>
      </c>
      <c r="F3" s="23" t="s">
        <v>14</v>
      </c>
      <c r="G3" s="1" t="s">
        <v>42</v>
      </c>
      <c r="H3" s="24" t="s">
        <v>25</v>
      </c>
      <c r="I3" s="24" t="s">
        <v>43</v>
      </c>
      <c r="J3" s="344" t="s">
        <v>2216</v>
      </c>
      <c r="K3" s="3" t="s">
        <v>2211</v>
      </c>
      <c r="L3" s="2" t="s">
        <v>2212</v>
      </c>
      <c r="M3" s="3" t="s">
        <v>2213</v>
      </c>
      <c r="N3" s="2" t="s">
        <v>2214</v>
      </c>
      <c r="O3" s="345" t="s">
        <v>2217</v>
      </c>
      <c r="P3" s="1" t="s">
        <v>37</v>
      </c>
      <c r="Q3" s="1" t="s">
        <v>44</v>
      </c>
      <c r="R3" s="23" t="s">
        <v>4</v>
      </c>
    </row>
    <row r="4" spans="1:18" s="65" customFormat="1" ht="14.45" customHeight="1">
      <c r="A4" s="62"/>
      <c r="B4" s="62"/>
      <c r="C4" s="186" t="s">
        <v>11</v>
      </c>
      <c r="D4" s="63" t="s">
        <v>135</v>
      </c>
      <c r="E4" s="155" t="s">
        <v>136</v>
      </c>
      <c r="F4" s="155"/>
      <c r="G4" s="63"/>
      <c r="H4" s="84"/>
      <c r="I4" s="64"/>
      <c r="J4" s="306"/>
      <c r="K4" s="69"/>
      <c r="L4" s="161" t="s">
        <v>137</v>
      </c>
      <c r="M4" s="77"/>
      <c r="N4" s="66"/>
      <c r="O4" s="312">
        <f>IF(M4=0,K4*J4,M4*K4*J4)</f>
        <v>0</v>
      </c>
      <c r="P4" s="84"/>
      <c r="Q4" s="84"/>
      <c r="R4" s="63"/>
    </row>
    <row r="5" spans="1:18" s="65" customFormat="1" ht="14.45" customHeight="1">
      <c r="A5" s="62"/>
      <c r="B5" s="62"/>
      <c r="C5" s="186" t="s">
        <v>11</v>
      </c>
      <c r="D5" s="63" t="s">
        <v>135</v>
      </c>
      <c r="E5" s="155" t="s">
        <v>138</v>
      </c>
      <c r="F5" s="155"/>
      <c r="G5" s="63"/>
      <c r="H5" s="84"/>
      <c r="I5" s="64"/>
      <c r="J5" s="306"/>
      <c r="K5" s="69"/>
      <c r="L5" s="161" t="s">
        <v>137</v>
      </c>
      <c r="M5" s="77"/>
      <c r="N5" s="66"/>
      <c r="O5" s="312">
        <f t="shared" ref="O5:O46" si="0">IF(M5=0,K5*J5,M5*K5*J5)</f>
        <v>0</v>
      </c>
      <c r="P5" s="84"/>
      <c r="Q5" s="84"/>
      <c r="R5" s="63"/>
    </row>
    <row r="6" spans="1:18" s="65" customFormat="1" ht="14.45" customHeight="1">
      <c r="A6" s="62" t="s">
        <v>2470</v>
      </c>
      <c r="B6" s="62" t="s">
        <v>2471</v>
      </c>
      <c r="C6" s="186" t="s">
        <v>1549</v>
      </c>
      <c r="D6" s="63" t="s">
        <v>135</v>
      </c>
      <c r="E6" s="155" t="s">
        <v>1550</v>
      </c>
      <c r="F6" s="155"/>
      <c r="G6" s="63" t="s">
        <v>2472</v>
      </c>
      <c r="H6" s="84" t="s">
        <v>2411</v>
      </c>
      <c r="I6" s="64" t="s">
        <v>2412</v>
      </c>
      <c r="J6" s="306">
        <v>15000</v>
      </c>
      <c r="K6" s="69">
        <v>1</v>
      </c>
      <c r="L6" s="161" t="s">
        <v>137</v>
      </c>
      <c r="M6" s="77"/>
      <c r="N6" s="66"/>
      <c r="O6" s="312">
        <f t="shared" si="0"/>
        <v>15000</v>
      </c>
      <c r="P6" s="84" t="s">
        <v>2399</v>
      </c>
      <c r="Q6" s="84" t="s">
        <v>2406</v>
      </c>
      <c r="R6" s="63" t="s">
        <v>2503</v>
      </c>
    </row>
    <row r="7" spans="1:18" s="65" customFormat="1" ht="14.45" customHeight="1">
      <c r="A7" s="62"/>
      <c r="B7" s="62"/>
      <c r="C7" s="186" t="s">
        <v>1551</v>
      </c>
      <c r="D7" s="63" t="s">
        <v>135</v>
      </c>
      <c r="E7" s="155" t="s">
        <v>1552</v>
      </c>
      <c r="F7" s="155"/>
      <c r="G7" s="63"/>
      <c r="H7" s="84"/>
      <c r="I7" s="64"/>
      <c r="J7" s="306"/>
      <c r="K7" s="69"/>
      <c r="L7" s="161" t="s">
        <v>1553</v>
      </c>
      <c r="M7" s="77"/>
      <c r="N7" s="66"/>
      <c r="O7" s="312">
        <f t="shared" si="0"/>
        <v>0</v>
      </c>
      <c r="P7" s="84"/>
      <c r="Q7" s="84"/>
      <c r="R7" s="63"/>
    </row>
    <row r="8" spans="1:18" s="65" customFormat="1" ht="14.45" customHeight="1">
      <c r="A8" s="62"/>
      <c r="B8" s="62"/>
      <c r="C8" s="186" t="s">
        <v>1551</v>
      </c>
      <c r="D8" s="63" t="s">
        <v>135</v>
      </c>
      <c r="E8" s="63" t="s">
        <v>1554</v>
      </c>
      <c r="F8" s="155"/>
      <c r="G8" s="63"/>
      <c r="H8" s="84"/>
      <c r="I8" s="64"/>
      <c r="J8" s="306"/>
      <c r="K8" s="69"/>
      <c r="L8" s="161" t="s">
        <v>1555</v>
      </c>
      <c r="M8" s="77"/>
      <c r="N8" s="66"/>
      <c r="O8" s="312">
        <f t="shared" si="0"/>
        <v>0</v>
      </c>
      <c r="P8" s="84"/>
      <c r="Q8" s="84"/>
      <c r="R8" s="63"/>
    </row>
    <row r="9" spans="1:18" s="65" customFormat="1" ht="14.45" customHeight="1">
      <c r="A9" s="62"/>
      <c r="B9" s="62"/>
      <c r="C9" s="186" t="s">
        <v>1549</v>
      </c>
      <c r="D9" s="156" t="s">
        <v>1556</v>
      </c>
      <c r="E9" s="63" t="s">
        <v>1557</v>
      </c>
      <c r="F9" s="155" t="s">
        <v>1558</v>
      </c>
      <c r="G9" s="63"/>
      <c r="H9" s="84"/>
      <c r="I9" s="64"/>
      <c r="J9" s="306"/>
      <c r="K9" s="69"/>
      <c r="L9" s="161" t="s">
        <v>1555</v>
      </c>
      <c r="M9" s="77"/>
      <c r="N9" s="66"/>
      <c r="O9" s="312">
        <f t="shared" si="0"/>
        <v>0</v>
      </c>
      <c r="P9" s="84"/>
      <c r="Q9" s="84"/>
      <c r="R9" s="63"/>
    </row>
    <row r="10" spans="1:18" s="65" customFormat="1" ht="14.45" customHeight="1">
      <c r="A10" s="62"/>
      <c r="B10" s="62"/>
      <c r="C10" s="186" t="s">
        <v>1549</v>
      </c>
      <c r="D10" s="156" t="s">
        <v>1556</v>
      </c>
      <c r="E10" s="63" t="s">
        <v>1557</v>
      </c>
      <c r="F10" s="155" t="s">
        <v>1559</v>
      </c>
      <c r="G10" s="63"/>
      <c r="H10" s="84"/>
      <c r="I10" s="64"/>
      <c r="J10" s="306"/>
      <c r="K10" s="69"/>
      <c r="L10" s="161" t="s">
        <v>1555</v>
      </c>
      <c r="M10" s="77"/>
      <c r="N10" s="66"/>
      <c r="O10" s="312">
        <f t="shared" si="0"/>
        <v>0</v>
      </c>
      <c r="P10" s="84"/>
      <c r="Q10" s="84"/>
      <c r="R10" s="63"/>
    </row>
    <row r="11" spans="1:18" s="130" customFormat="1">
      <c r="A11" s="129"/>
      <c r="B11" s="129"/>
      <c r="C11" s="133" t="s">
        <v>11</v>
      </c>
      <c r="D11" s="131" t="s">
        <v>139</v>
      </c>
      <c r="E11" s="132" t="s">
        <v>1557</v>
      </c>
      <c r="F11" s="128" t="s">
        <v>2134</v>
      </c>
      <c r="G11" s="132"/>
      <c r="H11" s="132"/>
      <c r="I11" s="133"/>
      <c r="J11" s="325"/>
      <c r="K11" s="134"/>
      <c r="L11" s="153" t="s">
        <v>121</v>
      </c>
      <c r="M11" s="77"/>
      <c r="N11" s="66"/>
      <c r="O11" s="320">
        <f>IF(M11=0,K11*J11,M11*K11*J11)</f>
        <v>0</v>
      </c>
      <c r="P11" s="132"/>
      <c r="Q11" s="132"/>
      <c r="R11" s="132"/>
    </row>
    <row r="12" spans="1:18" s="130" customFormat="1">
      <c r="A12" s="129"/>
      <c r="B12" s="129"/>
      <c r="C12" s="133" t="s">
        <v>11</v>
      </c>
      <c r="D12" s="131" t="s">
        <v>139</v>
      </c>
      <c r="E12" s="132" t="s">
        <v>1557</v>
      </c>
      <c r="F12" s="128" t="s">
        <v>1633</v>
      </c>
      <c r="G12" s="132"/>
      <c r="H12" s="132"/>
      <c r="I12" s="133"/>
      <c r="J12" s="325"/>
      <c r="K12" s="134"/>
      <c r="L12" s="153" t="s">
        <v>121</v>
      </c>
      <c r="M12" s="77"/>
      <c r="N12" s="66"/>
      <c r="O12" s="320">
        <f>IF(M12=0,K12*J12,M12*K12*J12)</f>
        <v>0</v>
      </c>
      <c r="P12" s="132"/>
      <c r="Q12" s="132"/>
      <c r="R12" s="132"/>
    </row>
    <row r="13" spans="1:18" s="65" customFormat="1" ht="14.45" customHeight="1">
      <c r="A13" s="62"/>
      <c r="B13" s="62"/>
      <c r="C13" s="211" t="s">
        <v>232</v>
      </c>
      <c r="D13" s="212" t="s">
        <v>1560</v>
      </c>
      <c r="E13" s="41" t="s">
        <v>1561</v>
      </c>
      <c r="F13" s="39" t="s">
        <v>1562</v>
      </c>
      <c r="G13" s="63"/>
      <c r="H13" s="84"/>
      <c r="I13" s="64"/>
      <c r="J13" s="306"/>
      <c r="K13" s="69"/>
      <c r="L13" s="161" t="s">
        <v>1555</v>
      </c>
      <c r="M13" s="77"/>
      <c r="N13" s="66"/>
      <c r="O13" s="312">
        <f t="shared" si="0"/>
        <v>0</v>
      </c>
      <c r="P13" s="84"/>
      <c r="Q13" s="84"/>
      <c r="R13" s="63"/>
    </row>
    <row r="14" spans="1:18" s="65" customFormat="1" ht="14.45" customHeight="1">
      <c r="A14" s="62"/>
      <c r="B14" s="62"/>
      <c r="C14" s="211" t="s">
        <v>232</v>
      </c>
      <c r="D14" s="212" t="s">
        <v>1560</v>
      </c>
      <c r="E14" s="41" t="s">
        <v>1561</v>
      </c>
      <c r="F14" s="39" t="s">
        <v>1563</v>
      </c>
      <c r="G14" s="63"/>
      <c r="H14" s="84"/>
      <c r="I14" s="64"/>
      <c r="J14" s="306"/>
      <c r="K14" s="69"/>
      <c r="L14" s="161" t="s">
        <v>1555</v>
      </c>
      <c r="M14" s="77"/>
      <c r="N14" s="66"/>
      <c r="O14" s="312">
        <f t="shared" si="0"/>
        <v>0</v>
      </c>
      <c r="P14" s="84"/>
      <c r="Q14" s="84"/>
      <c r="R14" s="63"/>
    </row>
    <row r="15" spans="1:18" s="65" customFormat="1" ht="14.45" customHeight="1">
      <c r="A15" s="62"/>
      <c r="B15" s="62"/>
      <c r="C15" s="211" t="s">
        <v>7</v>
      </c>
      <c r="D15" s="212" t="s">
        <v>140</v>
      </c>
      <c r="E15" s="41" t="s">
        <v>141</v>
      </c>
      <c r="F15" s="39" t="s">
        <v>142</v>
      </c>
      <c r="G15" s="63"/>
      <c r="H15" s="84"/>
      <c r="I15" s="64"/>
      <c r="J15" s="306"/>
      <c r="K15" s="69"/>
      <c r="L15" s="161" t="s">
        <v>1555</v>
      </c>
      <c r="M15" s="77"/>
      <c r="N15" s="66"/>
      <c r="O15" s="312">
        <f t="shared" si="0"/>
        <v>0</v>
      </c>
      <c r="P15" s="84"/>
      <c r="Q15" s="84"/>
      <c r="R15" s="63"/>
    </row>
    <row r="16" spans="1:18" s="65" customFormat="1" ht="14.45" customHeight="1">
      <c r="A16" s="62"/>
      <c r="B16" s="62"/>
      <c r="C16" s="186" t="s">
        <v>11</v>
      </c>
      <c r="D16" s="156" t="s">
        <v>139</v>
      </c>
      <c r="E16" s="63" t="s">
        <v>143</v>
      </c>
      <c r="F16" s="155" t="s">
        <v>144</v>
      </c>
      <c r="G16" s="63"/>
      <c r="H16" s="84"/>
      <c r="I16" s="64"/>
      <c r="J16" s="306"/>
      <c r="K16" s="69"/>
      <c r="L16" s="161" t="s">
        <v>1555</v>
      </c>
      <c r="M16" s="77"/>
      <c r="N16" s="66"/>
      <c r="O16" s="312">
        <f t="shared" si="0"/>
        <v>0</v>
      </c>
      <c r="P16" s="84"/>
      <c r="Q16" s="84"/>
      <c r="R16" s="63"/>
    </row>
    <row r="17" spans="1:18" s="65" customFormat="1" ht="14.45" customHeight="1">
      <c r="A17" s="62"/>
      <c r="B17" s="62"/>
      <c r="C17" s="186" t="s">
        <v>1549</v>
      </c>
      <c r="D17" s="156" t="s">
        <v>1556</v>
      </c>
      <c r="E17" s="63" t="s">
        <v>1564</v>
      </c>
      <c r="F17" s="155" t="s">
        <v>1565</v>
      </c>
      <c r="G17" s="63"/>
      <c r="H17" s="84"/>
      <c r="I17" s="64"/>
      <c r="J17" s="306"/>
      <c r="K17" s="69"/>
      <c r="L17" s="161" t="s">
        <v>1555</v>
      </c>
      <c r="M17" s="77"/>
      <c r="N17" s="66"/>
      <c r="O17" s="312">
        <f t="shared" si="0"/>
        <v>0</v>
      </c>
      <c r="P17" s="84"/>
      <c r="Q17" s="84"/>
      <c r="R17" s="63"/>
    </row>
    <row r="18" spans="1:18" s="65" customFormat="1" ht="14.45" customHeight="1">
      <c r="A18" s="62"/>
      <c r="B18" s="62"/>
      <c r="C18" s="186" t="s">
        <v>1549</v>
      </c>
      <c r="D18" s="156" t="s">
        <v>1556</v>
      </c>
      <c r="E18" s="63" t="s">
        <v>1564</v>
      </c>
      <c r="F18" s="155" t="s">
        <v>1566</v>
      </c>
      <c r="G18" s="63"/>
      <c r="H18" s="84"/>
      <c r="I18" s="64"/>
      <c r="J18" s="306"/>
      <c r="K18" s="69"/>
      <c r="L18" s="161" t="s">
        <v>1555</v>
      </c>
      <c r="M18" s="77"/>
      <c r="N18" s="66"/>
      <c r="O18" s="312">
        <f t="shared" si="0"/>
        <v>0</v>
      </c>
      <c r="P18" s="84"/>
      <c r="Q18" s="84"/>
      <c r="R18" s="63"/>
    </row>
    <row r="19" spans="1:18" s="65" customFormat="1" ht="14.45" customHeight="1">
      <c r="A19" s="62"/>
      <c r="B19" s="62"/>
      <c r="C19" s="186" t="s">
        <v>1549</v>
      </c>
      <c r="D19" s="156" t="s">
        <v>1556</v>
      </c>
      <c r="E19" s="63" t="s">
        <v>1564</v>
      </c>
      <c r="F19" s="155" t="s">
        <v>1567</v>
      </c>
      <c r="G19" s="63"/>
      <c r="H19" s="84"/>
      <c r="I19" s="64"/>
      <c r="J19" s="306"/>
      <c r="K19" s="69"/>
      <c r="L19" s="161" t="s">
        <v>1555</v>
      </c>
      <c r="M19" s="77"/>
      <c r="N19" s="66"/>
      <c r="O19" s="312">
        <f t="shared" si="0"/>
        <v>0</v>
      </c>
      <c r="P19" s="84"/>
      <c r="Q19" s="84"/>
      <c r="R19" s="63"/>
    </row>
    <row r="20" spans="1:18" s="65" customFormat="1" ht="14.45" customHeight="1">
      <c r="A20" s="62"/>
      <c r="B20" s="62"/>
      <c r="C20" s="186" t="s">
        <v>1549</v>
      </c>
      <c r="D20" s="156" t="s">
        <v>1556</v>
      </c>
      <c r="E20" s="63" t="s">
        <v>1568</v>
      </c>
      <c r="F20" s="155" t="s">
        <v>1569</v>
      </c>
      <c r="G20" s="63"/>
      <c r="H20" s="84"/>
      <c r="I20" s="64"/>
      <c r="J20" s="306"/>
      <c r="K20" s="69"/>
      <c r="L20" s="161" t="s">
        <v>1555</v>
      </c>
      <c r="M20" s="77"/>
      <c r="N20" s="66"/>
      <c r="O20" s="312">
        <f t="shared" si="0"/>
        <v>0</v>
      </c>
      <c r="P20" s="84"/>
      <c r="Q20" s="84"/>
      <c r="R20" s="63"/>
    </row>
    <row r="21" spans="1:18" s="65" customFormat="1" ht="14.45" customHeight="1">
      <c r="A21" s="62"/>
      <c r="B21" s="62"/>
      <c r="C21" s="186" t="s">
        <v>1549</v>
      </c>
      <c r="D21" s="156" t="s">
        <v>1556</v>
      </c>
      <c r="E21" s="63" t="s">
        <v>1568</v>
      </c>
      <c r="F21" s="155" t="s">
        <v>1570</v>
      </c>
      <c r="G21" s="63"/>
      <c r="H21" s="84"/>
      <c r="I21" s="64"/>
      <c r="J21" s="306"/>
      <c r="K21" s="69"/>
      <c r="L21" s="161" t="s">
        <v>1555</v>
      </c>
      <c r="M21" s="77"/>
      <c r="N21" s="66"/>
      <c r="O21" s="312">
        <f t="shared" si="0"/>
        <v>0</v>
      </c>
      <c r="P21" s="84"/>
      <c r="Q21" s="84"/>
      <c r="R21" s="63"/>
    </row>
    <row r="22" spans="1:18" s="65" customFormat="1" ht="14.45" customHeight="1">
      <c r="A22" s="62"/>
      <c r="B22" s="62"/>
      <c r="C22" s="186" t="s">
        <v>1549</v>
      </c>
      <c r="D22" s="156" t="s">
        <v>1571</v>
      </c>
      <c r="E22" s="63" t="s">
        <v>1572</v>
      </c>
      <c r="F22" s="155" t="s">
        <v>1573</v>
      </c>
      <c r="G22" s="63"/>
      <c r="H22" s="84"/>
      <c r="I22" s="64"/>
      <c r="J22" s="306"/>
      <c r="K22" s="69"/>
      <c r="L22" s="161" t="s">
        <v>1555</v>
      </c>
      <c r="M22" s="77"/>
      <c r="N22" s="66"/>
      <c r="O22" s="312">
        <f t="shared" si="0"/>
        <v>0</v>
      </c>
      <c r="P22" s="84"/>
      <c r="Q22" s="84"/>
      <c r="R22" s="63"/>
    </row>
    <row r="23" spans="1:18" s="65" customFormat="1" ht="14.45" customHeight="1">
      <c r="A23" s="62"/>
      <c r="B23" s="62"/>
      <c r="C23" s="186" t="s">
        <v>1549</v>
      </c>
      <c r="D23" s="156" t="s">
        <v>1571</v>
      </c>
      <c r="E23" s="63" t="s">
        <v>1572</v>
      </c>
      <c r="F23" s="155" t="s">
        <v>1574</v>
      </c>
      <c r="G23" s="63"/>
      <c r="H23" s="84"/>
      <c r="I23" s="64"/>
      <c r="J23" s="306"/>
      <c r="K23" s="69"/>
      <c r="L23" s="161" t="s">
        <v>1555</v>
      </c>
      <c r="M23" s="77"/>
      <c r="N23" s="66"/>
      <c r="O23" s="312">
        <f t="shared" si="0"/>
        <v>0</v>
      </c>
      <c r="P23" s="84"/>
      <c r="Q23" s="84"/>
      <c r="R23" s="63"/>
    </row>
    <row r="24" spans="1:18" s="65" customFormat="1" ht="14.45" customHeight="1">
      <c r="A24" s="62"/>
      <c r="B24" s="62"/>
      <c r="C24" s="186" t="s">
        <v>1549</v>
      </c>
      <c r="D24" s="156" t="s">
        <v>1571</v>
      </c>
      <c r="E24" s="63" t="s">
        <v>145</v>
      </c>
      <c r="F24" s="63" t="s">
        <v>145</v>
      </c>
      <c r="G24" s="63"/>
      <c r="H24" s="84"/>
      <c r="I24" s="64"/>
      <c r="J24" s="306"/>
      <c r="K24" s="69"/>
      <c r="L24" s="161" t="s">
        <v>121</v>
      </c>
      <c r="M24" s="77"/>
      <c r="N24" s="66"/>
      <c r="O24" s="312">
        <f t="shared" si="0"/>
        <v>0</v>
      </c>
      <c r="P24" s="84"/>
      <c r="Q24" s="84"/>
      <c r="R24" s="63"/>
    </row>
    <row r="25" spans="1:18" s="65" customFormat="1" ht="14.45" customHeight="1">
      <c r="A25" s="62"/>
      <c r="B25" s="62"/>
      <c r="C25" s="186" t="s">
        <v>11</v>
      </c>
      <c r="D25" s="156" t="s">
        <v>1571</v>
      </c>
      <c r="E25" s="63" t="s">
        <v>145</v>
      </c>
      <c r="F25" s="132" t="s">
        <v>212</v>
      </c>
      <c r="G25" s="63"/>
      <c r="H25" s="84"/>
      <c r="I25" s="64"/>
      <c r="J25" s="306"/>
      <c r="K25" s="69"/>
      <c r="L25" s="161" t="s">
        <v>121</v>
      </c>
      <c r="M25" s="77"/>
      <c r="N25" s="66"/>
      <c r="O25" s="312">
        <f t="shared" si="0"/>
        <v>0</v>
      </c>
      <c r="P25" s="84"/>
      <c r="Q25" s="84"/>
      <c r="R25" s="63"/>
    </row>
    <row r="26" spans="1:18" s="65" customFormat="1" ht="14.45" customHeight="1">
      <c r="A26" s="62" t="s">
        <v>2413</v>
      </c>
      <c r="B26" s="62" t="s">
        <v>2414</v>
      </c>
      <c r="C26" s="186" t="s">
        <v>1549</v>
      </c>
      <c r="D26" s="156" t="s">
        <v>1255</v>
      </c>
      <c r="E26" s="63" t="s">
        <v>1255</v>
      </c>
      <c r="F26" s="132" t="s">
        <v>212</v>
      </c>
      <c r="G26" s="63" t="s">
        <v>2473</v>
      </c>
      <c r="H26" s="84" t="s">
        <v>2411</v>
      </c>
      <c r="I26" s="64" t="s">
        <v>2412</v>
      </c>
      <c r="J26" s="306">
        <v>20000</v>
      </c>
      <c r="K26" s="69">
        <v>1</v>
      </c>
      <c r="L26" s="161" t="s">
        <v>121</v>
      </c>
      <c r="M26" s="77"/>
      <c r="N26" s="66"/>
      <c r="O26" s="312">
        <f t="shared" si="0"/>
        <v>20000</v>
      </c>
      <c r="P26" s="84" t="s">
        <v>2399</v>
      </c>
      <c r="Q26" s="84" t="s">
        <v>2406</v>
      </c>
      <c r="R26" s="63" t="s">
        <v>2504</v>
      </c>
    </row>
    <row r="27" spans="1:18" s="65" customFormat="1" ht="14.45" customHeight="1">
      <c r="A27" s="62"/>
      <c r="B27" s="62"/>
      <c r="C27" s="186"/>
      <c r="D27" s="156"/>
      <c r="E27" s="63"/>
      <c r="F27" s="132"/>
      <c r="G27" s="63"/>
      <c r="H27" s="84"/>
      <c r="I27" s="64"/>
      <c r="J27" s="306"/>
      <c r="K27" s="69"/>
      <c r="L27" s="161"/>
      <c r="M27" s="295"/>
      <c r="N27" s="161"/>
      <c r="O27" s="312">
        <f t="shared" si="0"/>
        <v>0</v>
      </c>
      <c r="P27" s="84"/>
      <c r="Q27" s="84"/>
      <c r="R27" s="63"/>
    </row>
    <row r="28" spans="1:18" s="65" customFormat="1" ht="14.45" customHeight="1">
      <c r="A28" s="62"/>
      <c r="B28" s="62"/>
      <c r="C28" s="186"/>
      <c r="D28" s="156"/>
      <c r="E28" s="63"/>
      <c r="F28" s="132"/>
      <c r="G28" s="63"/>
      <c r="H28" s="84"/>
      <c r="I28" s="64"/>
      <c r="J28" s="306"/>
      <c r="K28" s="69"/>
      <c r="L28" s="161"/>
      <c r="M28" s="295"/>
      <c r="N28" s="161"/>
      <c r="O28" s="312">
        <f t="shared" si="0"/>
        <v>0</v>
      </c>
      <c r="P28" s="84"/>
      <c r="Q28" s="84"/>
      <c r="R28" s="63"/>
    </row>
    <row r="29" spans="1:18" s="65" customFormat="1" ht="14.45" customHeight="1">
      <c r="A29" s="62"/>
      <c r="B29" s="62"/>
      <c r="C29" s="186"/>
      <c r="D29" s="156"/>
      <c r="E29" s="63"/>
      <c r="F29" s="132"/>
      <c r="G29" s="63"/>
      <c r="H29" s="84"/>
      <c r="I29" s="64"/>
      <c r="J29" s="306"/>
      <c r="K29" s="69"/>
      <c r="L29" s="161"/>
      <c r="M29" s="295"/>
      <c r="N29" s="161"/>
      <c r="O29" s="312">
        <f t="shared" si="0"/>
        <v>0</v>
      </c>
      <c r="P29" s="84"/>
      <c r="Q29" s="84"/>
      <c r="R29" s="63"/>
    </row>
    <row r="30" spans="1:18" s="65" customFormat="1" ht="14.45" customHeight="1">
      <c r="A30" s="62"/>
      <c r="B30" s="62"/>
      <c r="C30" s="186"/>
      <c r="D30" s="156"/>
      <c r="E30" s="63"/>
      <c r="F30" s="132"/>
      <c r="G30" s="63"/>
      <c r="H30" s="84"/>
      <c r="I30" s="64"/>
      <c r="J30" s="306"/>
      <c r="K30" s="69"/>
      <c r="L30" s="161"/>
      <c r="M30" s="295"/>
      <c r="N30" s="161"/>
      <c r="O30" s="312">
        <f t="shared" si="0"/>
        <v>0</v>
      </c>
      <c r="P30" s="84"/>
      <c r="Q30" s="84"/>
      <c r="R30" s="63"/>
    </row>
    <row r="31" spans="1:18" s="65" customFormat="1" ht="14.45" customHeight="1">
      <c r="A31" s="62"/>
      <c r="B31" s="62"/>
      <c r="C31" s="186"/>
      <c r="D31" s="156"/>
      <c r="E31" s="63"/>
      <c r="F31" s="132"/>
      <c r="G31" s="63"/>
      <c r="H31" s="84"/>
      <c r="I31" s="64"/>
      <c r="J31" s="306"/>
      <c r="K31" s="69"/>
      <c r="L31" s="161"/>
      <c r="M31" s="295"/>
      <c r="N31" s="161"/>
      <c r="O31" s="312">
        <f t="shared" si="0"/>
        <v>0</v>
      </c>
      <c r="P31" s="84"/>
      <c r="Q31" s="84"/>
      <c r="R31" s="63"/>
    </row>
    <row r="32" spans="1:18" s="65" customFormat="1" ht="14.45" customHeight="1">
      <c r="A32" s="62"/>
      <c r="B32" s="62"/>
      <c r="C32" s="186"/>
      <c r="D32" s="156"/>
      <c r="E32" s="63"/>
      <c r="F32" s="132"/>
      <c r="G32" s="63"/>
      <c r="H32" s="84"/>
      <c r="I32" s="64"/>
      <c r="J32" s="306"/>
      <c r="K32" s="69"/>
      <c r="L32" s="161"/>
      <c r="M32" s="295"/>
      <c r="N32" s="161"/>
      <c r="O32" s="312">
        <f t="shared" si="0"/>
        <v>0</v>
      </c>
      <c r="P32" s="84"/>
      <c r="Q32" s="84"/>
      <c r="R32" s="63"/>
    </row>
    <row r="33" spans="1:18" s="65" customFormat="1" ht="14.45" customHeight="1">
      <c r="A33" s="62"/>
      <c r="B33" s="62"/>
      <c r="C33" s="186"/>
      <c r="D33" s="156"/>
      <c r="E33" s="63"/>
      <c r="F33" s="132"/>
      <c r="G33" s="63"/>
      <c r="H33" s="84"/>
      <c r="I33" s="64"/>
      <c r="J33" s="306"/>
      <c r="K33" s="69"/>
      <c r="L33" s="161"/>
      <c r="M33" s="295"/>
      <c r="N33" s="161"/>
      <c r="O33" s="312">
        <f t="shared" si="0"/>
        <v>0</v>
      </c>
      <c r="P33" s="84"/>
      <c r="Q33" s="84"/>
      <c r="R33" s="63"/>
    </row>
    <row r="34" spans="1:18" s="65" customFormat="1" ht="14.45" customHeight="1">
      <c r="A34" s="62"/>
      <c r="B34" s="62"/>
      <c r="C34" s="186"/>
      <c r="D34" s="156"/>
      <c r="E34" s="63"/>
      <c r="F34" s="132"/>
      <c r="G34" s="63"/>
      <c r="H34" s="84"/>
      <c r="I34" s="64"/>
      <c r="J34" s="306"/>
      <c r="K34" s="69"/>
      <c r="L34" s="161"/>
      <c r="M34" s="295"/>
      <c r="N34" s="161"/>
      <c r="O34" s="312">
        <f t="shared" si="0"/>
        <v>0</v>
      </c>
      <c r="P34" s="84"/>
      <c r="Q34" s="84"/>
      <c r="R34" s="63"/>
    </row>
    <row r="35" spans="1:18">
      <c r="A35" s="91"/>
      <c r="B35" s="91"/>
      <c r="C35" s="94"/>
      <c r="D35" s="82"/>
      <c r="E35" s="82"/>
      <c r="F35" s="94"/>
      <c r="G35" s="92"/>
      <c r="H35" s="92"/>
      <c r="I35" s="93"/>
      <c r="J35" s="326"/>
      <c r="K35" s="101"/>
      <c r="L35" s="107"/>
      <c r="M35" s="95"/>
      <c r="N35" s="102"/>
      <c r="O35" s="312">
        <f t="shared" si="0"/>
        <v>0</v>
      </c>
      <c r="P35" s="92"/>
      <c r="Q35" s="92"/>
      <c r="R35" s="92"/>
    </row>
    <row r="36" spans="1:18">
      <c r="A36" s="91"/>
      <c r="B36" s="91"/>
      <c r="C36" s="94"/>
      <c r="D36" s="82"/>
      <c r="E36" s="82"/>
      <c r="F36" s="94"/>
      <c r="G36" s="92"/>
      <c r="H36" s="92"/>
      <c r="I36" s="93"/>
      <c r="J36" s="326"/>
      <c r="K36" s="101"/>
      <c r="L36" s="107"/>
      <c r="M36" s="95"/>
      <c r="N36" s="102"/>
      <c r="O36" s="312">
        <f t="shared" si="0"/>
        <v>0</v>
      </c>
      <c r="P36" s="92"/>
      <c r="Q36" s="92"/>
      <c r="R36" s="92"/>
    </row>
    <row r="37" spans="1:18">
      <c r="A37" s="91"/>
      <c r="B37" s="91"/>
      <c r="C37" s="94"/>
      <c r="D37" s="82"/>
      <c r="E37" s="82"/>
      <c r="F37" s="94"/>
      <c r="G37" s="92"/>
      <c r="H37" s="92"/>
      <c r="I37" s="93"/>
      <c r="J37" s="326"/>
      <c r="K37" s="101"/>
      <c r="L37" s="107"/>
      <c r="M37" s="95"/>
      <c r="N37" s="102"/>
      <c r="O37" s="312">
        <f t="shared" si="0"/>
        <v>0</v>
      </c>
      <c r="P37" s="92"/>
      <c r="Q37" s="92"/>
      <c r="R37" s="92"/>
    </row>
    <row r="38" spans="1:18">
      <c r="A38" s="91"/>
      <c r="B38" s="91"/>
      <c r="C38" s="94"/>
      <c r="D38" s="82"/>
      <c r="E38" s="82"/>
      <c r="F38" s="94"/>
      <c r="G38" s="92"/>
      <c r="H38" s="92"/>
      <c r="I38" s="93"/>
      <c r="J38" s="326"/>
      <c r="K38" s="101"/>
      <c r="L38" s="107"/>
      <c r="M38" s="95"/>
      <c r="N38" s="102"/>
      <c r="O38" s="312">
        <f t="shared" si="0"/>
        <v>0</v>
      </c>
      <c r="P38" s="92"/>
      <c r="Q38" s="92"/>
      <c r="R38" s="92"/>
    </row>
    <row r="39" spans="1:18">
      <c r="A39" s="91"/>
      <c r="B39" s="91"/>
      <c r="C39" s="94"/>
      <c r="D39" s="82"/>
      <c r="E39" s="82"/>
      <c r="F39" s="94"/>
      <c r="G39" s="92"/>
      <c r="H39" s="92"/>
      <c r="I39" s="93"/>
      <c r="J39" s="326"/>
      <c r="K39" s="101"/>
      <c r="L39" s="107"/>
      <c r="M39" s="95"/>
      <c r="N39" s="102"/>
      <c r="O39" s="312">
        <f t="shared" si="0"/>
        <v>0</v>
      </c>
      <c r="P39" s="92"/>
      <c r="Q39" s="92"/>
      <c r="R39" s="92"/>
    </row>
    <row r="40" spans="1:18">
      <c r="A40" s="91"/>
      <c r="B40" s="91"/>
      <c r="C40" s="94"/>
      <c r="D40" s="82"/>
      <c r="E40" s="82"/>
      <c r="F40" s="94"/>
      <c r="G40" s="92"/>
      <c r="H40" s="92"/>
      <c r="I40" s="93"/>
      <c r="J40" s="326"/>
      <c r="K40" s="101"/>
      <c r="L40" s="107"/>
      <c r="M40" s="95"/>
      <c r="N40" s="102"/>
      <c r="O40" s="312">
        <f t="shared" si="0"/>
        <v>0</v>
      </c>
      <c r="P40" s="92"/>
      <c r="Q40" s="92"/>
      <c r="R40" s="92"/>
    </row>
    <row r="41" spans="1:18">
      <c r="A41" s="91"/>
      <c r="B41" s="91"/>
      <c r="C41" s="94"/>
      <c r="D41" s="82"/>
      <c r="E41" s="82"/>
      <c r="F41" s="94"/>
      <c r="G41" s="92"/>
      <c r="H41" s="92"/>
      <c r="I41" s="93"/>
      <c r="J41" s="326"/>
      <c r="K41" s="101"/>
      <c r="L41" s="107"/>
      <c r="M41" s="95"/>
      <c r="N41" s="102"/>
      <c r="O41" s="312">
        <f>IF(M41=0,K41*J41,M41*K41*J41)</f>
        <v>0</v>
      </c>
      <c r="P41" s="92"/>
      <c r="Q41" s="92"/>
      <c r="R41" s="92"/>
    </row>
    <row r="42" spans="1:18">
      <c r="A42" s="91"/>
      <c r="B42" s="91"/>
      <c r="C42" s="94"/>
      <c r="D42" s="82"/>
      <c r="E42" s="82"/>
      <c r="F42" s="94"/>
      <c r="G42" s="92"/>
      <c r="H42" s="92"/>
      <c r="I42" s="93"/>
      <c r="J42" s="326"/>
      <c r="K42" s="101"/>
      <c r="L42" s="107"/>
      <c r="M42" s="95"/>
      <c r="N42" s="102"/>
      <c r="O42" s="312">
        <f t="shared" si="0"/>
        <v>0</v>
      </c>
      <c r="P42" s="92"/>
      <c r="Q42" s="92"/>
      <c r="R42" s="92"/>
    </row>
    <row r="43" spans="1:18">
      <c r="A43" s="91"/>
      <c r="B43" s="91"/>
      <c r="C43" s="94"/>
      <c r="D43" s="82"/>
      <c r="E43" s="82"/>
      <c r="F43" s="94"/>
      <c r="G43" s="92"/>
      <c r="H43" s="92"/>
      <c r="I43" s="93"/>
      <c r="J43" s="326"/>
      <c r="K43" s="101"/>
      <c r="L43" s="107"/>
      <c r="M43" s="95"/>
      <c r="N43" s="102"/>
      <c r="O43" s="312">
        <f t="shared" si="0"/>
        <v>0</v>
      </c>
      <c r="P43" s="92"/>
      <c r="Q43" s="92"/>
      <c r="R43" s="92"/>
    </row>
    <row r="44" spans="1:18">
      <c r="A44" s="91"/>
      <c r="B44" s="91"/>
      <c r="C44" s="94"/>
      <c r="D44" s="82"/>
      <c r="E44" s="82"/>
      <c r="F44" s="94"/>
      <c r="G44" s="92"/>
      <c r="H44" s="92"/>
      <c r="I44" s="93"/>
      <c r="J44" s="326"/>
      <c r="K44" s="101"/>
      <c r="L44" s="107"/>
      <c r="M44" s="95"/>
      <c r="N44" s="102"/>
      <c r="O44" s="312">
        <f t="shared" si="0"/>
        <v>0</v>
      </c>
      <c r="P44" s="92"/>
      <c r="Q44" s="92"/>
      <c r="R44" s="92"/>
    </row>
    <row r="45" spans="1:18">
      <c r="A45" s="91"/>
      <c r="B45" s="91"/>
      <c r="C45" s="94"/>
      <c r="D45" s="82"/>
      <c r="E45" s="82"/>
      <c r="F45" s="94"/>
      <c r="G45" s="92"/>
      <c r="H45" s="92"/>
      <c r="I45" s="93"/>
      <c r="J45" s="326"/>
      <c r="K45" s="101"/>
      <c r="L45" s="107"/>
      <c r="M45" s="95"/>
      <c r="N45" s="102"/>
      <c r="O45" s="312">
        <f t="shared" si="0"/>
        <v>0</v>
      </c>
      <c r="P45" s="92"/>
      <c r="Q45" s="92"/>
      <c r="R45" s="92"/>
    </row>
    <row r="46" spans="1:18" ht="14.25" thickBot="1">
      <c r="A46" s="91"/>
      <c r="B46" s="91"/>
      <c r="C46" s="94"/>
      <c r="D46" s="82"/>
      <c r="E46" s="82"/>
      <c r="F46" s="94"/>
      <c r="G46" s="92"/>
      <c r="H46" s="92"/>
      <c r="I46" s="93"/>
      <c r="J46" s="326"/>
      <c r="K46" s="103"/>
      <c r="L46" s="108"/>
      <c r="M46" s="97"/>
      <c r="N46" s="104"/>
      <c r="O46" s="312">
        <f t="shared" si="0"/>
        <v>0</v>
      </c>
      <c r="P46" s="92"/>
      <c r="Q46" s="92"/>
      <c r="R46" s="92"/>
    </row>
  </sheetData>
  <sheetProtection algorithmName="SHA-512" hashValue="j07vVof4UhMmjHQRrAWrmdPO2wmFC6j6h4JcixH3lOZdUJKGfaHOped2vhIhMdWs/5+KzIOPlDfOOK9KVx1JFw==" saltValue="9GaxFksB4eqyFJqJw214ig==" spinCount="100000" sheet="1" formatCells="0" formatColumns="0" formatRows="0" insertRows="0" deleteRows="0" sort="0" autoFilter="0" pivotTables="0"/>
  <autoFilter ref="A3:R3" xr:uid="{00000000-0009-0000-0000-000008000000}"/>
  <mergeCells count="2">
    <mergeCell ref="A2:N2"/>
    <mergeCell ref="P2:Q2"/>
  </mergeCells>
  <phoneticPr fontId="21" type="noConversion"/>
  <dataValidations count="2">
    <dataValidation type="list" allowBlank="1" showInputMessage="1" showErrorMessage="1" sqref="P4:Q23 P24:Q46" xr:uid="{00000000-0002-0000-0800-000000000000}">
      <formula1>"是,否"</formula1>
    </dataValidation>
    <dataValidation type="list" allowBlank="1" showInputMessage="1" showErrorMessage="1" sqref="H4:H20 H21:H46" xr:uid="{00000000-0002-0000-0800-000001000000}">
      <formula1>"购买,租赁"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报价汇总及使用说明</vt:lpstr>
      <vt:lpstr>策划服务</vt:lpstr>
      <vt:lpstr>场地搭建</vt:lpstr>
      <vt:lpstr>设备租赁</vt:lpstr>
      <vt:lpstr>直播导摄</vt:lpstr>
      <vt:lpstr>设计制作</vt:lpstr>
      <vt:lpstr>第三方人员及服务</vt:lpstr>
      <vt:lpstr>差旅及接待</vt:lpstr>
      <vt:lpstr>场地费用</vt:lpstr>
      <vt:lpstr>报价汇总及使用说明!Print_Area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2021-12-02T06:02:45Z</dcterms:modified>
</cp:coreProperties>
</file>