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390"/>
  </bookViews>
  <sheets>
    <sheet name="武汉-长沙" sheetId="17" r:id="rId1"/>
    <sheet name="成都" sheetId="18" state="hidden" r:id="rId2"/>
    <sheet name="西安" sheetId="19" state="hidden" r:id="rId3"/>
    <sheet name="徐州" sheetId="20" state="hidden" r:id="rId4"/>
    <sheet name="济南" sheetId="21" state="hidden" r:id="rId5"/>
    <sheet name="北京" sheetId="16" state="hidden" r:id="rId6"/>
  </sheets>
  <definedNames>
    <definedName name="_xlnm.Print_Area" localSheetId="5">北京!$A$1:$H$20</definedName>
    <definedName name="_xlnm.Print_Area" localSheetId="1">成都!$A$1:$H$20</definedName>
    <definedName name="_xlnm.Print_Area" localSheetId="4">济南!$A$1:$H$20</definedName>
    <definedName name="_xlnm.Print_Area" localSheetId="0">'武汉-长沙'!$A$1:$H$81</definedName>
    <definedName name="_xlnm.Print_Area" localSheetId="2">西安!$A$1:$H$20</definedName>
    <definedName name="_xlnm.Print_Area" localSheetId="3">徐州!$A$1:$H$20</definedName>
    <definedName name="_xlnm.Print_Titles" localSheetId="5">北京!$1:$7</definedName>
  </definedNames>
  <calcPr calcId="125725"/>
</workbook>
</file>

<file path=xl/calcChain.xml><?xml version="1.0" encoding="utf-8"?>
<calcChain xmlns="http://schemas.openxmlformats.org/spreadsheetml/2006/main">
  <c r="G45" i="17"/>
  <c r="G77"/>
  <c r="G60"/>
  <c r="G42"/>
  <c r="G24"/>
  <c r="G9"/>
  <c r="G22" l="1"/>
  <c r="G74"/>
  <c r="G57"/>
  <c r="G39"/>
  <c r="G17"/>
  <c r="G34"/>
  <c r="G52"/>
  <c r="G69"/>
  <c r="G76"/>
  <c r="G75"/>
  <c r="G73"/>
  <c r="G72"/>
  <c r="G59"/>
  <c r="G58"/>
  <c r="G56"/>
  <c r="G55"/>
  <c r="G41"/>
  <c r="G40"/>
  <c r="G38"/>
  <c r="G37"/>
  <c r="G68"/>
  <c r="G67"/>
  <c r="G66"/>
  <c r="G65"/>
  <c r="G64"/>
  <c r="G63"/>
  <c r="G62"/>
  <c r="G51"/>
  <c r="G50"/>
  <c r="G49"/>
  <c r="G48"/>
  <c r="G47"/>
  <c r="G46"/>
  <c r="G44"/>
  <c r="G33"/>
  <c r="G32"/>
  <c r="G31"/>
  <c r="G30"/>
  <c r="G29"/>
  <c r="G28"/>
  <c r="G27"/>
  <c r="G12"/>
  <c r="G13"/>
  <c r="G14"/>
  <c r="G15"/>
  <c r="G11"/>
  <c r="G25"/>
  <c r="G10"/>
  <c r="G16"/>
  <c r="G18"/>
  <c r="G19"/>
  <c r="G20"/>
  <c r="G21"/>
  <c r="G23"/>
  <c r="G35"/>
  <c r="G36"/>
  <c r="G53"/>
  <c r="G54"/>
  <c r="G70"/>
  <c r="G71"/>
  <c r="G14" i="16"/>
  <c r="G14" i="21"/>
  <c r="G14" i="20"/>
  <c r="G14" i="19"/>
  <c r="G14" i="18"/>
  <c r="G18" i="21"/>
  <c r="G17"/>
  <c r="G16"/>
  <c r="G15"/>
  <c r="G13"/>
  <c r="G12"/>
  <c r="G11"/>
  <c r="G9"/>
  <c r="G8"/>
  <c r="G18" i="20"/>
  <c r="G17"/>
  <c r="G16"/>
  <c r="G15"/>
  <c r="G13"/>
  <c r="G12"/>
  <c r="G11"/>
  <c r="G9"/>
  <c r="G8"/>
  <c r="G19"/>
  <c r="G18" i="19"/>
  <c r="G17"/>
  <c r="G16"/>
  <c r="G15"/>
  <c r="G13"/>
  <c r="G12"/>
  <c r="G11"/>
  <c r="G9"/>
  <c r="G8"/>
  <c r="G18" i="18"/>
  <c r="G17"/>
  <c r="G16"/>
  <c r="G15"/>
  <c r="G13"/>
  <c r="G12"/>
  <c r="G11"/>
  <c r="G9"/>
  <c r="G8"/>
  <c r="G19"/>
  <c r="G19" i="19"/>
  <c r="G19" i="21"/>
  <c r="G16" i="16"/>
  <c r="G18"/>
  <c r="G8"/>
  <c r="G12"/>
  <c r="G9"/>
  <c r="G11"/>
  <c r="G13"/>
  <c r="G15"/>
  <c r="G17"/>
  <c r="G19"/>
  <c r="G78" i="17" l="1"/>
  <c r="G79" s="1"/>
  <c r="G80" s="1"/>
</calcChain>
</file>

<file path=xl/sharedStrings.xml><?xml version="1.0" encoding="utf-8"?>
<sst xmlns="http://schemas.openxmlformats.org/spreadsheetml/2006/main" count="372" uniqueCount="138">
  <si>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</si>
  <si>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</si>
  <si>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</si>
  <si>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</si>
  <si>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</si>
  <si>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</si>
  <si>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</si>
  <si>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</si>
  <si>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</si>
  <si>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</si>
  <si>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</si>
  <si>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</si>
  <si>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</si>
  <si>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总计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</si>
  <si>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</si>
  <si>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</si>
  <si>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</si>
  <si>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大床房
上下浮动3间</t>
    <phoneticPr fontId="1" type="noConversion"/>
  </si>
  <si>
    <t>固定费用：500元/人，
共7500元</t>
    <phoneticPr fontId="1" type="noConversion"/>
  </si>
  <si>
    <t>33座大巴</t>
    <phoneticPr fontId="1" type="noConversion"/>
  </si>
  <si>
    <t>考斯特</t>
    <phoneticPr fontId="1" type="noConversion"/>
  </si>
  <si>
    <t>标间，含双早
上下浮动1间</t>
    <phoneticPr fontId="1" type="noConversion"/>
  </si>
  <si>
    <t>媒体高铁票</t>
    <phoneticPr fontId="1" type="noConversion"/>
  </si>
  <si>
    <t>固定费用，预留5000元</t>
    <phoneticPr fontId="1" type="noConversion"/>
  </si>
  <si>
    <t>固定费用</t>
    <phoneticPr fontId="1" type="noConversion"/>
  </si>
  <si>
    <t>陪车零食饮用水</t>
    <phoneticPr fontId="1" type="noConversion"/>
  </si>
  <si>
    <t>2018别克强者挑战之旅
（成都-重庆）</t>
    <phoneticPr fontId="1" type="noConversion"/>
  </si>
  <si>
    <t>2018别克强者挑战之旅
（西安-郑州）</t>
    <phoneticPr fontId="1" type="noConversion"/>
  </si>
  <si>
    <t>2018别克强者挑战之旅
（徐州-临沂）</t>
    <phoneticPr fontId="1" type="noConversion"/>
  </si>
  <si>
    <t>2018别克强者挑战之旅
（济南-青岛）</t>
    <phoneticPr fontId="1" type="noConversion"/>
  </si>
  <si>
    <t>2018别克强者挑战之旅
（成都）</t>
    <phoneticPr fontId="1" type="noConversion"/>
  </si>
  <si>
    <t>2018别克强者挑战之旅
（西安）</t>
    <phoneticPr fontId="1" type="noConversion"/>
  </si>
  <si>
    <t>2018年5月18日-5月20日</t>
    <phoneticPr fontId="1" type="noConversion"/>
  </si>
  <si>
    <t>2018年5月25日-5月27日</t>
    <phoneticPr fontId="1" type="noConversion"/>
  </si>
  <si>
    <t>5月24日酒店自助晚餐</t>
    <phoneticPr fontId="1" type="noConversion"/>
  </si>
  <si>
    <t>5月27日酒店自助晚餐</t>
    <phoneticPr fontId="1" type="noConversion"/>
  </si>
  <si>
    <t>5月17日酒店自助晚餐</t>
    <phoneticPr fontId="1" type="noConversion"/>
  </si>
  <si>
    <t>5月20日酒店自助晚餐</t>
    <phoneticPr fontId="1" type="noConversion"/>
  </si>
  <si>
    <t>2018年6月8日-6月10日</t>
    <phoneticPr fontId="1" type="noConversion"/>
  </si>
  <si>
    <t>2018别克强者挑战之旅
（徐州）</t>
    <phoneticPr fontId="1" type="noConversion"/>
  </si>
  <si>
    <t>6月7日酒店自助晚餐</t>
    <phoneticPr fontId="1" type="noConversion"/>
  </si>
  <si>
    <t>6月10日酒店自助晚餐</t>
    <phoneticPr fontId="1" type="noConversion"/>
  </si>
  <si>
    <t>2018年6月22日-6月24日</t>
    <phoneticPr fontId="1" type="noConversion"/>
  </si>
  <si>
    <t>2018别克强者挑战之旅
（济南）</t>
    <phoneticPr fontId="1" type="noConversion"/>
  </si>
  <si>
    <t>6月21日酒店自助晚餐</t>
    <phoneticPr fontId="1" type="noConversion"/>
  </si>
  <si>
    <t>6月24日酒店自助晚餐</t>
    <phoneticPr fontId="1" type="noConversion"/>
  </si>
  <si>
    <t>2018年6月29日-7月1日</t>
    <phoneticPr fontId="1" type="noConversion"/>
  </si>
  <si>
    <t>6月28日酒店自助晚餐</t>
    <phoneticPr fontId="1" type="noConversion"/>
  </si>
  <si>
    <t>7月1日酒店自助晚餐</t>
    <phoneticPr fontId="1" type="noConversion"/>
  </si>
  <si>
    <t>2018别克强者挑战之旅
（北京-呼和浩特）</t>
    <phoneticPr fontId="1" type="noConversion"/>
  </si>
  <si>
    <t>2018别克强者挑战之旅
（北京）</t>
    <phoneticPr fontId="1" type="noConversion"/>
  </si>
  <si>
    <t>5月17日：成都香格里拉大酒店</t>
    <phoneticPr fontId="1" type="noConversion"/>
  </si>
  <si>
    <t>5月20日：重庆凯宾斯基酒店</t>
    <phoneticPr fontId="1" type="noConversion"/>
  </si>
  <si>
    <t>5月24日：西安大唐西市酒店</t>
    <phoneticPr fontId="1" type="noConversion"/>
  </si>
  <si>
    <t>5月27日：郑州希尔顿酒店</t>
    <phoneticPr fontId="1" type="noConversion"/>
  </si>
  <si>
    <t>6月7日：徐州回悦全球奢华精品酒店</t>
    <phoneticPr fontId="1" type="noConversion"/>
  </si>
  <si>
    <t>6月10日：临沂鲁商铂尔曼大酒店</t>
    <phoneticPr fontId="1" type="noConversion"/>
  </si>
  <si>
    <t>6月21日：济南香格里拉大酒店</t>
    <phoneticPr fontId="1" type="noConversion"/>
  </si>
  <si>
    <t>6月21日：济南香格里拉大酒店</t>
    <phoneticPr fontId="1" type="noConversion"/>
  </si>
  <si>
    <t>6月24日：青岛香格里拉大酒店</t>
    <phoneticPr fontId="1" type="noConversion"/>
  </si>
  <si>
    <t>6月28日：北京瑰丽酒店</t>
    <phoneticPr fontId="1" type="noConversion"/>
  </si>
  <si>
    <t>7月1日：呼和浩特万达文华酒店</t>
    <phoneticPr fontId="1" type="noConversion"/>
  </si>
  <si>
    <t>其他</t>
    <phoneticPr fontId="1" type="noConversion"/>
  </si>
  <si>
    <t>固定费用：500元/人</t>
    <phoneticPr fontId="1" type="noConversion"/>
  </si>
  <si>
    <t>2018年10月22日-12月2日</t>
    <phoneticPr fontId="1" type="noConversion"/>
  </si>
  <si>
    <t>10月22日：武汉万达酒店
（含服务费，宽带费用）King-size bed room</t>
    <phoneticPr fontId="1" type="noConversion"/>
  </si>
  <si>
    <t>10月28日：郑州万达文华酒店
（含服务费，宽带费用）King-size bed room</t>
    <phoneticPr fontId="1" type="noConversion"/>
  </si>
  <si>
    <t>10月29日：郑州万达文华酒店
（含服务费，宽带费用）King-size bed room</t>
    <phoneticPr fontId="1" type="noConversion"/>
  </si>
  <si>
    <t>11月19日：西安大唐西市酒店
（含服务费，宽带费用）King-size bed room</t>
    <phoneticPr fontId="1" type="noConversion"/>
  </si>
  <si>
    <t>11月20日：西安大唐西市酒店
（含服务费，宽带费用）King-size bed room</t>
  </si>
  <si>
    <t>11月26日：杭州花家山庄
（含服务费，宽带费用）King-size bed room</t>
    <phoneticPr fontId="1" type="noConversion"/>
  </si>
  <si>
    <t>12月2日：长沙万达文华酒店
（含服务费，宽带费用）King-size bed room</t>
    <phoneticPr fontId="1" type="noConversion"/>
  </si>
  <si>
    <t>12月1日：长沙万达文华酒店
（含服务费，宽带费用）King-size bed room</t>
  </si>
  <si>
    <t>2018寰行中国（武汉-郑州）</t>
    <phoneticPr fontId="1" type="noConversion"/>
  </si>
  <si>
    <t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</si>
  <si>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公付房费
Public housing charge</t>
    <phoneticPr fontId="1" type="noConversion"/>
  </si>
  <si>
    <t>媒体用餐
Have meals</t>
    <phoneticPr fontId="1" type="noConversion"/>
  </si>
  <si>
    <t>晚餐dinner</t>
    <phoneticPr fontId="1" type="noConversion"/>
  </si>
  <si>
    <t>午餐lunch</t>
    <phoneticPr fontId="1" type="noConversion"/>
  </si>
  <si>
    <t>车上
food&amp;other in car</t>
    <phoneticPr fontId="1" type="noConversion"/>
  </si>
  <si>
    <t>媒体交通补贴
Media Traffic Reimbursement</t>
    <phoneticPr fontId="1" type="noConversion"/>
  </si>
  <si>
    <t>车上饮用水零食
drinking water；snacks</t>
    <phoneticPr fontId="1" type="noConversion"/>
  </si>
  <si>
    <t>媒体接送机
shuttle bus</t>
    <phoneticPr fontId="1" type="noConversion"/>
  </si>
  <si>
    <t>33座大巴</t>
    <phoneticPr fontId="1" type="noConversion"/>
  </si>
  <si>
    <t>10月23日：随州凤凰贵宾酒店
（含服务费，宽带费用）King-size bed room</t>
    <phoneticPr fontId="1" type="noConversion"/>
  </si>
  <si>
    <t>10月24日：襄阳富力皇冠酒店
（含服务费，宽带费用）King-size bed room</t>
    <phoneticPr fontId="1" type="noConversion"/>
  </si>
  <si>
    <t>10月25日：南阳中泰豪生酒店
（含服务费，宽带费用）King-size bed room</t>
    <phoneticPr fontId="1" type="noConversion"/>
  </si>
  <si>
    <t>10月26日：洛阳亚丁半岛酒店
（含服务费，宽带费用）King-size bed room</t>
    <phoneticPr fontId="1" type="noConversion"/>
  </si>
  <si>
    <t>10月27日：郑州万达文华酒店
（含服务费，宽带费用）King-size bed room</t>
    <phoneticPr fontId="1" type="noConversion"/>
  </si>
  <si>
    <t>10月30日：安阳万达嘉华
（含服务费，宽带费用）King-size bed room</t>
    <phoneticPr fontId="1" type="noConversion"/>
  </si>
  <si>
    <t>10月31日邢台内邱鹊山湖阿尔卡迪亚度假村
（含服务费，宽带费用）King-size bed room</t>
    <phoneticPr fontId="1" type="noConversion"/>
  </si>
  <si>
    <t>11月1日：石家庄希尔顿
（含服务费，宽带费用）King-size bed room</t>
    <phoneticPr fontId="1" type="noConversion"/>
  </si>
  <si>
    <t>11月2日：北京中国大饭店
（含服务费，宽带费用）King-size bed room</t>
    <phoneticPr fontId="1" type="noConversion"/>
  </si>
  <si>
    <t>11月3日：北京中国大饭店
（含服务费，宽带费用）King-size bed room</t>
    <phoneticPr fontId="1" type="noConversion"/>
  </si>
  <si>
    <t>11月4日：北京中国大饭店
（含服务费，宽带费用）King-size bed room</t>
  </si>
  <si>
    <t>11月21日：三门峡高阳山温泉酒店
（含服务费，宽带费用）King-size bed room</t>
    <phoneticPr fontId="1" type="noConversion"/>
  </si>
  <si>
    <t>11月22日：开封建业铂尔曼酒店
（含服务费，宽带费用）King-size bed room</t>
    <phoneticPr fontId="1" type="noConversion"/>
  </si>
  <si>
    <t>11月23日：徐州小南湖凯莱度假酒店
（含服务费，宽带费用）King-size bed room</t>
    <phoneticPr fontId="1" type="noConversion"/>
  </si>
  <si>
    <t>11月24日：南京紫金山庄
（含服务费，宽带费用）King-size bed room</t>
    <phoneticPr fontId="1" type="noConversion"/>
  </si>
  <si>
    <t>11月25日：南京紫金山庄
（含服务费，宽带费用）King-size bed room</t>
  </si>
  <si>
    <t>11月27日：黄山绿地皇冠假日酒店
（含服务费，宽带费用）King-size bed room</t>
    <phoneticPr fontId="1" type="noConversion"/>
  </si>
  <si>
    <t>11月28日：景德镇西山湖凯莱度假酒店
（含服务费，宽带费用）King-size bed room</t>
    <phoneticPr fontId="1" type="noConversion"/>
  </si>
  <si>
    <t>11月29日：南昌香格里拉大酒店
（含服务费，宽带费用）King-size bed room</t>
    <phoneticPr fontId="1" type="noConversion"/>
  </si>
  <si>
    <t>11月30日：维景国际温泉酒店
（含服务费，宽带费用）King-size bed room</t>
    <phoneticPr fontId="1" type="noConversion"/>
  </si>
  <si>
    <t>2018寰行中国（郑州-北京）</t>
    <phoneticPr fontId="1" type="noConversion"/>
  </si>
  <si>
    <t>2018寰行中国（西安-南京）</t>
    <phoneticPr fontId="1" type="noConversion"/>
  </si>
  <si>
    <t>2018寰行中国（杭州-长沙）</t>
    <phoneticPr fontId="1" type="noConversion"/>
  </si>
  <si>
    <t>食品、饮品、物料：（具体内容有待更新）food</t>
    <phoneticPr fontId="1" type="noConversion"/>
  </si>
  <si>
    <t>-</t>
    <phoneticPr fontId="1" type="noConversion"/>
  </si>
  <si>
    <t>接送机
helper</t>
    <phoneticPr fontId="1" type="noConversion"/>
  </si>
  <si>
    <t>11月25日-12月2日午餐</t>
    <phoneticPr fontId="1" type="noConversion"/>
  </si>
  <si>
    <t>11月25日-12月2日晚餐</t>
    <phoneticPr fontId="1" type="noConversion"/>
  </si>
  <si>
    <t>欢迎水果 Fruits</t>
    <phoneticPr fontId="1" type="noConversion"/>
  </si>
  <si>
    <t>固定费用，预留5000元</t>
    <phoneticPr fontId="1" type="noConversion"/>
  </si>
  <si>
    <t xml:space="preserve">媒体高铁票
High speed rail ticket </t>
    <phoneticPr fontId="1" type="noConversion"/>
  </si>
  <si>
    <t>10月22日和28日午餐</t>
    <phoneticPr fontId="1" type="noConversion"/>
  </si>
  <si>
    <t>10月22日和28日晚餐</t>
    <phoneticPr fontId="1" type="noConversion"/>
  </si>
  <si>
    <t>旅行社其他工作人员费用
Travel Agency Staff</t>
    <phoneticPr fontId="1" type="noConversion"/>
  </si>
  <si>
    <t>服务费10%</t>
    <phoneticPr fontId="1" type="noConversion"/>
  </si>
  <si>
    <t>第一天和最后一天接送机</t>
    <phoneticPr fontId="1" type="noConversion"/>
  </si>
  <si>
    <t>大床房
上下浮动5间</t>
    <phoneticPr fontId="1" type="noConversion"/>
  </si>
  <si>
    <t>11月18日：西安大唐西市酒店
（含服务费，宽带费用）King-size bed room</t>
    <phoneticPr fontId="1" type="noConversion"/>
  </si>
  <si>
    <t>11月18-19日和25日午餐</t>
    <phoneticPr fontId="1" type="noConversion"/>
  </si>
  <si>
    <t>11月18-19日和25日晚餐</t>
    <phoneticPr fontId="1" type="noConversion"/>
  </si>
  <si>
    <t>10月27、28日-11月4日午餐</t>
    <phoneticPr fontId="1" type="noConversion"/>
  </si>
  <si>
    <t>10月27、28日-11月4日晚餐</t>
    <phoneticPr fontId="1" type="noConversion"/>
  </si>
  <si>
    <t>单价</t>
    <phoneticPr fontId="1" type="noConversion"/>
  </si>
  <si>
    <t>10月21日：武汉万达酒店
（含服务费，宽带费用）King-size bed room</t>
    <phoneticPr fontId="1" type="noConversion"/>
  </si>
  <si>
    <t>10月20日-28日，包含大交通，餐饮及住宿</t>
    <phoneticPr fontId="1" type="noConversion"/>
  </si>
  <si>
    <t>10月29日-11月5日，包含大交通，餐饮及住宿</t>
    <phoneticPr fontId="1" type="noConversion"/>
  </si>
  <si>
    <t>11月17日-11月25日，包含大交通，餐饮及住宿</t>
    <phoneticPr fontId="1" type="noConversion"/>
  </si>
  <si>
    <t>11月26日-12月3日，包含大交通，餐饮及住宿</t>
    <phoneticPr fontId="1" type="noConversion"/>
  </si>
  <si>
    <t>小计（Net）</t>
    <phoneticPr fontId="1" type="noConversion"/>
  </si>
  <si>
    <t>总计（不含增值税6%）</t>
    <phoneticPr fontId="1" type="noConversion"/>
  </si>
  <si>
    <t>康辉集团北京国际会议展览有限公司</t>
  </si>
  <si>
    <t>2018年10月22日-12月2日</t>
    <phoneticPr fontId="1" type="noConversion"/>
  </si>
  <si>
    <t>2018寰行中国 别克 · 中国文化之旅
（武汉-长沙）</t>
    <phoneticPr fontId="1" type="noConversion"/>
  </si>
  <si>
    <t>2018寰行中国 别克 · 中国文化之旅
（武汉-长沙）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</si>
</sst>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C0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109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7" borderId="10" xfId="46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181" fontId="22" fillId="24" borderId="0" xfId="46" applyNumberFormat="1" applyFont="1" applyFill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176" fontId="34" fillId="25" borderId="10" xfId="46" applyNumberFormat="1" applyFont="1" applyFill="1" applyBorder="1" applyAlignment="1">
      <alignment horizontal="center" vertical="center"/>
    </xf>
    <xf numFmtId="0" fontId="34" fillId="25" borderId="10" xfId="46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1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vertical="center"/>
    </xf>
    <xf numFmtId="0" fontId="22" fillId="25" borderId="16" xfId="46" applyFont="1" applyFill="1" applyBorder="1" applyAlignment="1">
      <alignment vertical="center"/>
    </xf>
    <xf numFmtId="0" fontId="22" fillId="25" borderId="17" xfId="46" applyFont="1" applyFill="1" applyBorder="1" applyAlignment="1">
      <alignment vertical="center"/>
    </xf>
    <xf numFmtId="0" fontId="22" fillId="24" borderId="18" xfId="46" applyFont="1" applyFill="1" applyBorder="1" applyAlignment="1">
      <alignment horizontal="left" vertical="center"/>
    </xf>
    <xf numFmtId="0" fontId="22" fillId="24" borderId="19" xfId="46" applyFont="1" applyFill="1" applyBorder="1" applyAlignment="1">
      <alignment vertical="center" wrapText="1"/>
    </xf>
    <xf numFmtId="0" fontId="22" fillId="24" borderId="20" xfId="46" applyFont="1" applyFill="1" applyBorder="1" applyAlignment="1">
      <alignment horizontal="left" vertical="center"/>
    </xf>
    <xf numFmtId="0" fontId="22" fillId="24" borderId="21" xfId="46" applyFont="1" applyFill="1" applyBorder="1" applyAlignment="1">
      <alignment horizontal="left" vertical="center"/>
    </xf>
    <xf numFmtId="57" fontId="22" fillId="24" borderId="19" xfId="46" applyNumberFormat="1" applyFont="1" applyFill="1" applyBorder="1" applyAlignment="1">
      <alignment horizontal="left" vertical="center"/>
    </xf>
    <xf numFmtId="0" fontId="22" fillId="25" borderId="0" xfId="46" applyFont="1" applyFill="1" applyAlignment="1">
      <alignment horizontal="center" vertical="center"/>
    </xf>
    <xf numFmtId="0" fontId="35" fillId="25" borderId="10" xfId="46" applyFont="1" applyFill="1" applyBorder="1" applyAlignment="1">
      <alignment horizontal="center" vertical="center" wrapText="1"/>
    </xf>
    <xf numFmtId="0" fontId="22" fillId="24" borderId="0" xfId="46" applyFont="1" applyFill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34" fillId="25" borderId="11" xfId="0" applyFont="1" applyFill="1" applyBorder="1" applyAlignment="1">
      <alignment horizontal="left" vertical="center" wrapText="1"/>
    </xf>
    <xf numFmtId="176" fontId="34" fillId="25" borderId="11" xfId="46" applyNumberFormat="1" applyFont="1" applyFill="1" applyBorder="1" applyAlignment="1">
      <alignment horizontal="center" vertical="center"/>
    </xf>
    <xf numFmtId="0" fontId="34" fillId="25" borderId="11" xfId="46" applyFont="1" applyFill="1" applyBorder="1" applyAlignment="1">
      <alignment horizontal="center" vertical="center" wrapText="1"/>
    </xf>
    <xf numFmtId="0" fontId="34" fillId="25" borderId="22" xfId="0" applyFont="1" applyFill="1" applyBorder="1" applyAlignment="1">
      <alignment horizontal="left" vertical="center" wrapText="1"/>
    </xf>
    <xf numFmtId="0" fontId="34" fillId="25" borderId="22" xfId="46" applyFont="1" applyFill="1" applyBorder="1" applyAlignment="1">
      <alignment horizontal="center" vertical="center" wrapText="1"/>
    </xf>
    <xf numFmtId="0" fontId="35" fillId="25" borderId="10" xfId="0" quotePrefix="1" applyFont="1" applyFill="1" applyBorder="1" applyAlignment="1">
      <alignment horizontal="center" vertical="center" wrapText="1"/>
    </xf>
    <xf numFmtId="3" fontId="34" fillId="25" borderId="22" xfId="75" applyNumberFormat="1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center" vertical="center"/>
    </xf>
    <xf numFmtId="0" fontId="34" fillId="25" borderId="11" xfId="0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center"/>
    </xf>
    <xf numFmtId="0" fontId="34" fillId="25" borderId="22" xfId="0" applyFont="1" applyFill="1" applyBorder="1" applyAlignment="1">
      <alignment horizontal="center" vertical="center"/>
    </xf>
    <xf numFmtId="0" fontId="34" fillId="24" borderId="18" xfId="46" applyFont="1" applyFill="1" applyBorder="1" applyAlignment="1">
      <alignment horizontal="left" vertical="center"/>
    </xf>
    <xf numFmtId="0" fontId="34" fillId="24" borderId="0" xfId="46" applyFont="1" applyFill="1" applyAlignment="1">
      <alignment vertical="center" wrapText="1"/>
    </xf>
    <xf numFmtId="181" fontId="34" fillId="24" borderId="0" xfId="46" applyNumberFormat="1" applyFont="1" applyFill="1" applyAlignment="1">
      <alignment horizontal="center" vertical="center"/>
    </xf>
    <xf numFmtId="0" fontId="34" fillId="24" borderId="0" xfId="46" applyFont="1" applyFill="1" applyAlignment="1">
      <alignment horizontal="center" vertical="center" wrapText="1"/>
    </xf>
    <xf numFmtId="57" fontId="34" fillId="24" borderId="19" xfId="46" applyNumberFormat="1" applyFont="1" applyFill="1" applyBorder="1" applyAlignment="1">
      <alignment horizontal="left" vertical="center"/>
    </xf>
    <xf numFmtId="0" fontId="36" fillId="24" borderId="0" xfId="46" applyFont="1" applyFill="1" applyAlignment="1">
      <alignment horizontal="center" vertical="center"/>
    </xf>
    <xf numFmtId="0" fontId="34" fillId="24" borderId="20" xfId="46" applyFont="1" applyFill="1" applyBorder="1" applyAlignment="1">
      <alignment horizontal="left" vertical="center"/>
    </xf>
    <xf numFmtId="0" fontId="34" fillId="24" borderId="21" xfId="46" applyFont="1" applyFill="1" applyBorder="1" applyAlignment="1">
      <alignment horizontal="left" vertical="center"/>
    </xf>
    <xf numFmtId="0" fontId="34" fillId="24" borderId="0" xfId="46" applyFont="1" applyFill="1" applyAlignment="1">
      <alignment horizontal="center" vertical="center"/>
    </xf>
    <xf numFmtId="0" fontId="34" fillId="24" borderId="0" xfId="46" applyFont="1" applyFill="1" applyAlignment="1">
      <alignment horizontal="left" vertical="center"/>
    </xf>
    <xf numFmtId="0" fontId="35" fillId="26" borderId="10" xfId="46" applyFont="1" applyFill="1" applyBorder="1" applyAlignment="1">
      <alignment horizontal="center" vertical="center" wrapText="1"/>
    </xf>
    <xf numFmtId="181" fontId="35" fillId="26" borderId="10" xfId="46" applyNumberFormat="1" applyFont="1" applyFill="1" applyBorder="1" applyAlignment="1">
      <alignment horizontal="center" vertical="center"/>
    </xf>
    <xf numFmtId="0" fontId="35" fillId="26" borderId="11" xfId="46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horizontal="left" vertical="center" wrapText="1"/>
    </xf>
    <xf numFmtId="181" fontId="34" fillId="0" borderId="10" xfId="46" applyNumberFormat="1" applyFont="1" applyFill="1" applyBorder="1" applyAlignment="1">
      <alignment horizontal="center" vertical="center"/>
    </xf>
    <xf numFmtId="181" fontId="34" fillId="0" borderId="10" xfId="46" applyNumberFormat="1" applyFont="1" applyFill="1" applyBorder="1" applyAlignment="1">
      <alignment horizontal="center" vertical="center" wrapText="1"/>
    </xf>
    <xf numFmtId="181" fontId="34" fillId="7" borderId="10" xfId="46" applyNumberFormat="1" applyFont="1" applyFill="1" applyBorder="1" applyAlignment="1">
      <alignment horizontal="center" vertical="center"/>
    </xf>
    <xf numFmtId="0" fontId="34" fillId="24" borderId="10" xfId="46" applyFont="1" applyFill="1" applyBorder="1" applyAlignment="1">
      <alignment horizontal="center" vertical="center" wrapText="1"/>
    </xf>
    <xf numFmtId="181" fontId="35" fillId="17" borderId="10" xfId="46" applyNumberFormat="1" applyFont="1" applyFill="1" applyBorder="1" applyAlignment="1">
      <alignment horizontal="center" vertical="center"/>
    </xf>
    <xf numFmtId="0" fontId="35" fillId="26" borderId="11" xfId="46" applyFont="1" applyFill="1" applyBorder="1" applyAlignment="1">
      <alignment horizontal="left" vertical="center"/>
    </xf>
    <xf numFmtId="0" fontId="34" fillId="24" borderId="19" xfId="46" applyFont="1" applyFill="1" applyBorder="1" applyAlignment="1">
      <alignment vertical="center" wrapText="1"/>
    </xf>
    <xf numFmtId="181" fontId="34" fillId="24" borderId="0" xfId="46" applyNumberFormat="1" applyFont="1" applyFill="1" applyAlignment="1">
      <alignment horizontal="left" vertical="center"/>
    </xf>
    <xf numFmtId="3" fontId="34" fillId="25" borderId="11" xfId="75" applyNumberFormat="1" applyFont="1" applyFill="1" applyBorder="1" applyAlignment="1">
      <alignment horizontal="center" vertical="center" wrapText="1"/>
    </xf>
    <xf numFmtId="3" fontId="34" fillId="25" borderId="12" xfId="75" applyNumberFormat="1" applyFont="1" applyFill="1" applyBorder="1" applyAlignment="1">
      <alignment horizontal="center" vertical="center" wrapText="1"/>
    </xf>
    <xf numFmtId="3" fontId="34" fillId="25" borderId="22" xfId="75" applyNumberFormat="1" applyFont="1" applyFill="1" applyBorder="1" applyAlignment="1">
      <alignment horizontal="center" vertical="center" wrapText="1"/>
    </xf>
    <xf numFmtId="0" fontId="34" fillId="0" borderId="17" xfId="46" applyFont="1" applyFill="1" applyBorder="1" applyAlignment="1">
      <alignment horizontal="left" vertical="center" wrapText="1"/>
    </xf>
    <xf numFmtId="0" fontId="34" fillId="0" borderId="19" xfId="46" applyFont="1" applyFill="1" applyBorder="1" applyAlignment="1">
      <alignment horizontal="left" vertical="center" wrapText="1"/>
    </xf>
    <xf numFmtId="0" fontId="34" fillId="0" borderId="21" xfId="46" applyFont="1" applyFill="1" applyBorder="1" applyAlignment="1">
      <alignment horizontal="left" vertical="center" wrapText="1"/>
    </xf>
    <xf numFmtId="0" fontId="34" fillId="0" borderId="11" xfId="46" applyFont="1" applyFill="1" applyBorder="1" applyAlignment="1">
      <alignment horizontal="center" vertical="center" wrapText="1"/>
    </xf>
    <xf numFmtId="0" fontId="34" fillId="0" borderId="12" xfId="46" applyFont="1" applyFill="1" applyBorder="1" applyAlignment="1">
      <alignment horizontal="center" vertical="center" wrapText="1"/>
    </xf>
    <xf numFmtId="0" fontId="34" fillId="0" borderId="22" xfId="46" applyFont="1" applyFill="1" applyBorder="1" applyAlignment="1">
      <alignment horizontal="center" vertical="center" wrapText="1"/>
    </xf>
    <xf numFmtId="0" fontId="34" fillId="0" borderId="11" xfId="46" applyFont="1" applyFill="1" applyBorder="1" applyAlignment="1">
      <alignment horizontal="left" vertical="center" wrapText="1"/>
    </xf>
    <xf numFmtId="0" fontId="34" fillId="0" borderId="12" xfId="46" applyFont="1" applyFill="1" applyBorder="1" applyAlignment="1">
      <alignment horizontal="left" vertical="center" wrapText="1"/>
    </xf>
    <xf numFmtId="0" fontId="34" fillId="0" borderId="22" xfId="46" applyFont="1" applyFill="1" applyBorder="1" applyAlignment="1">
      <alignment horizontal="left" vertical="center" wrapText="1"/>
    </xf>
    <xf numFmtId="0" fontId="34" fillId="7" borderId="23" xfId="46" applyFont="1" applyFill="1" applyBorder="1" applyAlignment="1">
      <alignment horizontal="center" vertical="center"/>
    </xf>
    <xf numFmtId="0" fontId="34" fillId="7" borderId="24" xfId="46" applyFont="1" applyFill="1" applyBorder="1" applyAlignment="1">
      <alignment horizontal="center" vertical="center"/>
    </xf>
    <xf numFmtId="0" fontId="34" fillId="7" borderId="25" xfId="46" applyFont="1" applyFill="1" applyBorder="1" applyAlignment="1">
      <alignment horizontal="center" vertical="center"/>
    </xf>
    <xf numFmtId="0" fontId="35" fillId="17" borderId="23" xfId="46" applyFont="1" applyFill="1" applyBorder="1" applyAlignment="1">
      <alignment horizontal="center" vertical="center"/>
    </xf>
    <xf numFmtId="0" fontId="35" fillId="17" borderId="24" xfId="46" applyFont="1" applyFill="1" applyBorder="1" applyAlignment="1">
      <alignment horizontal="center" vertical="center"/>
    </xf>
    <xf numFmtId="0" fontId="35" fillId="17" borderId="25" xfId="46" applyFont="1" applyFill="1" applyBorder="1" applyAlignment="1">
      <alignment horizontal="center" vertical="center"/>
    </xf>
    <xf numFmtId="0" fontId="35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34" fillId="0" borderId="17" xfId="46" applyFont="1" applyFill="1" applyBorder="1" applyAlignment="1">
      <alignment horizontal="center" vertical="center" wrapText="1"/>
    </xf>
    <xf numFmtId="0" fontId="34" fillId="0" borderId="21" xfId="46" applyFont="1" applyFill="1" applyBorder="1" applyAlignment="1">
      <alignment horizontal="center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25" borderId="10" xfId="46" applyFont="1" applyFill="1" applyBorder="1" applyAlignment="1">
      <alignment horizontal="center" vertical="center" wrapText="1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view="pageBreakPreview" topLeftCell="A73" zoomScaleSheetLayoutView="100" workbookViewId="0">
      <selection activeCell="F83" sqref="F83"/>
    </sheetView>
  </sheetViews>
  <sheetFormatPr defaultColWidth="19.75" defaultRowHeight="14.25"/>
  <cols>
    <col min="1" max="1" width="20" style="9" bestFit="1" customWidth="1" collapsed="1"/>
    <col min="2" max="2" width="26.5" style="4" customWidth="1" collapsed="1"/>
    <col min="3" max="3" width="33.625" style="1" customWidth="1"/>
    <col min="4" max="4" width="8.875" style="11" customWidth="1"/>
    <col min="5" max="5" width="7.125" style="11" customWidth="1"/>
    <col min="6" max="6" width="8.75" style="11" customWidth="1"/>
    <col min="7" max="7" width="14.875" style="11" customWidth="1"/>
    <col min="8" max="8" width="22.25" style="42" customWidth="1"/>
    <col min="9" max="9" width="19.75" style="4"/>
    <col min="10" max="16384" width="19.75" style="3"/>
  </cols>
  <sheetData>
    <row r="1" spans="1:9" ht="45.95" customHeight="1">
      <c r="A1" s="33"/>
      <c r="B1" s="34"/>
      <c r="C1" s="32"/>
    </row>
    <row r="2" spans="1:9" ht="16.5" customHeight="1">
      <c r="A2" s="57" t="s">
        <v>0</v>
      </c>
      <c r="B2" s="77" t="s">
        <v>136</v>
      </c>
      <c r="C2" s="58"/>
      <c r="D2" s="58"/>
      <c r="E2" s="58"/>
      <c r="F2" s="59"/>
      <c r="G2" s="78" t="s">
        <v>134</v>
      </c>
      <c r="H2" s="60"/>
    </row>
    <row r="3" spans="1:9" ht="16.5">
      <c r="A3" s="57" t="s">
        <v>1</v>
      </c>
      <c r="B3" s="61" t="s">
        <v>64</v>
      </c>
      <c r="C3" s="62"/>
      <c r="D3" s="59"/>
      <c r="E3" s="59"/>
      <c r="F3" s="59"/>
      <c r="G3" s="78" t="s">
        <v>135</v>
      </c>
      <c r="H3" s="60"/>
    </row>
    <row r="4" spans="1:9" ht="16.5">
      <c r="A4" s="63" t="s">
        <v>10</v>
      </c>
      <c r="B4" s="64"/>
      <c r="C4" s="65"/>
      <c r="D4" s="59"/>
      <c r="E4" s="59"/>
      <c r="F4" s="59"/>
      <c r="G4" s="78" t="s">
        <v>137</v>
      </c>
      <c r="H4" s="60"/>
    </row>
    <row r="5" spans="1:9" ht="9.75" hidden="1" customHeight="1">
      <c r="A5" s="66" t="s">
        <v>11</v>
      </c>
      <c r="B5" s="66"/>
      <c r="C5" s="65"/>
      <c r="D5" s="59"/>
      <c r="E5" s="59"/>
      <c r="F5" s="59"/>
      <c r="G5" s="59"/>
      <c r="H5" s="60"/>
    </row>
    <row r="6" spans="1:9" ht="16.5" hidden="1">
      <c r="A6" s="66" t="s">
        <v>9</v>
      </c>
      <c r="B6" s="66"/>
      <c r="C6" s="65"/>
      <c r="D6" s="59"/>
      <c r="E6" s="59"/>
      <c r="F6" s="59"/>
      <c r="G6" s="59"/>
      <c r="H6" s="60"/>
    </row>
    <row r="7" spans="1:9" s="1" customFormat="1" ht="16.5">
      <c r="A7" s="97" t="s">
        <v>2</v>
      </c>
      <c r="B7" s="97"/>
      <c r="C7" s="67" t="s">
        <v>3</v>
      </c>
      <c r="D7" s="68" t="s">
        <v>126</v>
      </c>
      <c r="E7" s="68" t="s">
        <v>5</v>
      </c>
      <c r="F7" s="68" t="s">
        <v>6</v>
      </c>
      <c r="G7" s="68" t="s">
        <v>7</v>
      </c>
      <c r="H7" s="67" t="s">
        <v>12</v>
      </c>
      <c r="I7" s="4"/>
    </row>
    <row r="8" spans="1:9" s="1" customFormat="1" ht="16.5">
      <c r="A8" s="76" t="s">
        <v>73</v>
      </c>
      <c r="B8" s="69"/>
      <c r="C8" s="67"/>
      <c r="D8" s="68"/>
      <c r="E8" s="68"/>
      <c r="F8" s="68"/>
      <c r="G8" s="68"/>
      <c r="H8" s="67"/>
      <c r="I8" s="4"/>
    </row>
    <row r="9" spans="1:9" s="1" customFormat="1" ht="47.45" customHeight="1">
      <c r="A9" s="88" t="s">
        <v>74</v>
      </c>
      <c r="B9" s="85" t="s">
        <v>75</v>
      </c>
      <c r="C9" s="15" t="s">
        <v>127</v>
      </c>
      <c r="D9" s="19">
        <v>700</v>
      </c>
      <c r="E9" s="53">
        <v>1</v>
      </c>
      <c r="F9" s="53">
        <v>5</v>
      </c>
      <c r="G9" s="20">
        <f>D9*E9*F9</f>
        <v>3500</v>
      </c>
      <c r="H9" s="79" t="s">
        <v>120</v>
      </c>
    </row>
    <row r="10" spans="1:9" s="1" customFormat="1" ht="47.45" customHeight="1">
      <c r="A10" s="89"/>
      <c r="B10" s="86"/>
      <c r="C10" s="15" t="s">
        <v>65</v>
      </c>
      <c r="D10" s="19">
        <v>700</v>
      </c>
      <c r="E10" s="53">
        <v>1</v>
      </c>
      <c r="F10" s="53">
        <v>4</v>
      </c>
      <c r="G10" s="20">
        <f>D10*E10*F10</f>
        <v>2800</v>
      </c>
      <c r="H10" s="80"/>
    </row>
    <row r="11" spans="1:9" s="1" customFormat="1" ht="33">
      <c r="A11" s="89"/>
      <c r="B11" s="86"/>
      <c r="C11" s="15" t="s">
        <v>84</v>
      </c>
      <c r="D11" s="19">
        <v>550</v>
      </c>
      <c r="E11" s="53">
        <v>1</v>
      </c>
      <c r="F11" s="53">
        <v>4</v>
      </c>
      <c r="G11" s="20">
        <f>F11*E11*D11</f>
        <v>2200</v>
      </c>
      <c r="H11" s="80"/>
    </row>
    <row r="12" spans="1:9" s="1" customFormat="1" ht="33">
      <c r="A12" s="89"/>
      <c r="B12" s="86"/>
      <c r="C12" s="15" t="s">
        <v>85</v>
      </c>
      <c r="D12" s="19">
        <v>550</v>
      </c>
      <c r="E12" s="53">
        <v>1</v>
      </c>
      <c r="F12" s="53">
        <v>4</v>
      </c>
      <c r="G12" s="20">
        <f t="shared" ref="G12:G15" si="0">F12*E12*D12</f>
        <v>2200</v>
      </c>
      <c r="H12" s="80"/>
    </row>
    <row r="13" spans="1:9" s="1" customFormat="1" ht="33">
      <c r="A13" s="89"/>
      <c r="B13" s="86"/>
      <c r="C13" s="15" t="s">
        <v>86</v>
      </c>
      <c r="D13" s="19">
        <v>450</v>
      </c>
      <c r="E13" s="53">
        <v>1</v>
      </c>
      <c r="F13" s="53">
        <v>4</v>
      </c>
      <c r="G13" s="20">
        <f t="shared" si="0"/>
        <v>1800</v>
      </c>
      <c r="H13" s="80"/>
    </row>
    <row r="14" spans="1:9" s="1" customFormat="1" ht="33">
      <c r="A14" s="89"/>
      <c r="B14" s="86"/>
      <c r="C14" s="15" t="s">
        <v>87</v>
      </c>
      <c r="D14" s="19">
        <v>550</v>
      </c>
      <c r="E14" s="53">
        <v>1</v>
      </c>
      <c r="F14" s="53">
        <v>4</v>
      </c>
      <c r="G14" s="20">
        <f t="shared" si="0"/>
        <v>2200</v>
      </c>
      <c r="H14" s="80"/>
    </row>
    <row r="15" spans="1:9" s="1" customFormat="1" ht="33">
      <c r="A15" s="89"/>
      <c r="B15" s="86"/>
      <c r="C15" s="15" t="s">
        <v>88</v>
      </c>
      <c r="D15" s="19">
        <v>800</v>
      </c>
      <c r="E15" s="53">
        <v>1</v>
      </c>
      <c r="F15" s="53">
        <v>4</v>
      </c>
      <c r="G15" s="20">
        <f t="shared" si="0"/>
        <v>3200</v>
      </c>
      <c r="H15" s="80"/>
    </row>
    <row r="16" spans="1:9" s="1" customFormat="1" ht="33">
      <c r="A16" s="89"/>
      <c r="B16" s="86"/>
      <c r="C16" s="44" t="s">
        <v>66</v>
      </c>
      <c r="D16" s="45">
        <v>800</v>
      </c>
      <c r="E16" s="54">
        <v>1</v>
      </c>
      <c r="F16" s="54">
        <v>4</v>
      </c>
      <c r="G16" s="46">
        <f>D16*E16*F16</f>
        <v>3200</v>
      </c>
      <c r="H16" s="81"/>
      <c r="I16" s="4"/>
    </row>
    <row r="17" spans="1:9" s="1" customFormat="1" ht="16.5">
      <c r="A17" s="90"/>
      <c r="B17" s="87"/>
      <c r="C17" s="70" t="s">
        <v>112</v>
      </c>
      <c r="D17" s="45">
        <v>88</v>
      </c>
      <c r="E17" s="54">
        <v>6</v>
      </c>
      <c r="F17" s="54">
        <v>20</v>
      </c>
      <c r="G17" s="46">
        <f>D17*E17*F17</f>
        <v>10560</v>
      </c>
      <c r="H17" s="50"/>
      <c r="I17" s="4"/>
    </row>
    <row r="18" spans="1:9" s="1" customFormat="1" ht="16.5">
      <c r="A18" s="98" t="s">
        <v>76</v>
      </c>
      <c r="B18" s="20" t="s">
        <v>78</v>
      </c>
      <c r="C18" s="15" t="s">
        <v>115</v>
      </c>
      <c r="D18" s="55">
        <v>200</v>
      </c>
      <c r="E18" s="55">
        <v>2</v>
      </c>
      <c r="F18" s="55">
        <v>15</v>
      </c>
      <c r="G18" s="20">
        <f t="shared" ref="G18:G23" si="1">D18*E18*F18</f>
        <v>6000</v>
      </c>
      <c r="H18" s="26"/>
      <c r="I18" s="4"/>
    </row>
    <row r="19" spans="1:9" s="1" customFormat="1" ht="16.5">
      <c r="A19" s="98"/>
      <c r="B19" s="20" t="s">
        <v>77</v>
      </c>
      <c r="C19" s="15" t="s">
        <v>116</v>
      </c>
      <c r="D19" s="55">
        <v>200</v>
      </c>
      <c r="E19" s="55">
        <v>2</v>
      </c>
      <c r="F19" s="55">
        <v>15</v>
      </c>
      <c r="G19" s="20">
        <f t="shared" si="1"/>
        <v>6000</v>
      </c>
      <c r="H19" s="26"/>
      <c r="I19" s="4"/>
    </row>
    <row r="20" spans="1:9" s="1" customFormat="1" ht="33">
      <c r="A20" s="51" t="s">
        <v>79</v>
      </c>
      <c r="B20" s="20" t="s">
        <v>81</v>
      </c>
      <c r="C20" s="47" t="s">
        <v>107</v>
      </c>
      <c r="D20" s="56">
        <v>250</v>
      </c>
      <c r="E20" s="56">
        <v>1</v>
      </c>
      <c r="F20" s="56">
        <v>8</v>
      </c>
      <c r="G20" s="48">
        <f t="shared" si="1"/>
        <v>2000</v>
      </c>
      <c r="H20" s="50" t="s">
        <v>24</v>
      </c>
      <c r="I20" s="4"/>
    </row>
    <row r="21" spans="1:9" s="30" customFormat="1" ht="49.5">
      <c r="A21" s="51" t="s">
        <v>80</v>
      </c>
      <c r="B21" s="49" t="s">
        <v>108</v>
      </c>
      <c r="C21" s="49" t="s">
        <v>108</v>
      </c>
      <c r="D21" s="19">
        <v>500</v>
      </c>
      <c r="E21" s="53">
        <v>1</v>
      </c>
      <c r="F21" s="53">
        <v>20</v>
      </c>
      <c r="G21" s="20">
        <f t="shared" si="1"/>
        <v>10000</v>
      </c>
      <c r="H21" s="20" t="s">
        <v>63</v>
      </c>
    </row>
    <row r="22" spans="1:9" s="43" customFormat="1" ht="33">
      <c r="A22" s="51" t="s">
        <v>114</v>
      </c>
      <c r="B22" s="49" t="s">
        <v>108</v>
      </c>
      <c r="C22" s="49" t="s">
        <v>108</v>
      </c>
      <c r="D22" s="19">
        <v>500</v>
      </c>
      <c r="E22" s="53">
        <v>1</v>
      </c>
      <c r="F22" s="53">
        <v>10</v>
      </c>
      <c r="G22" s="20">
        <f t="shared" si="1"/>
        <v>5000</v>
      </c>
      <c r="H22" s="20" t="s">
        <v>113</v>
      </c>
    </row>
    <row r="23" spans="1:9" s="30" customFormat="1" ht="33">
      <c r="A23" s="51" t="s">
        <v>82</v>
      </c>
      <c r="B23" s="49" t="s">
        <v>108</v>
      </c>
      <c r="C23" s="51" t="s">
        <v>83</v>
      </c>
      <c r="D23" s="19">
        <v>1200</v>
      </c>
      <c r="E23" s="53">
        <v>2</v>
      </c>
      <c r="F23" s="53">
        <v>2</v>
      </c>
      <c r="G23" s="20">
        <f t="shared" si="1"/>
        <v>4800</v>
      </c>
      <c r="H23" s="20" t="s">
        <v>119</v>
      </c>
    </row>
    <row r="24" spans="1:9" s="52" customFormat="1" ht="33">
      <c r="A24" s="51" t="s">
        <v>109</v>
      </c>
      <c r="B24" s="49" t="s">
        <v>108</v>
      </c>
      <c r="C24" s="49" t="s">
        <v>108</v>
      </c>
      <c r="D24" s="71">
        <v>400</v>
      </c>
      <c r="E24" s="71">
        <v>2</v>
      </c>
      <c r="F24" s="72">
        <v>1</v>
      </c>
      <c r="G24" s="71">
        <f>D24*E24*F24</f>
        <v>800</v>
      </c>
      <c r="H24" s="20"/>
    </row>
    <row r="25" spans="1:9" s="1" customFormat="1" ht="33">
      <c r="A25" s="51" t="s">
        <v>117</v>
      </c>
      <c r="B25" s="49" t="s">
        <v>108</v>
      </c>
      <c r="C25" s="49" t="s">
        <v>108</v>
      </c>
      <c r="D25" s="71">
        <v>800</v>
      </c>
      <c r="E25" s="71">
        <v>9</v>
      </c>
      <c r="F25" s="72">
        <v>1</v>
      </c>
      <c r="G25" s="71">
        <f>D25*E25*F25</f>
        <v>7200</v>
      </c>
      <c r="H25" s="20" t="s">
        <v>128</v>
      </c>
    </row>
    <row r="26" spans="1:9" s="43" customFormat="1" ht="16.5">
      <c r="A26" s="76" t="s">
        <v>104</v>
      </c>
      <c r="B26" s="69"/>
      <c r="C26" s="67"/>
      <c r="D26" s="68"/>
      <c r="E26" s="68"/>
      <c r="F26" s="68"/>
      <c r="G26" s="68"/>
      <c r="H26" s="67"/>
    </row>
    <row r="27" spans="1:9" s="1" customFormat="1" ht="30" customHeight="1">
      <c r="A27" s="88" t="s">
        <v>74</v>
      </c>
      <c r="B27" s="85" t="s">
        <v>75</v>
      </c>
      <c r="C27" s="15" t="s">
        <v>67</v>
      </c>
      <c r="D27" s="19">
        <v>750</v>
      </c>
      <c r="E27" s="53">
        <v>1</v>
      </c>
      <c r="F27" s="53">
        <v>5</v>
      </c>
      <c r="G27" s="20">
        <f>D27*E27*F27</f>
        <v>3750</v>
      </c>
      <c r="H27" s="79" t="s">
        <v>120</v>
      </c>
    </row>
    <row r="28" spans="1:9" s="1" customFormat="1" ht="30" customHeight="1">
      <c r="A28" s="89"/>
      <c r="B28" s="86"/>
      <c r="C28" s="15" t="s">
        <v>89</v>
      </c>
      <c r="D28" s="19">
        <v>450</v>
      </c>
      <c r="E28" s="53">
        <v>1</v>
      </c>
      <c r="F28" s="53">
        <v>4</v>
      </c>
      <c r="G28" s="20">
        <f>F28*E28*D28</f>
        <v>1800</v>
      </c>
      <c r="H28" s="80"/>
    </row>
    <row r="29" spans="1:9" s="1" customFormat="1" ht="30" customHeight="1">
      <c r="A29" s="89"/>
      <c r="B29" s="86"/>
      <c r="C29" s="15" t="s">
        <v>90</v>
      </c>
      <c r="D29" s="19">
        <v>450</v>
      </c>
      <c r="E29" s="53">
        <v>1</v>
      </c>
      <c r="F29" s="53">
        <v>4</v>
      </c>
      <c r="G29" s="20">
        <f t="shared" ref="G29:G32" si="2">F29*E29*D29</f>
        <v>1800</v>
      </c>
      <c r="H29" s="80"/>
    </row>
    <row r="30" spans="1:9" s="1" customFormat="1" ht="30" customHeight="1">
      <c r="A30" s="89"/>
      <c r="B30" s="86"/>
      <c r="C30" s="15" t="s">
        <v>91</v>
      </c>
      <c r="D30" s="19">
        <v>850</v>
      </c>
      <c r="E30" s="53">
        <v>1</v>
      </c>
      <c r="F30" s="53">
        <v>4</v>
      </c>
      <c r="G30" s="20">
        <f t="shared" si="2"/>
        <v>3400</v>
      </c>
      <c r="H30" s="80"/>
    </row>
    <row r="31" spans="1:9" s="1" customFormat="1" ht="30" customHeight="1">
      <c r="A31" s="89"/>
      <c r="B31" s="86"/>
      <c r="C31" s="15" t="s">
        <v>92</v>
      </c>
      <c r="D31" s="19">
        <v>1000</v>
      </c>
      <c r="E31" s="53">
        <v>1</v>
      </c>
      <c r="F31" s="53">
        <v>4</v>
      </c>
      <c r="G31" s="20">
        <f t="shared" si="2"/>
        <v>4000</v>
      </c>
      <c r="H31" s="80"/>
    </row>
    <row r="32" spans="1:9" s="1" customFormat="1" ht="30" customHeight="1">
      <c r="A32" s="89"/>
      <c r="B32" s="86"/>
      <c r="C32" s="15" t="s">
        <v>93</v>
      </c>
      <c r="D32" s="19">
        <v>1000</v>
      </c>
      <c r="E32" s="53">
        <v>1</v>
      </c>
      <c r="F32" s="53">
        <v>4</v>
      </c>
      <c r="G32" s="20">
        <f t="shared" si="2"/>
        <v>4000</v>
      </c>
      <c r="H32" s="80"/>
    </row>
    <row r="33" spans="1:9" s="1" customFormat="1" ht="33">
      <c r="A33" s="89"/>
      <c r="B33" s="86"/>
      <c r="C33" s="15" t="s">
        <v>94</v>
      </c>
      <c r="D33" s="45">
        <v>1000</v>
      </c>
      <c r="E33" s="54">
        <v>1</v>
      </c>
      <c r="F33" s="54">
        <v>4</v>
      </c>
      <c r="G33" s="46">
        <f>D33*E33*F33</f>
        <v>4000</v>
      </c>
      <c r="H33" s="81"/>
      <c r="I33" s="4"/>
    </row>
    <row r="34" spans="1:9" s="1" customFormat="1" ht="16.5">
      <c r="A34" s="90"/>
      <c r="B34" s="87"/>
      <c r="C34" s="70" t="s">
        <v>112</v>
      </c>
      <c r="D34" s="45">
        <v>88</v>
      </c>
      <c r="E34" s="54">
        <v>6</v>
      </c>
      <c r="F34" s="54">
        <v>21</v>
      </c>
      <c r="G34" s="46">
        <f>D34*E34*F34</f>
        <v>11088</v>
      </c>
      <c r="H34" s="50"/>
      <c r="I34" s="4"/>
    </row>
    <row r="35" spans="1:9" s="1" customFormat="1" ht="16.5">
      <c r="A35" s="98" t="s">
        <v>76</v>
      </c>
      <c r="B35" s="20" t="s">
        <v>78</v>
      </c>
      <c r="C35" s="15" t="s">
        <v>124</v>
      </c>
      <c r="D35" s="55">
        <v>200</v>
      </c>
      <c r="E35" s="55">
        <v>2</v>
      </c>
      <c r="F35" s="55">
        <v>15</v>
      </c>
      <c r="G35" s="20">
        <f t="shared" ref="G35:G41" si="3">D35*E35*F35</f>
        <v>6000</v>
      </c>
      <c r="H35" s="26"/>
      <c r="I35" s="4"/>
    </row>
    <row r="36" spans="1:9" s="1" customFormat="1" ht="16.5">
      <c r="A36" s="98"/>
      <c r="B36" s="20" t="s">
        <v>77</v>
      </c>
      <c r="C36" s="15" t="s">
        <v>125</v>
      </c>
      <c r="D36" s="55">
        <v>200</v>
      </c>
      <c r="E36" s="55">
        <v>2</v>
      </c>
      <c r="F36" s="55">
        <v>15</v>
      </c>
      <c r="G36" s="20">
        <f t="shared" si="3"/>
        <v>6000</v>
      </c>
      <c r="H36" s="26"/>
      <c r="I36" s="4"/>
    </row>
    <row r="37" spans="1:9" s="1" customFormat="1" ht="33">
      <c r="A37" s="51" t="s">
        <v>79</v>
      </c>
      <c r="B37" s="20" t="s">
        <v>81</v>
      </c>
      <c r="C37" s="47" t="s">
        <v>107</v>
      </c>
      <c r="D37" s="56">
        <v>250</v>
      </c>
      <c r="E37" s="56">
        <v>1</v>
      </c>
      <c r="F37" s="56">
        <v>8</v>
      </c>
      <c r="G37" s="48">
        <f t="shared" si="3"/>
        <v>2000</v>
      </c>
      <c r="H37" s="50" t="s">
        <v>24</v>
      </c>
      <c r="I37" s="4"/>
    </row>
    <row r="38" spans="1:9" s="40" customFormat="1" ht="49.5">
      <c r="A38" s="51" t="s">
        <v>80</v>
      </c>
      <c r="B38" s="49" t="s">
        <v>108</v>
      </c>
      <c r="C38" s="49" t="s">
        <v>108</v>
      </c>
      <c r="D38" s="19">
        <v>500</v>
      </c>
      <c r="E38" s="53">
        <v>1</v>
      </c>
      <c r="F38" s="53">
        <v>20</v>
      </c>
      <c r="G38" s="20">
        <f t="shared" si="3"/>
        <v>10000</v>
      </c>
      <c r="H38" s="20" t="s">
        <v>63</v>
      </c>
    </row>
    <row r="39" spans="1:9" s="43" customFormat="1" ht="33">
      <c r="A39" s="51" t="s">
        <v>114</v>
      </c>
      <c r="B39" s="49" t="s">
        <v>108</v>
      </c>
      <c r="C39" s="49" t="s">
        <v>108</v>
      </c>
      <c r="D39" s="19">
        <v>500</v>
      </c>
      <c r="E39" s="53">
        <v>1</v>
      </c>
      <c r="F39" s="53">
        <v>10</v>
      </c>
      <c r="G39" s="20">
        <f t="shared" si="3"/>
        <v>5000</v>
      </c>
      <c r="H39" s="20" t="s">
        <v>113</v>
      </c>
    </row>
    <row r="40" spans="1:9" s="40" customFormat="1" ht="33">
      <c r="A40" s="51" t="s">
        <v>82</v>
      </c>
      <c r="B40" s="49" t="s">
        <v>108</v>
      </c>
      <c r="C40" s="51" t="s">
        <v>83</v>
      </c>
      <c r="D40" s="19">
        <v>1200</v>
      </c>
      <c r="E40" s="53">
        <v>2</v>
      </c>
      <c r="F40" s="53">
        <v>2</v>
      </c>
      <c r="G40" s="20">
        <f t="shared" si="3"/>
        <v>4800</v>
      </c>
      <c r="H40" s="20" t="s">
        <v>119</v>
      </c>
    </row>
    <row r="41" spans="1:9" s="1" customFormat="1" ht="33">
      <c r="A41" s="51" t="s">
        <v>109</v>
      </c>
      <c r="B41" s="49" t="s">
        <v>108</v>
      </c>
      <c r="C41" s="49" t="s">
        <v>108</v>
      </c>
      <c r="D41" s="71">
        <v>400</v>
      </c>
      <c r="E41" s="71">
        <v>2</v>
      </c>
      <c r="F41" s="72">
        <v>1</v>
      </c>
      <c r="G41" s="71">
        <f t="shared" si="3"/>
        <v>800</v>
      </c>
      <c r="H41" s="20"/>
    </row>
    <row r="42" spans="1:9" s="43" customFormat="1" ht="33">
      <c r="A42" s="51" t="s">
        <v>117</v>
      </c>
      <c r="B42" s="49" t="s">
        <v>108</v>
      </c>
      <c r="C42" s="49" t="s">
        <v>108</v>
      </c>
      <c r="D42" s="71">
        <v>800</v>
      </c>
      <c r="E42" s="71">
        <v>8</v>
      </c>
      <c r="F42" s="72">
        <v>1</v>
      </c>
      <c r="G42" s="71">
        <f>D42*E42*F42</f>
        <v>6400</v>
      </c>
      <c r="H42" s="20" t="s">
        <v>129</v>
      </c>
    </row>
    <row r="43" spans="1:9" s="1" customFormat="1" ht="30" customHeight="1">
      <c r="A43" s="76" t="s">
        <v>105</v>
      </c>
      <c r="B43" s="69"/>
      <c r="C43" s="67"/>
      <c r="D43" s="68"/>
      <c r="E43" s="68"/>
      <c r="F43" s="68"/>
      <c r="G43" s="68"/>
      <c r="H43" s="67"/>
    </row>
    <row r="44" spans="1:9" s="1" customFormat="1" ht="30" customHeight="1">
      <c r="A44" s="88" t="s">
        <v>74</v>
      </c>
      <c r="B44" s="85" t="s">
        <v>75</v>
      </c>
      <c r="C44" s="15" t="s">
        <v>121</v>
      </c>
      <c r="D44" s="19">
        <v>650</v>
      </c>
      <c r="E44" s="53">
        <v>1</v>
      </c>
      <c r="F44" s="53">
        <v>5</v>
      </c>
      <c r="G44" s="20">
        <f>D44*E44*F44</f>
        <v>3250</v>
      </c>
      <c r="H44" s="79" t="s">
        <v>120</v>
      </c>
    </row>
    <row r="45" spans="1:9" s="1" customFormat="1" ht="30" customHeight="1">
      <c r="A45" s="89"/>
      <c r="B45" s="86"/>
      <c r="C45" s="15" t="s">
        <v>68</v>
      </c>
      <c r="D45" s="19">
        <v>650</v>
      </c>
      <c r="E45" s="53">
        <v>1</v>
      </c>
      <c r="F45" s="53">
        <v>4</v>
      </c>
      <c r="G45" s="20">
        <f>D45*E45*F45</f>
        <v>2600</v>
      </c>
      <c r="H45" s="80"/>
    </row>
    <row r="46" spans="1:9" s="1" customFormat="1" ht="30" customHeight="1">
      <c r="A46" s="89"/>
      <c r="B46" s="86"/>
      <c r="C46" s="15" t="s">
        <v>69</v>
      </c>
      <c r="D46" s="19">
        <v>650</v>
      </c>
      <c r="E46" s="53">
        <v>1</v>
      </c>
      <c r="F46" s="53">
        <v>4</v>
      </c>
      <c r="G46" s="20">
        <f>F46*E46*D46</f>
        <v>2600</v>
      </c>
      <c r="H46" s="80"/>
    </row>
    <row r="47" spans="1:9" s="1" customFormat="1" ht="30" customHeight="1">
      <c r="A47" s="89"/>
      <c r="B47" s="86"/>
      <c r="C47" s="15" t="s">
        <v>95</v>
      </c>
      <c r="D47" s="19">
        <v>400</v>
      </c>
      <c r="E47" s="53">
        <v>1</v>
      </c>
      <c r="F47" s="53">
        <v>4</v>
      </c>
      <c r="G47" s="20">
        <f t="shared" ref="G47:G50" si="4">F47*E47*D47</f>
        <v>1600</v>
      </c>
      <c r="H47" s="80"/>
    </row>
    <row r="48" spans="1:9" s="1" customFormat="1" ht="30" customHeight="1">
      <c r="A48" s="89"/>
      <c r="B48" s="86"/>
      <c r="C48" s="15" t="s">
        <v>96</v>
      </c>
      <c r="D48" s="19">
        <v>650</v>
      </c>
      <c r="E48" s="53">
        <v>1</v>
      </c>
      <c r="F48" s="53">
        <v>4</v>
      </c>
      <c r="G48" s="20">
        <f t="shared" si="4"/>
        <v>2600</v>
      </c>
      <c r="H48" s="80"/>
    </row>
    <row r="49" spans="1:9" s="1" customFormat="1" ht="30" customHeight="1">
      <c r="A49" s="89"/>
      <c r="B49" s="86"/>
      <c r="C49" s="15" t="s">
        <v>97</v>
      </c>
      <c r="D49" s="19">
        <v>750</v>
      </c>
      <c r="E49" s="53">
        <v>1</v>
      </c>
      <c r="F49" s="53">
        <v>4</v>
      </c>
      <c r="G49" s="20">
        <f t="shared" si="4"/>
        <v>3000</v>
      </c>
      <c r="H49" s="80"/>
    </row>
    <row r="50" spans="1:9" s="1" customFormat="1" ht="33">
      <c r="A50" s="89"/>
      <c r="B50" s="86"/>
      <c r="C50" s="15" t="s">
        <v>98</v>
      </c>
      <c r="D50" s="19">
        <v>550</v>
      </c>
      <c r="E50" s="53">
        <v>1</v>
      </c>
      <c r="F50" s="53">
        <v>4</v>
      </c>
      <c r="G50" s="20">
        <f t="shared" si="4"/>
        <v>2200</v>
      </c>
      <c r="H50" s="80"/>
      <c r="I50" s="4"/>
    </row>
    <row r="51" spans="1:9" s="1" customFormat="1" ht="33">
      <c r="A51" s="89"/>
      <c r="B51" s="86"/>
      <c r="C51" s="15" t="s">
        <v>99</v>
      </c>
      <c r="D51" s="45">
        <v>550</v>
      </c>
      <c r="E51" s="54">
        <v>1</v>
      </c>
      <c r="F51" s="54">
        <v>4</v>
      </c>
      <c r="G51" s="46">
        <f>D51*E51*F51</f>
        <v>2200</v>
      </c>
      <c r="H51" s="81"/>
      <c r="I51" s="4"/>
    </row>
    <row r="52" spans="1:9" s="1" customFormat="1" ht="16.5">
      <c r="A52" s="90"/>
      <c r="B52" s="87"/>
      <c r="C52" s="70" t="s">
        <v>112</v>
      </c>
      <c r="D52" s="45">
        <v>88</v>
      </c>
      <c r="E52" s="54">
        <v>6</v>
      </c>
      <c r="F52" s="54">
        <v>20</v>
      </c>
      <c r="G52" s="46">
        <f>D52*E52*F52</f>
        <v>10560</v>
      </c>
      <c r="H52" s="50"/>
      <c r="I52" s="4"/>
    </row>
    <row r="53" spans="1:9" s="1" customFormat="1" ht="16.5">
      <c r="A53" s="98" t="s">
        <v>76</v>
      </c>
      <c r="B53" s="20" t="s">
        <v>78</v>
      </c>
      <c r="C53" s="15" t="s">
        <v>122</v>
      </c>
      <c r="D53" s="55">
        <v>200</v>
      </c>
      <c r="E53" s="55">
        <v>2</v>
      </c>
      <c r="F53" s="55">
        <v>15</v>
      </c>
      <c r="G53" s="20">
        <f t="shared" ref="G53:G59" si="5">D53*E53*F53</f>
        <v>6000</v>
      </c>
      <c r="H53" s="26"/>
      <c r="I53" s="4"/>
    </row>
    <row r="54" spans="1:9" s="1" customFormat="1" ht="16.5">
      <c r="A54" s="98"/>
      <c r="B54" s="20" t="s">
        <v>77</v>
      </c>
      <c r="C54" s="15" t="s">
        <v>123</v>
      </c>
      <c r="D54" s="55">
        <v>200</v>
      </c>
      <c r="E54" s="55">
        <v>2</v>
      </c>
      <c r="F54" s="55">
        <v>15</v>
      </c>
      <c r="G54" s="20">
        <f t="shared" si="5"/>
        <v>6000</v>
      </c>
      <c r="H54" s="26"/>
      <c r="I54" s="4"/>
    </row>
    <row r="55" spans="1:9" s="40" customFormat="1" ht="33">
      <c r="A55" s="51" t="s">
        <v>79</v>
      </c>
      <c r="B55" s="20" t="s">
        <v>81</v>
      </c>
      <c r="C55" s="47" t="s">
        <v>107</v>
      </c>
      <c r="D55" s="56">
        <v>250</v>
      </c>
      <c r="E55" s="56">
        <v>1</v>
      </c>
      <c r="F55" s="56">
        <v>8</v>
      </c>
      <c r="G55" s="48">
        <f t="shared" si="5"/>
        <v>2000</v>
      </c>
      <c r="H55" s="50" t="s">
        <v>24</v>
      </c>
    </row>
    <row r="56" spans="1:9" s="43" customFormat="1" ht="49.5">
      <c r="A56" s="51" t="s">
        <v>80</v>
      </c>
      <c r="B56" s="49" t="s">
        <v>108</v>
      </c>
      <c r="C56" s="49" t="s">
        <v>108</v>
      </c>
      <c r="D56" s="19">
        <v>500</v>
      </c>
      <c r="E56" s="53">
        <v>1</v>
      </c>
      <c r="F56" s="53">
        <v>20</v>
      </c>
      <c r="G56" s="20">
        <f t="shared" si="5"/>
        <v>10000</v>
      </c>
      <c r="H56" s="20" t="s">
        <v>63</v>
      </c>
    </row>
    <row r="57" spans="1:9" s="40" customFormat="1" ht="33">
      <c r="A57" s="51" t="s">
        <v>114</v>
      </c>
      <c r="B57" s="49" t="s">
        <v>108</v>
      </c>
      <c r="C57" s="49" t="s">
        <v>108</v>
      </c>
      <c r="D57" s="19">
        <v>500</v>
      </c>
      <c r="E57" s="53">
        <v>1</v>
      </c>
      <c r="F57" s="53">
        <v>10</v>
      </c>
      <c r="G57" s="20">
        <f t="shared" si="5"/>
        <v>5000</v>
      </c>
      <c r="H57" s="20" t="s">
        <v>113</v>
      </c>
    </row>
    <row r="58" spans="1:9" s="1" customFormat="1" ht="33">
      <c r="A58" s="51" t="s">
        <v>82</v>
      </c>
      <c r="B58" s="49" t="s">
        <v>108</v>
      </c>
      <c r="C58" s="51" t="s">
        <v>83</v>
      </c>
      <c r="D58" s="19">
        <v>1200</v>
      </c>
      <c r="E58" s="53">
        <v>2</v>
      </c>
      <c r="F58" s="53">
        <v>2</v>
      </c>
      <c r="G58" s="20">
        <f t="shared" si="5"/>
        <v>4800</v>
      </c>
      <c r="H58" s="20"/>
    </row>
    <row r="59" spans="1:9" s="43" customFormat="1" ht="33">
      <c r="A59" s="51" t="s">
        <v>109</v>
      </c>
      <c r="B59" s="49" t="s">
        <v>108</v>
      </c>
      <c r="C59" s="49" t="s">
        <v>108</v>
      </c>
      <c r="D59" s="71">
        <v>400</v>
      </c>
      <c r="E59" s="71">
        <v>2</v>
      </c>
      <c r="F59" s="72">
        <v>1</v>
      </c>
      <c r="G59" s="71">
        <f t="shared" si="5"/>
        <v>800</v>
      </c>
      <c r="H59" s="20" t="s">
        <v>119</v>
      </c>
    </row>
    <row r="60" spans="1:9" s="1" customFormat="1" ht="30" customHeight="1">
      <c r="A60" s="51" t="s">
        <v>117</v>
      </c>
      <c r="B60" s="49" t="s">
        <v>108</v>
      </c>
      <c r="C60" s="49" t="s">
        <v>108</v>
      </c>
      <c r="D60" s="71">
        <v>800</v>
      </c>
      <c r="E60" s="71">
        <v>9</v>
      </c>
      <c r="F60" s="72">
        <v>1</v>
      </c>
      <c r="G60" s="71">
        <f>D60*E60*F60</f>
        <v>7200</v>
      </c>
      <c r="H60" s="20" t="s">
        <v>130</v>
      </c>
    </row>
    <row r="61" spans="1:9" s="1" customFormat="1" ht="30" customHeight="1">
      <c r="A61" s="76" t="s">
        <v>106</v>
      </c>
      <c r="B61" s="69"/>
      <c r="C61" s="67"/>
      <c r="D61" s="68"/>
      <c r="E61" s="68"/>
      <c r="F61" s="68"/>
      <c r="G61" s="68"/>
      <c r="H61" s="67"/>
    </row>
    <row r="62" spans="1:9" s="1" customFormat="1" ht="30" customHeight="1">
      <c r="A62" s="82" t="s">
        <v>74</v>
      </c>
      <c r="B62" s="85" t="s">
        <v>75</v>
      </c>
      <c r="C62" s="15" t="s">
        <v>70</v>
      </c>
      <c r="D62" s="19">
        <v>850</v>
      </c>
      <c r="E62" s="53">
        <v>1</v>
      </c>
      <c r="F62" s="53">
        <v>5</v>
      </c>
      <c r="G62" s="20">
        <f>D62*E62*F62</f>
        <v>4250</v>
      </c>
      <c r="H62" s="79" t="s">
        <v>120</v>
      </c>
    </row>
    <row r="63" spans="1:9" s="1" customFormat="1" ht="30" customHeight="1">
      <c r="A63" s="83"/>
      <c r="B63" s="86"/>
      <c r="C63" s="15" t="s">
        <v>100</v>
      </c>
      <c r="D63" s="19">
        <v>650</v>
      </c>
      <c r="E63" s="53">
        <v>1</v>
      </c>
      <c r="F63" s="53">
        <v>4</v>
      </c>
      <c r="G63" s="20">
        <f>F63*E63*D63</f>
        <v>2600</v>
      </c>
      <c r="H63" s="80"/>
    </row>
    <row r="64" spans="1:9" s="1" customFormat="1" ht="30" customHeight="1">
      <c r="A64" s="83"/>
      <c r="B64" s="86"/>
      <c r="C64" s="15" t="s">
        <v>101</v>
      </c>
      <c r="D64" s="19">
        <v>500</v>
      </c>
      <c r="E64" s="53">
        <v>1</v>
      </c>
      <c r="F64" s="53">
        <v>4</v>
      </c>
      <c r="G64" s="20">
        <f t="shared" ref="G64:G67" si="6">F64*E64*D64</f>
        <v>2000</v>
      </c>
      <c r="H64" s="80"/>
    </row>
    <row r="65" spans="1:9" s="1" customFormat="1" ht="30" customHeight="1">
      <c r="A65" s="83"/>
      <c r="B65" s="86"/>
      <c r="C65" s="15" t="s">
        <v>102</v>
      </c>
      <c r="D65" s="19">
        <v>700</v>
      </c>
      <c r="E65" s="53">
        <v>1</v>
      </c>
      <c r="F65" s="53">
        <v>4</v>
      </c>
      <c r="G65" s="20">
        <f t="shared" si="6"/>
        <v>2800</v>
      </c>
      <c r="H65" s="80"/>
    </row>
    <row r="66" spans="1:9" s="1" customFormat="1" ht="33">
      <c r="A66" s="83"/>
      <c r="B66" s="86"/>
      <c r="C66" s="15" t="s">
        <v>103</v>
      </c>
      <c r="D66" s="19">
        <v>700</v>
      </c>
      <c r="E66" s="53">
        <v>1</v>
      </c>
      <c r="F66" s="53">
        <v>4</v>
      </c>
      <c r="G66" s="20">
        <f t="shared" si="6"/>
        <v>2800</v>
      </c>
      <c r="H66" s="80"/>
      <c r="I66" s="4"/>
    </row>
    <row r="67" spans="1:9" s="1" customFormat="1" ht="33">
      <c r="A67" s="83"/>
      <c r="B67" s="86"/>
      <c r="C67" s="15" t="s">
        <v>72</v>
      </c>
      <c r="D67" s="19">
        <v>1000</v>
      </c>
      <c r="E67" s="53">
        <v>1</v>
      </c>
      <c r="F67" s="53">
        <v>4</v>
      </c>
      <c r="G67" s="20">
        <f t="shared" si="6"/>
        <v>4000</v>
      </c>
      <c r="H67" s="80"/>
      <c r="I67" s="4"/>
    </row>
    <row r="68" spans="1:9" s="1" customFormat="1" ht="33">
      <c r="A68" s="83"/>
      <c r="B68" s="86"/>
      <c r="C68" s="15" t="s">
        <v>71</v>
      </c>
      <c r="D68" s="45">
        <v>1000</v>
      </c>
      <c r="E68" s="54">
        <v>1</v>
      </c>
      <c r="F68" s="54">
        <v>4</v>
      </c>
      <c r="G68" s="46">
        <f>D68*E68*F68</f>
        <v>4000</v>
      </c>
      <c r="H68" s="81"/>
      <c r="I68" s="4"/>
    </row>
    <row r="69" spans="1:9" s="1" customFormat="1" ht="16.5">
      <c r="A69" s="84"/>
      <c r="B69" s="87"/>
      <c r="C69" s="70" t="s">
        <v>112</v>
      </c>
      <c r="D69" s="45">
        <v>88</v>
      </c>
      <c r="E69" s="54">
        <v>6</v>
      </c>
      <c r="F69" s="54">
        <v>21</v>
      </c>
      <c r="G69" s="46">
        <f>D69*E69*F69</f>
        <v>11088</v>
      </c>
      <c r="H69" s="50"/>
      <c r="I69" s="4"/>
    </row>
    <row r="70" spans="1:9" s="1" customFormat="1" ht="16.5">
      <c r="A70" s="99" t="s">
        <v>76</v>
      </c>
      <c r="B70" s="20" t="s">
        <v>78</v>
      </c>
      <c r="C70" s="15" t="s">
        <v>110</v>
      </c>
      <c r="D70" s="55">
        <v>200</v>
      </c>
      <c r="E70" s="55">
        <v>2</v>
      </c>
      <c r="F70" s="55">
        <v>15</v>
      </c>
      <c r="G70" s="20">
        <f t="shared" ref="G70:G76" si="7">D70*E70*F70</f>
        <v>6000</v>
      </c>
      <c r="H70" s="26"/>
      <c r="I70" s="4"/>
    </row>
    <row r="71" spans="1:9" s="40" customFormat="1" ht="16.5">
      <c r="A71" s="100"/>
      <c r="B71" s="20" t="s">
        <v>77</v>
      </c>
      <c r="C71" s="15" t="s">
        <v>111</v>
      </c>
      <c r="D71" s="55">
        <v>200</v>
      </c>
      <c r="E71" s="55">
        <v>2</v>
      </c>
      <c r="F71" s="55">
        <v>15</v>
      </c>
      <c r="G71" s="20">
        <f t="shared" si="7"/>
        <v>6000</v>
      </c>
      <c r="H71" s="26"/>
    </row>
    <row r="72" spans="1:9" s="43" customFormat="1" ht="33">
      <c r="A72" s="51" t="s">
        <v>79</v>
      </c>
      <c r="B72" s="20" t="s">
        <v>81</v>
      </c>
      <c r="C72" s="47" t="s">
        <v>107</v>
      </c>
      <c r="D72" s="56">
        <v>250</v>
      </c>
      <c r="E72" s="56">
        <v>1</v>
      </c>
      <c r="F72" s="56">
        <v>8</v>
      </c>
      <c r="G72" s="48">
        <f t="shared" si="7"/>
        <v>2000</v>
      </c>
      <c r="H72" s="50" t="s">
        <v>24</v>
      </c>
    </row>
    <row r="73" spans="1:9" s="40" customFormat="1" ht="49.5">
      <c r="A73" s="51" t="s">
        <v>80</v>
      </c>
      <c r="B73" s="49" t="s">
        <v>108</v>
      </c>
      <c r="C73" s="49" t="s">
        <v>108</v>
      </c>
      <c r="D73" s="19">
        <v>500</v>
      </c>
      <c r="E73" s="53">
        <v>1</v>
      </c>
      <c r="F73" s="53">
        <v>20</v>
      </c>
      <c r="G73" s="20">
        <f t="shared" si="7"/>
        <v>10000</v>
      </c>
      <c r="H73" s="20" t="s">
        <v>63</v>
      </c>
    </row>
    <row r="74" spans="1:9" s="1" customFormat="1" ht="33">
      <c r="A74" s="51" t="s">
        <v>114</v>
      </c>
      <c r="B74" s="49" t="s">
        <v>108</v>
      </c>
      <c r="C74" s="49" t="s">
        <v>108</v>
      </c>
      <c r="D74" s="19">
        <v>500</v>
      </c>
      <c r="E74" s="53">
        <v>1</v>
      </c>
      <c r="F74" s="53">
        <v>10</v>
      </c>
      <c r="G74" s="20">
        <f t="shared" si="7"/>
        <v>5000</v>
      </c>
      <c r="H74" s="20" t="s">
        <v>113</v>
      </c>
    </row>
    <row r="75" spans="1:9" s="9" customFormat="1" ht="33">
      <c r="A75" s="51" t="s">
        <v>82</v>
      </c>
      <c r="B75" s="49" t="s">
        <v>108</v>
      </c>
      <c r="C75" s="51" t="s">
        <v>83</v>
      </c>
      <c r="D75" s="19">
        <v>1200</v>
      </c>
      <c r="E75" s="53">
        <v>2</v>
      </c>
      <c r="F75" s="53">
        <v>2</v>
      </c>
      <c r="G75" s="20">
        <f t="shared" si="7"/>
        <v>4800</v>
      </c>
      <c r="H75" s="20"/>
      <c r="I75" s="4"/>
    </row>
    <row r="76" spans="1:9" ht="33">
      <c r="A76" s="51" t="s">
        <v>109</v>
      </c>
      <c r="B76" s="49" t="s">
        <v>108</v>
      </c>
      <c r="C76" s="49" t="s">
        <v>108</v>
      </c>
      <c r="D76" s="71">
        <v>400</v>
      </c>
      <c r="E76" s="71">
        <v>2</v>
      </c>
      <c r="F76" s="72">
        <v>1</v>
      </c>
      <c r="G76" s="71">
        <f t="shared" si="7"/>
        <v>800</v>
      </c>
      <c r="H76" s="20" t="s">
        <v>119</v>
      </c>
    </row>
    <row r="77" spans="1:9" ht="33">
      <c r="A77" s="51" t="s">
        <v>117</v>
      </c>
      <c r="B77" s="49" t="s">
        <v>108</v>
      </c>
      <c r="C77" s="49" t="s">
        <v>108</v>
      </c>
      <c r="D77" s="71">
        <v>820</v>
      </c>
      <c r="E77" s="71">
        <v>8</v>
      </c>
      <c r="F77" s="72">
        <v>1</v>
      </c>
      <c r="G77" s="71">
        <f>D77*E77*F77</f>
        <v>6560</v>
      </c>
      <c r="H77" s="20" t="s">
        <v>131</v>
      </c>
    </row>
    <row r="78" spans="1:9" ht="16.5">
      <c r="A78" s="91" t="s">
        <v>132</v>
      </c>
      <c r="B78" s="92"/>
      <c r="C78" s="92"/>
      <c r="D78" s="92"/>
      <c r="E78" s="92"/>
      <c r="F78" s="93"/>
      <c r="G78" s="73">
        <f>SUM(G9:G77)</f>
        <v>295406</v>
      </c>
      <c r="H78" s="74"/>
    </row>
    <row r="79" spans="1:9" ht="16.5">
      <c r="A79" s="91" t="s">
        <v>118</v>
      </c>
      <c r="B79" s="92"/>
      <c r="C79" s="92"/>
      <c r="D79" s="92"/>
      <c r="E79" s="92"/>
      <c r="F79" s="93"/>
      <c r="G79" s="73">
        <f>0.1*G78</f>
        <v>29540.600000000002</v>
      </c>
      <c r="H79" s="74"/>
    </row>
    <row r="80" spans="1:9" ht="16.5">
      <c r="A80" s="94" t="s">
        <v>133</v>
      </c>
      <c r="B80" s="95"/>
      <c r="C80" s="95"/>
      <c r="D80" s="95"/>
      <c r="E80" s="95"/>
      <c r="F80" s="96"/>
      <c r="G80" s="75">
        <f>SUM(G78:G79)</f>
        <v>324946.59999999998</v>
      </c>
      <c r="H80" s="74"/>
    </row>
  </sheetData>
  <mergeCells count="20">
    <mergeCell ref="A78:F78"/>
    <mergeCell ref="A79:F79"/>
    <mergeCell ref="A80:F80"/>
    <mergeCell ref="A7:B7"/>
    <mergeCell ref="A18:A19"/>
    <mergeCell ref="A35:A36"/>
    <mergeCell ref="A53:A54"/>
    <mergeCell ref="A70:A71"/>
    <mergeCell ref="H9:H16"/>
    <mergeCell ref="H27:H33"/>
    <mergeCell ref="H44:H51"/>
    <mergeCell ref="H62:H68"/>
    <mergeCell ref="A62:A69"/>
    <mergeCell ref="B62:B69"/>
    <mergeCell ref="B44:B52"/>
    <mergeCell ref="A44:A52"/>
    <mergeCell ref="B27:B34"/>
    <mergeCell ref="A27:A34"/>
    <mergeCell ref="A9:A17"/>
    <mergeCell ref="B9:B17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9:C17 C44:C52 C27:C34 C62:C69"/>
  </dataValidations>
  <pageMargins left="0.7" right="0.7" top="0.75" bottom="0.75" header="0.3" footer="0.3"/>
  <pageSetup paperSize="9" scale="51" orientation="portrait" r:id="rId1"/>
  <rowBreaks count="3" manualBreakCount="3">
    <brk id="25" max="7" man="1"/>
    <brk id="42" max="7" man="1"/>
    <brk id="6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3" zoomScaleSheetLayoutView="100" workbookViewId="0">
      <selection activeCell="C8" sqref="A8:XFD18"/>
    </sheetView>
  </sheetViews>
  <sheetFormatPr defaultColWidth="19.75" defaultRowHeight="14.25"/>
  <cols>
    <col min="1" max="1" width="22.75" style="9" customWidth="1" collapsed="1"/>
    <col min="2" max="2" width="22.125" style="4" customWidth="1" collapsed="1"/>
    <col min="3" max="3" width="29.375" style="1" customWidth="1"/>
    <col min="4" max="4" width="8.875" style="11" customWidth="1"/>
    <col min="5" max="5" width="7.125" style="11" customWidth="1"/>
    <col min="6" max="6" width="8.75" style="11" customWidth="1"/>
    <col min="7" max="7" width="12.125" style="11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3"/>
      <c r="B1" s="34"/>
      <c r="C1" s="32"/>
    </row>
    <row r="2" spans="1:9" ht="29.25" customHeight="1">
      <c r="A2" s="35" t="s">
        <v>0</v>
      </c>
      <c r="B2" s="36" t="s">
        <v>26</v>
      </c>
      <c r="C2" s="2"/>
      <c r="D2" s="2"/>
      <c r="E2" s="2"/>
    </row>
    <row r="3" spans="1:9">
      <c r="A3" s="35" t="s">
        <v>1</v>
      </c>
      <c r="B3" s="39" t="s">
        <v>32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101" t="s">
        <v>2</v>
      </c>
      <c r="B7" s="101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102" t="s">
        <v>30</v>
      </c>
      <c r="B8" s="102" t="s">
        <v>15</v>
      </c>
      <c r="C8" s="15" t="s">
        <v>51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103"/>
      <c r="B9" s="103"/>
      <c r="C9" s="15" t="s">
        <v>51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103"/>
      <c r="B10" s="103"/>
      <c r="C10" s="15" t="s">
        <v>52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3">
      <c r="A11" s="103"/>
      <c r="B11" s="103"/>
      <c r="C11" s="15" t="s">
        <v>52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6.5">
      <c r="A12" s="103"/>
      <c r="B12" s="104" t="s">
        <v>14</v>
      </c>
      <c r="C12" s="15" t="s">
        <v>36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6.5">
      <c r="A13" s="103"/>
      <c r="B13" s="104"/>
      <c r="C13" s="15" t="s">
        <v>37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6.5">
      <c r="A14" s="103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3">
      <c r="A15" s="103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6.5">
      <c r="A16" s="103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6.5">
      <c r="A17" s="103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6.5">
      <c r="A18" s="103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4" zoomScaleSheetLayoutView="100" workbookViewId="0">
      <selection activeCell="C8" sqref="A8:XFD18"/>
    </sheetView>
  </sheetViews>
  <sheetFormatPr defaultColWidth="19.75" defaultRowHeight="14.25"/>
  <cols>
    <col min="1" max="1" width="22.75" style="9" customWidth="1" collapsed="1"/>
    <col min="2" max="2" width="22.125" style="4" customWidth="1" collapsed="1"/>
    <col min="3" max="3" width="29.375" style="1" customWidth="1"/>
    <col min="4" max="4" width="8.875" style="11" customWidth="1"/>
    <col min="5" max="5" width="7.125" style="11" customWidth="1"/>
    <col min="6" max="6" width="8.75" style="11" customWidth="1"/>
    <col min="7" max="7" width="12.125" style="11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3"/>
      <c r="B1" s="34"/>
      <c r="C1" s="32"/>
    </row>
    <row r="2" spans="1:9" ht="28.5">
      <c r="A2" s="35" t="s">
        <v>0</v>
      </c>
      <c r="B2" s="36" t="s">
        <v>27</v>
      </c>
      <c r="C2" s="2"/>
      <c r="D2" s="2"/>
      <c r="E2" s="2"/>
    </row>
    <row r="3" spans="1:9">
      <c r="A3" s="35" t="s">
        <v>1</v>
      </c>
      <c r="B3" s="39" t="s">
        <v>33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101" t="s">
        <v>2</v>
      </c>
      <c r="B7" s="101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102" t="s">
        <v>31</v>
      </c>
      <c r="B8" s="102" t="s">
        <v>15</v>
      </c>
      <c r="C8" s="15" t="s">
        <v>53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103"/>
      <c r="B9" s="103"/>
      <c r="C9" s="15" t="s">
        <v>53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103"/>
      <c r="B10" s="103"/>
      <c r="C10" s="15" t="s">
        <v>54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3">
      <c r="A11" s="103"/>
      <c r="B11" s="103"/>
      <c r="C11" s="15" t="s">
        <v>54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6.5">
      <c r="A12" s="103"/>
      <c r="B12" s="105" t="s">
        <v>14</v>
      </c>
      <c r="C12" s="15" t="s">
        <v>34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6.5">
      <c r="A13" s="103"/>
      <c r="B13" s="106"/>
      <c r="C13" s="15" t="s">
        <v>35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6.5">
      <c r="A14" s="103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3">
      <c r="A15" s="103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6.5">
      <c r="A16" s="103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6.5">
      <c r="A17" s="103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6.5">
      <c r="A18" s="103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3" zoomScaleSheetLayoutView="100" workbookViewId="0">
      <selection activeCell="C8" sqref="A8:XFD18"/>
    </sheetView>
  </sheetViews>
  <sheetFormatPr defaultColWidth="19.75" defaultRowHeight="14.25"/>
  <cols>
    <col min="1" max="1" width="22.75" style="9" customWidth="1" collapsed="1"/>
    <col min="2" max="2" width="22.125" style="4" customWidth="1" collapsed="1"/>
    <col min="3" max="3" width="29.375" style="1" customWidth="1"/>
    <col min="4" max="4" width="8.875" style="11" customWidth="1"/>
    <col min="5" max="5" width="7.125" style="11" customWidth="1"/>
    <col min="6" max="6" width="8.75" style="11" customWidth="1"/>
    <col min="7" max="7" width="12.125" style="11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3"/>
      <c r="B1" s="34"/>
      <c r="C1" s="32"/>
    </row>
    <row r="2" spans="1:9" ht="28.5">
      <c r="A2" s="35" t="s">
        <v>0</v>
      </c>
      <c r="B2" s="36" t="s">
        <v>28</v>
      </c>
      <c r="C2" s="2"/>
      <c r="D2" s="2"/>
      <c r="E2" s="2"/>
    </row>
    <row r="3" spans="1:9">
      <c r="A3" s="35" t="s">
        <v>1</v>
      </c>
      <c r="B3" s="39" t="s">
        <v>38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101" t="s">
        <v>2</v>
      </c>
      <c r="B7" s="101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102" t="s">
        <v>39</v>
      </c>
      <c r="B8" s="102" t="s">
        <v>15</v>
      </c>
      <c r="C8" s="15" t="s">
        <v>55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103"/>
      <c r="B9" s="103"/>
      <c r="C9" s="15" t="s">
        <v>55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103"/>
      <c r="B10" s="103"/>
      <c r="C10" s="15" t="s">
        <v>56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3">
      <c r="A11" s="103"/>
      <c r="B11" s="103"/>
      <c r="C11" s="15" t="s">
        <v>56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6.5">
      <c r="A12" s="103"/>
      <c r="B12" s="105" t="s">
        <v>14</v>
      </c>
      <c r="C12" s="15" t="s">
        <v>40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6.5">
      <c r="A13" s="103"/>
      <c r="B13" s="106"/>
      <c r="C13" s="15" t="s">
        <v>41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6.5">
      <c r="A14" s="103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3">
      <c r="A15" s="103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6.5">
      <c r="A16" s="103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6.5">
      <c r="A17" s="103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6.5">
      <c r="A18" s="103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10" zoomScaleSheetLayoutView="100" workbookViewId="0">
      <selection activeCell="C8" sqref="A8:XFD18"/>
    </sheetView>
  </sheetViews>
  <sheetFormatPr defaultColWidth="19.75" defaultRowHeight="14.25"/>
  <cols>
    <col min="1" max="1" width="22.75" style="9" customWidth="1" collapsed="1"/>
    <col min="2" max="2" width="22.125" style="4" customWidth="1" collapsed="1"/>
    <col min="3" max="3" width="29.375" style="1" customWidth="1"/>
    <col min="4" max="4" width="8.875" style="11" customWidth="1"/>
    <col min="5" max="5" width="7.125" style="11" customWidth="1"/>
    <col min="6" max="6" width="8.75" style="11" customWidth="1"/>
    <col min="7" max="7" width="12.125" style="11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3"/>
      <c r="B1" s="34"/>
      <c r="C1" s="32"/>
    </row>
    <row r="2" spans="1:9" ht="28.5">
      <c r="A2" s="35" t="s">
        <v>0</v>
      </c>
      <c r="B2" s="36" t="s">
        <v>29</v>
      </c>
      <c r="C2" s="2"/>
      <c r="D2" s="2"/>
      <c r="E2" s="2"/>
    </row>
    <row r="3" spans="1:9">
      <c r="A3" s="35" t="s">
        <v>1</v>
      </c>
      <c r="B3" s="39" t="s">
        <v>42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101" t="s">
        <v>2</v>
      </c>
      <c r="B7" s="101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102" t="s">
        <v>43</v>
      </c>
      <c r="B8" s="102" t="s">
        <v>15</v>
      </c>
      <c r="C8" s="15" t="s">
        <v>57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103"/>
      <c r="B9" s="103"/>
      <c r="C9" s="15" t="s">
        <v>58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103"/>
      <c r="B10" s="103"/>
      <c r="C10" s="15" t="s">
        <v>59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3">
      <c r="A11" s="103"/>
      <c r="B11" s="103"/>
      <c r="C11" s="15" t="s">
        <v>59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6.5">
      <c r="A12" s="103"/>
      <c r="B12" s="105" t="s">
        <v>14</v>
      </c>
      <c r="C12" s="15" t="s">
        <v>44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6.5">
      <c r="A13" s="103"/>
      <c r="B13" s="106"/>
      <c r="C13" s="15" t="s">
        <v>45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6.5">
      <c r="A14" s="103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3">
      <c r="A15" s="103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6.5">
      <c r="A16" s="103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6.5">
      <c r="A17" s="103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6.5">
      <c r="A18" s="103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0"/>
  <sheetViews>
    <sheetView view="pageBreakPreview" zoomScaleSheetLayoutView="100" workbookViewId="0">
      <pane xSplit="2" ySplit="7" topLeftCell="C10" activePane="bottomRight" state="frozen"/>
      <selection activeCell="C8" sqref="A8:XFD18"/>
      <selection pane="topRight" activeCell="C8" sqref="A8:XFD18"/>
      <selection pane="bottomLeft" activeCell="C8" sqref="A8:XFD18"/>
      <selection pane="bottomRight" activeCell="C8" sqref="A8:XFD18"/>
    </sheetView>
  </sheetViews>
  <sheetFormatPr defaultColWidth="19.75" defaultRowHeight="14.25"/>
  <cols>
    <col min="1" max="1" width="22.75" style="9" customWidth="1" collapsed="1"/>
    <col min="2" max="2" width="22.125" style="4" customWidth="1" collapsed="1"/>
    <col min="3" max="3" width="29.375" style="1" customWidth="1"/>
    <col min="4" max="4" width="8.875" style="11" customWidth="1"/>
    <col min="5" max="5" width="7.125" style="11" customWidth="1"/>
    <col min="6" max="6" width="8.75" style="11" customWidth="1"/>
    <col min="7" max="7" width="12.125" style="11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107"/>
      <c r="B1" s="107"/>
      <c r="C1" s="107"/>
    </row>
    <row r="2" spans="1:9" ht="31.5" customHeight="1">
      <c r="A2" s="4" t="s">
        <v>0</v>
      </c>
      <c r="B2" s="108" t="s">
        <v>49</v>
      </c>
      <c r="C2" s="108"/>
      <c r="D2" s="108"/>
      <c r="E2" s="108"/>
    </row>
    <row r="3" spans="1:9">
      <c r="A3" s="4" t="s">
        <v>1</v>
      </c>
      <c r="B3" s="5" t="s">
        <v>46</v>
      </c>
      <c r="C3" s="6"/>
    </row>
    <row r="4" spans="1:9">
      <c r="A4" s="4" t="s">
        <v>10</v>
      </c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101" t="s">
        <v>2</v>
      </c>
      <c r="B7" s="101"/>
      <c r="C7" s="23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23" t="s">
        <v>12</v>
      </c>
      <c r="I7" s="4"/>
    </row>
    <row r="8" spans="1:9" s="1" customFormat="1" ht="30" customHeight="1">
      <c r="A8" s="102" t="s">
        <v>50</v>
      </c>
      <c r="B8" s="102" t="s">
        <v>15</v>
      </c>
      <c r="C8" s="15" t="s">
        <v>60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103"/>
      <c r="B9" s="103"/>
      <c r="C9" s="15" t="s">
        <v>60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103"/>
      <c r="B10" s="103"/>
      <c r="C10" s="15" t="s">
        <v>61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3">
      <c r="A11" s="103"/>
      <c r="B11" s="103"/>
      <c r="C11" s="15" t="s">
        <v>61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6.5">
      <c r="A12" s="103"/>
      <c r="B12" s="105" t="s">
        <v>14</v>
      </c>
      <c r="C12" s="15" t="s">
        <v>47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6.5">
      <c r="A13" s="103"/>
      <c r="B13" s="106"/>
      <c r="C13" s="15" t="s">
        <v>48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6.5">
      <c r="A14" s="103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14" customFormat="1" ht="33">
      <c r="A15" s="103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29" customFormat="1" ht="16.5">
      <c r="A16" s="103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25" customFormat="1" ht="16.5">
      <c r="A17" s="103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27" customFormat="1" ht="16.5">
      <c r="A18" s="103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6">
    <mergeCell ref="B12:B13"/>
    <mergeCell ref="A8:A18"/>
    <mergeCell ref="A1:C1"/>
    <mergeCell ref="B2:E2"/>
    <mergeCell ref="A7:B7"/>
    <mergeCell ref="B8:B11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7</vt:i4>
      </vt:variant>
    </vt:vector>
  </HeadingPairs>
  <TitlesOfParts>
    <vt:vector size="13" baseType="lpstr">
      <vt:lpstr>武汉-长沙</vt:lpstr>
      <vt:lpstr>成都</vt:lpstr>
      <vt:lpstr>西安</vt:lpstr>
      <vt:lpstr>徐州</vt:lpstr>
      <vt:lpstr>济南</vt:lpstr>
      <vt:lpstr>北京</vt:lpstr>
      <vt:lpstr>北京!Print_Area</vt:lpstr>
      <vt:lpstr>成都!Print_Area</vt:lpstr>
      <vt:lpstr>济南!Print_Area</vt:lpstr>
      <vt:lpstr>'武汉-长沙'!Print_Area</vt:lpstr>
      <vt:lpstr>西安!Print_Area</vt:lpstr>
      <vt:lpstr>徐州!Print_Area</vt:lpstr>
      <vt:lpstr>北京!Print_Titles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2014-06-18T06:24:07Z</cp:lastPrinted>
  <dcterms:created xsi:type="dcterms:W3CDTF">1996-12-17T01:32:42Z</dcterms:created>
  <dcterms:modified xsi:type="dcterms:W3CDTF">2018-10-16T07:48:49Z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