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730" windowHeight="9600"/>
  </bookViews>
  <sheets>
    <sheet name="旅行社SOW" sheetId="14" r:id="rId1"/>
  </sheets>
  <definedNames>
    <definedName name="_xlnm.Print_Area" localSheetId="0">旅行社SOW!$A$1:$G$36</definedName>
  </definedNames>
  <calcPr calcId="114210"/>
</workbook>
</file>

<file path=xl/calcChain.xml><?xml version="1.0" encoding="utf-8"?>
<calcChain xmlns="http://schemas.openxmlformats.org/spreadsheetml/2006/main">
  <c r="G22" i="14"/>
  <c r="G32"/>
  <c r="G16"/>
  <c r="G33"/>
  <c r="G34"/>
  <c r="G35"/>
  <c r="G36"/>
  <c r="G9"/>
  <c r="G10"/>
  <c r="G11"/>
  <c r="G12"/>
  <c r="G14"/>
  <c r="G18"/>
  <c r="G19"/>
  <c r="G20"/>
  <c r="G21"/>
  <c r="G24"/>
  <c r="G26"/>
  <c r="G28"/>
  <c r="G30"/>
</calcChain>
</file>

<file path=xl/sharedStrings.xml><?xml version="1.0" encoding="utf-8"?>
<sst xmlns="http://schemas.openxmlformats.org/spreadsheetml/2006/main" count="58" uniqueCount="57">
  <si>
    <t>规格</t>
  </si>
  <si>
    <t>单价</t>
  </si>
  <si>
    <t>次数</t>
  </si>
  <si>
    <t>数量</t>
  </si>
  <si>
    <t>总价</t>
  </si>
  <si>
    <t>媒体相关</t>
    <phoneticPr fontId="2" type="noConversion"/>
  </si>
  <si>
    <t>临牌费用</t>
    <phoneticPr fontId="2" type="noConversion"/>
  </si>
  <si>
    <t>媒体往返道路交通费报销</t>
    <phoneticPr fontId="2" type="noConversion"/>
  </si>
  <si>
    <t>出租车/公共交通报销</t>
    <phoneticPr fontId="2" type="noConversion"/>
  </si>
  <si>
    <t>临牌办理</t>
    <phoneticPr fontId="2" type="noConversion"/>
  </si>
  <si>
    <t xml:space="preserve">Project No:               </t>
    <phoneticPr fontId="2" type="noConversion"/>
  </si>
  <si>
    <t>项目</t>
    <phoneticPr fontId="2" type="noConversion"/>
  </si>
  <si>
    <t>公付房费（含增值税）</t>
    <phoneticPr fontId="2" type="noConversion"/>
  </si>
  <si>
    <t>欢迎水果</t>
    <phoneticPr fontId="2" type="noConversion"/>
  </si>
  <si>
    <t>车辆相关</t>
    <phoneticPr fontId="2" type="noConversion"/>
  </si>
  <si>
    <t>摄影师相关</t>
    <phoneticPr fontId="2" type="noConversion"/>
  </si>
  <si>
    <t>总计</t>
    <phoneticPr fontId="2" type="noConversion"/>
  </si>
  <si>
    <t>拖车（经销商-试驾场地）</t>
    <phoneticPr fontId="2" type="noConversion"/>
  </si>
  <si>
    <t>客房要求：
1、电话：开通国内长途、关闭国际长途
2、网络：可宽带上网
3、关闭MINI BAR、洗衣服务、签单权以及房间内可能有的收费项目（如收费电视等）
4、早餐：均含双早
5、环境：干净、舒适、相对安静（尤其针是媒体）。媒体房间尽量保证大床房，房型统一
6、客房数量：确定好数量后允许再上下浮动10％
7、准备欢迎水果一份</t>
    <phoneticPr fontId="2" type="noConversion"/>
  </si>
  <si>
    <t>午餐</t>
    <phoneticPr fontId="2" type="noConversion"/>
  </si>
  <si>
    <t>全天使用</t>
    <phoneticPr fontId="2" type="noConversion"/>
  </si>
  <si>
    <t>1台新英朗</t>
    <phoneticPr fontId="2" type="noConversion"/>
  </si>
  <si>
    <t>活动前清洁/加油</t>
    <phoneticPr fontId="2" type="noConversion"/>
  </si>
  <si>
    <t>车辆清洗/加油</t>
    <phoneticPr fontId="2" type="noConversion"/>
  </si>
  <si>
    <t>本地交通费</t>
    <phoneticPr fontId="2" type="noConversion"/>
  </si>
  <si>
    <r>
      <t xml:space="preserve">Event:      </t>
    </r>
    <r>
      <rPr>
        <b/>
        <sz val="9"/>
        <rFont val="微软雅黑"/>
        <family val="2"/>
        <charset val="134"/>
      </rPr>
      <t xml:space="preserve">别克新英朗1.3T专业媒体深度试驾会   </t>
    </r>
    <r>
      <rPr>
        <sz val="9"/>
        <rFont val="微软雅黑"/>
        <family val="2"/>
        <charset val="134"/>
      </rPr>
      <t xml:space="preserve">        </t>
    </r>
    <phoneticPr fontId="2" type="noConversion"/>
  </si>
  <si>
    <t>场地相关：青泉赢睿</t>
    <phoneticPr fontId="2" type="noConversion"/>
  </si>
  <si>
    <t>勤和祥通-青泉赢睿-勤和祥通</t>
    <phoneticPr fontId="2" type="noConversion"/>
  </si>
  <si>
    <t>英朗静态/动态拍摄</t>
    <phoneticPr fontId="2" type="noConversion"/>
  </si>
  <si>
    <t>摄影师</t>
    <phoneticPr fontId="2" type="noConversion"/>
  </si>
  <si>
    <t xml:space="preserve">Number of person:  媒体16人+摄影师1人+工作人员4人 </t>
    <phoneticPr fontId="2" type="noConversion"/>
  </si>
  <si>
    <t xml:space="preserve">VENUE:         青泉赢睿试车场            </t>
    <phoneticPr fontId="2" type="noConversion"/>
  </si>
  <si>
    <t>媒体酒店相关：北京海淀永泰福朋喜来登酒店（海淀区远大路25号1座）</t>
    <phoneticPr fontId="2" type="noConversion"/>
  </si>
  <si>
    <t>大床房11月12日
（含单早，服务费，宽带费用）</t>
    <phoneticPr fontId="2" type="noConversion"/>
  </si>
  <si>
    <t>大床房11月13日
（含单早，服务费，宽带费用）</t>
    <phoneticPr fontId="2" type="noConversion"/>
  </si>
  <si>
    <t>大床房11月12日入住-11月14日退房
（工作人员，含单早，服务费，宽带费用）</t>
    <phoneticPr fontId="2" type="noConversion"/>
  </si>
  <si>
    <t>酒店外餐饮部分</t>
    <phoneticPr fontId="2" type="noConversion"/>
  </si>
  <si>
    <t>随车物料</t>
    <phoneticPr fontId="2" type="noConversion"/>
  </si>
  <si>
    <t>润喉糖×1、海苔（小袋）×6、牛肉脯（小袋）×3、每日坚果×3、苹果片×1、曲奇饼干（小袋）×3、依云（330ml）×8（车内4瓶，后备箱4瓶）、农夫山泉（擦车水）×1、擦车毛巾×1、干纸巾*2包、湿纸巾*2包</t>
    <phoneticPr fontId="2" type="noConversion"/>
  </si>
  <si>
    <t>备用金</t>
    <phoneticPr fontId="2" type="noConversion"/>
  </si>
  <si>
    <t>工作人员差旅及其他不可预知费用</t>
    <phoneticPr fontId="2" type="noConversion"/>
  </si>
  <si>
    <t>5台新英朗+1台老英朗</t>
    <phoneticPr fontId="2" type="noConversion"/>
  </si>
  <si>
    <t>用车</t>
    <phoneticPr fontId="2" type="noConversion"/>
  </si>
  <si>
    <t>媒体接机</t>
    <phoneticPr fontId="2" type="noConversion"/>
  </si>
  <si>
    <r>
      <t>Date:        2017年11月13日-14日（星期一）</t>
    </r>
    <r>
      <rPr>
        <sz val="9"/>
        <color indexed="10"/>
        <rFont val="微软雅黑"/>
        <family val="2"/>
        <charset val="134"/>
      </rPr>
      <t/>
    </r>
    <phoneticPr fontId="2" type="noConversion"/>
  </si>
  <si>
    <t>陪车备用金</t>
    <phoneticPr fontId="2" type="noConversion"/>
  </si>
  <si>
    <t>GL8接送机</t>
    <phoneticPr fontId="2" type="noConversion"/>
  </si>
  <si>
    <t>手机租赁</t>
    <phoneticPr fontId="2" type="noConversion"/>
  </si>
  <si>
    <t>4台iphone+数据线</t>
    <phoneticPr fontId="2" type="noConversion"/>
  </si>
  <si>
    <t>工作人员相关</t>
    <phoneticPr fontId="2" type="noConversion"/>
  </si>
  <si>
    <t>工作人员</t>
  </si>
  <si>
    <r>
      <t>总计（Net</t>
    </r>
    <r>
      <rPr>
        <sz val="12"/>
        <color indexed="8"/>
        <rFont val="宋体"/>
        <charset val="134"/>
      </rPr>
      <t>）</t>
    </r>
  </si>
  <si>
    <t>服务费10%（Service Fee 10%）</t>
    <phoneticPr fontId="2" type="noConversion"/>
  </si>
  <si>
    <t>北京</t>
    <phoneticPr fontId="2" type="noConversion"/>
  </si>
  <si>
    <t>交通费+当地交通+餐补</t>
    <phoneticPr fontId="2" type="noConversion"/>
  </si>
  <si>
    <t>税点（6%）</t>
    <phoneticPr fontId="2" type="noConversion"/>
  </si>
  <si>
    <t>场地租凭费，加会议室</t>
    <phoneticPr fontId="2" type="noConversion"/>
  </si>
</sst>
</file>

<file path=xl/styles.xml><?xml version="1.0" encoding="utf-8"?>
<styleSheet xmlns="http://schemas.openxmlformats.org/spreadsheetml/2006/main">
  <numFmts count="8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-* #,##0.00\ _€_-;\-* #,##0.00\ _€_-;_-* &quot;-&quot;??\ _€_-;_-@_-"/>
    <numFmt numFmtId="177" formatCode="_-* #,##0.00\ [$€]_-;\-* #,##0.00\ [$€]_-;_-* &quot;-&quot;??\ [$€]_-;_-@_-"/>
    <numFmt numFmtId="178" formatCode="_-* #,##0.00\ [$€-1]_-;\-* #,##0.00\ [$€-1]_-;_-* &quot;-&quot;??\ [$€-1]_-"/>
    <numFmt numFmtId="179" formatCode="#,##0_);[Red]\(#,##0\)"/>
    <numFmt numFmtId="180" formatCode="0.00_);[Red]\(0.00\)"/>
    <numFmt numFmtId="181" formatCode="0_ "/>
  </numFmts>
  <fonts count="40"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2"/>
      <name val="宋体"/>
      <charset val="134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sz val="10"/>
      <name val="Verdana"/>
      <family val="2"/>
    </font>
    <font>
      <u/>
      <sz val="10"/>
      <color indexed="36"/>
      <name val="Arial"/>
      <family val="2"/>
    </font>
    <font>
      <sz val="10"/>
      <name val="Geneva"/>
      <family val="2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14"/>
      <name val="宋体"/>
      <charset val="134"/>
    </font>
    <font>
      <b/>
      <sz val="11"/>
      <name val="微软雅黑"/>
      <family val="2"/>
      <charset val="134"/>
    </font>
    <font>
      <sz val="9"/>
      <color indexed="10"/>
      <name val="微软雅黑"/>
      <family val="2"/>
      <charset val="134"/>
    </font>
    <font>
      <sz val="11"/>
      <color indexed="8"/>
      <name val="Arial"/>
      <family val="2"/>
    </font>
    <font>
      <sz val="12"/>
      <color indexed="8"/>
      <name val="宋体"/>
      <charset val="134"/>
    </font>
    <font>
      <b/>
      <sz val="11"/>
      <name val="宋体"/>
      <charset val="134"/>
    </font>
    <font>
      <b/>
      <sz val="11"/>
      <name val="Arial"/>
      <family val="2"/>
    </font>
    <font>
      <sz val="11"/>
      <color theme="1"/>
      <name val="宋体"/>
      <charset val="134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5">
    <xf numFmtId="0" fontId="0" fillId="0" borderId="0">
      <alignment vertical="center"/>
    </xf>
    <xf numFmtId="0" fontId="3" fillId="0" borderId="0" applyNumberFormat="0" applyBorder="0" applyAlignment="0" applyProtection="0">
      <alignment vertical="center"/>
    </xf>
    <xf numFmtId="0" fontId="3" fillId="0" borderId="0"/>
    <xf numFmtId="0" fontId="22" fillId="0" borderId="0"/>
    <xf numFmtId="0" fontId="4" fillId="0" borderId="0" applyNumberFormat="0" applyBorder="0" applyAlignment="0" applyProtection="0">
      <alignment vertical="center"/>
    </xf>
    <xf numFmtId="0" fontId="5" fillId="2" borderId="0" applyNumberFormat="0" applyBorder="0" applyProtection="0">
      <alignment vertical="center"/>
    </xf>
    <xf numFmtId="0" fontId="5" fillId="3" borderId="0" applyNumberFormat="0" applyBorder="0" applyProtection="0">
      <alignment vertical="center"/>
    </xf>
    <xf numFmtId="0" fontId="5" fillId="4" borderId="0" applyNumberFormat="0" applyBorder="0" applyProtection="0">
      <alignment vertical="center"/>
    </xf>
    <xf numFmtId="0" fontId="5" fillId="5" borderId="0" applyNumberFormat="0" applyBorder="0" applyProtection="0">
      <alignment vertical="center"/>
    </xf>
    <xf numFmtId="0" fontId="5" fillId="6" borderId="0" applyNumberFormat="0" applyBorder="0" applyProtection="0">
      <alignment vertical="center"/>
    </xf>
    <xf numFmtId="0" fontId="5" fillId="7" borderId="0" applyNumberFormat="0" applyBorder="0" applyProtection="0">
      <alignment vertical="center"/>
    </xf>
    <xf numFmtId="0" fontId="5" fillId="8" borderId="0" applyNumberFormat="0" applyBorder="0" applyProtection="0">
      <alignment vertical="center"/>
    </xf>
    <xf numFmtId="0" fontId="5" fillId="9" borderId="0" applyNumberFormat="0" applyBorder="0" applyProtection="0">
      <alignment vertical="center"/>
    </xf>
    <xf numFmtId="0" fontId="5" fillId="10" borderId="0" applyNumberFormat="0" applyBorder="0" applyProtection="0">
      <alignment vertical="center"/>
    </xf>
    <xf numFmtId="0" fontId="5" fillId="5" borderId="0" applyNumberFormat="0" applyBorder="0" applyProtection="0">
      <alignment vertical="center"/>
    </xf>
    <xf numFmtId="0" fontId="5" fillId="8" borderId="0" applyNumberFormat="0" applyBorder="0" applyProtection="0">
      <alignment vertical="center"/>
    </xf>
    <xf numFmtId="0" fontId="5" fillId="11" borderId="0" applyNumberFormat="0" applyBorder="0" applyProtection="0">
      <alignment vertical="center"/>
    </xf>
    <xf numFmtId="0" fontId="6" fillId="12" borderId="0" applyNumberFormat="0" applyBorder="0" applyProtection="0">
      <alignment vertical="center"/>
    </xf>
    <xf numFmtId="0" fontId="6" fillId="9" borderId="0" applyNumberFormat="0" applyBorder="0" applyProtection="0">
      <alignment vertical="center"/>
    </xf>
    <xf numFmtId="0" fontId="6" fillId="10" borderId="0" applyNumberFormat="0" applyBorder="0" applyProtection="0">
      <alignment vertical="center"/>
    </xf>
    <xf numFmtId="0" fontId="6" fillId="13" borderId="0" applyNumberFormat="0" applyBorder="0" applyProtection="0">
      <alignment vertical="center"/>
    </xf>
    <xf numFmtId="0" fontId="6" fillId="14" borderId="0" applyNumberFormat="0" applyBorder="0" applyProtection="0">
      <alignment vertical="center"/>
    </xf>
    <xf numFmtId="0" fontId="6" fillId="15" borderId="0" applyNumberFormat="0" applyBorder="0" applyProtection="0">
      <alignment vertical="center"/>
    </xf>
    <xf numFmtId="0" fontId="6" fillId="16" borderId="0" applyNumberFormat="0" applyBorder="0" applyProtection="0">
      <alignment vertical="center"/>
    </xf>
    <xf numFmtId="0" fontId="6" fillId="17" borderId="0" applyNumberFormat="0" applyBorder="0" applyProtection="0">
      <alignment vertical="center"/>
    </xf>
    <xf numFmtId="0" fontId="6" fillId="18" borderId="0" applyNumberFormat="0" applyBorder="0" applyProtection="0">
      <alignment vertical="center"/>
    </xf>
    <xf numFmtId="0" fontId="6" fillId="13" borderId="0" applyNumberFormat="0" applyBorder="0" applyProtection="0">
      <alignment vertical="center"/>
    </xf>
    <xf numFmtId="0" fontId="6" fillId="14" borderId="0" applyNumberFormat="0" applyBorder="0" applyProtection="0">
      <alignment vertical="center"/>
    </xf>
    <xf numFmtId="0" fontId="6" fillId="19" borderId="0" applyNumberFormat="0" applyBorder="0" applyProtection="0">
      <alignment vertical="center"/>
    </xf>
    <xf numFmtId="0" fontId="7" fillId="3" borderId="0" applyNumberFormat="0" applyBorder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8" fillId="20" borderId="1" applyNumberFormat="0" applyProtection="0">
      <alignment vertical="center"/>
    </xf>
    <xf numFmtId="0" fontId="9" fillId="21" borderId="2" applyNumberFormat="0" applyProtection="0">
      <alignment vertical="center"/>
    </xf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10" fillId="0" borderId="0" applyNumberFormat="0" applyBorder="0" applyProtection="0">
      <alignment vertical="center"/>
    </xf>
    <xf numFmtId="0" fontId="11" fillId="4" borderId="0" applyNumberFormat="0" applyBorder="0" applyProtection="0">
      <alignment vertical="center"/>
    </xf>
    <xf numFmtId="0" fontId="12" fillId="0" borderId="3" applyNumberFormat="0" applyProtection="0">
      <alignment vertical="center"/>
    </xf>
    <xf numFmtId="0" fontId="13" fillId="0" borderId="4" applyNumberFormat="0" applyProtection="0">
      <alignment vertical="center"/>
    </xf>
    <xf numFmtId="0" fontId="14" fillId="0" borderId="5" applyNumberFormat="0" applyProtection="0">
      <alignment vertical="center"/>
    </xf>
    <xf numFmtId="0" fontId="14" fillId="0" borderId="0" applyNumberFormat="0" applyBorder="0" applyProtection="0">
      <alignment vertical="center"/>
    </xf>
    <xf numFmtId="0" fontId="15" fillId="7" borderId="1" applyNumberFormat="0" applyProtection="0">
      <alignment vertical="center"/>
    </xf>
    <xf numFmtId="0" fontId="16" fillId="0" borderId="6" applyNumberFormat="0" applyProtection="0">
      <alignment vertical="center"/>
    </xf>
    <xf numFmtId="0" fontId="17" fillId="22" borderId="0" applyNumberFormat="0" applyBorder="0" applyProtection="0">
      <alignment vertical="center"/>
    </xf>
    <xf numFmtId="0" fontId="25" fillId="0" borderId="0"/>
    <xf numFmtId="0" fontId="22" fillId="0" borderId="0">
      <alignment vertical="center"/>
    </xf>
    <xf numFmtId="0" fontId="22" fillId="23" borderId="7" applyNumberFormat="0" applyProtection="0">
      <alignment vertical="center"/>
    </xf>
    <xf numFmtId="0" fontId="18" fillId="20" borderId="8" applyNumberFormat="0" applyProtection="0">
      <alignment vertical="center"/>
    </xf>
    <xf numFmtId="0" fontId="3" fillId="0" borderId="0"/>
    <xf numFmtId="178" fontId="3" fillId="0" borderId="0"/>
    <xf numFmtId="0" fontId="3" fillId="0" borderId="0"/>
    <xf numFmtId="0" fontId="27" fillId="0" borderId="0"/>
    <xf numFmtId="0" fontId="19" fillId="0" borderId="0" applyNumberFormat="0" applyBorder="0" applyProtection="0">
      <alignment vertical="center"/>
    </xf>
    <xf numFmtId="0" fontId="20" fillId="0" borderId="9" applyNumberFormat="0" applyProtection="0">
      <alignment vertical="center"/>
    </xf>
    <xf numFmtId="0" fontId="21" fillId="0" borderId="0" applyNumberFormat="0" applyBorder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39" fillId="0" borderId="0">
      <alignment vertical="center"/>
    </xf>
    <xf numFmtId="0" fontId="25" fillId="0" borderId="0"/>
    <xf numFmtId="0" fontId="22" fillId="0" borderId="0"/>
    <xf numFmtId="0" fontId="11" fillId="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8" fillId="24" borderId="1" applyNumberFormat="0" applyAlignment="0" applyProtection="0">
      <alignment vertical="center"/>
    </xf>
    <xf numFmtId="0" fontId="9" fillId="21" borderId="2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24" borderId="8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4" fillId="0" borderId="0" applyNumberFormat="0" applyBorder="0" applyAlignment="0" applyProtection="0">
      <alignment vertical="center"/>
    </xf>
    <xf numFmtId="0" fontId="4" fillId="0" borderId="0"/>
    <xf numFmtId="0" fontId="3" fillId="0" borderId="0" applyNumberFormat="0" applyBorder="0" applyAlignment="0" applyProtection="0">
      <alignment vertical="center"/>
    </xf>
    <xf numFmtId="0" fontId="22" fillId="23" borderId="7" applyNumberFormat="0" applyFont="0" applyAlignment="0" applyProtection="0">
      <alignment vertical="center"/>
    </xf>
  </cellStyleXfs>
  <cellXfs count="68">
    <xf numFmtId="0" fontId="0" fillId="0" borderId="0" xfId="0">
      <alignment vertical="center"/>
    </xf>
    <xf numFmtId="0" fontId="23" fillId="24" borderId="0" xfId="64" applyFont="1" applyFill="1" applyAlignment="1">
      <alignment horizontal="center" vertical="center"/>
    </xf>
    <xf numFmtId="0" fontId="24" fillId="20" borderId="13" xfId="64" applyFont="1" applyFill="1" applyBorder="1" applyAlignment="1">
      <alignment horizontal="left" vertical="center" wrapText="1"/>
    </xf>
    <xf numFmtId="0" fontId="24" fillId="20" borderId="13" xfId="64" applyFont="1" applyFill="1" applyBorder="1" applyAlignment="1">
      <alignment horizontal="center" vertical="center" wrapText="1"/>
    </xf>
    <xf numFmtId="179" fontId="24" fillId="20" borderId="13" xfId="64" applyNumberFormat="1" applyFont="1" applyFill="1" applyBorder="1" applyAlignment="1">
      <alignment horizontal="left" vertical="center" wrapText="1"/>
    </xf>
    <xf numFmtId="0" fontId="23" fillId="24" borderId="0" xfId="64" applyFont="1" applyFill="1" applyAlignment="1">
      <alignment horizontal="left" vertical="center"/>
    </xf>
    <xf numFmtId="179" fontId="23" fillId="0" borderId="13" xfId="64" applyNumberFormat="1" applyFont="1" applyFill="1" applyBorder="1" applyAlignment="1">
      <alignment horizontal="center" vertical="center"/>
    </xf>
    <xf numFmtId="0" fontId="23" fillId="24" borderId="13" xfId="64" applyFont="1" applyFill="1" applyBorder="1" applyAlignment="1" applyProtection="1">
      <alignment horizontal="left" vertical="center" wrapText="1"/>
    </xf>
    <xf numFmtId="0" fontId="23" fillId="0" borderId="13" xfId="64" applyFont="1" applyFill="1" applyBorder="1" applyAlignment="1">
      <alignment horizontal="left" vertical="center" wrapText="1"/>
    </xf>
    <xf numFmtId="0" fontId="23" fillId="24" borderId="0" xfId="0" applyFont="1" applyFill="1" applyAlignment="1">
      <alignment horizontal="center" vertical="center"/>
    </xf>
    <xf numFmtId="179" fontId="23" fillId="24" borderId="0" xfId="0" applyNumberFormat="1" applyFont="1" applyFill="1" applyAlignment="1">
      <alignment horizontal="center" vertical="center"/>
    </xf>
    <xf numFmtId="0" fontId="23" fillId="24" borderId="0" xfId="0" applyFont="1" applyFill="1" applyAlignment="1">
      <alignment horizontal="left" vertical="center"/>
    </xf>
    <xf numFmtId="0" fontId="33" fillId="24" borderId="0" xfId="0" applyFont="1" applyFill="1" applyAlignment="1">
      <alignment horizontal="left" vertical="center" wrapText="1"/>
    </xf>
    <xf numFmtId="0" fontId="33" fillId="24" borderId="0" xfId="0" applyFont="1" applyFill="1" applyAlignment="1">
      <alignment horizontal="left" vertical="center"/>
    </xf>
    <xf numFmtId="57" fontId="23" fillId="24" borderId="0" xfId="0" applyNumberFormat="1" applyFont="1" applyFill="1" applyAlignment="1">
      <alignment horizontal="left" vertical="center"/>
    </xf>
    <xf numFmtId="0" fontId="24" fillId="24" borderId="0" xfId="0" applyFont="1" applyFill="1" applyAlignment="1">
      <alignment horizontal="center" vertical="center"/>
    </xf>
    <xf numFmtId="0" fontId="24" fillId="24" borderId="13" xfId="0" applyFont="1" applyFill="1" applyBorder="1" applyAlignment="1">
      <alignment horizontal="center" vertical="center" wrapText="1"/>
    </xf>
    <xf numFmtId="179" fontId="24" fillId="24" borderId="13" xfId="0" applyNumberFormat="1" applyFont="1" applyFill="1" applyBorder="1" applyAlignment="1">
      <alignment horizontal="center" vertical="center"/>
    </xf>
    <xf numFmtId="0" fontId="24" fillId="20" borderId="14" xfId="0" applyFont="1" applyFill="1" applyBorder="1" applyAlignment="1">
      <alignment horizontal="left" vertical="center" wrapText="1"/>
    </xf>
    <xf numFmtId="0" fontId="24" fillId="20" borderId="15" xfId="0" applyFont="1" applyFill="1" applyBorder="1" applyAlignment="1">
      <alignment horizontal="left" vertical="center" wrapText="1"/>
    </xf>
    <xf numFmtId="0" fontId="24" fillId="20" borderId="15" xfId="0" applyFont="1" applyFill="1" applyBorder="1" applyAlignment="1">
      <alignment horizontal="left" vertical="center"/>
    </xf>
    <xf numFmtId="58" fontId="23" fillId="0" borderId="13" xfId="0" applyNumberFormat="1" applyFont="1" applyFill="1" applyBorder="1" applyAlignment="1">
      <alignment horizontal="left" vertical="center" wrapText="1"/>
    </xf>
    <xf numFmtId="179" fontId="23" fillId="24" borderId="13" xfId="0" applyNumberFormat="1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left" vertical="center" wrapText="1"/>
    </xf>
    <xf numFmtId="0" fontId="23" fillId="24" borderId="13" xfId="0" applyFont="1" applyFill="1" applyBorder="1" applyAlignment="1">
      <alignment horizontal="left" vertical="center" wrapText="1"/>
    </xf>
    <xf numFmtId="0" fontId="23" fillId="24" borderId="16" xfId="0" applyFont="1" applyFill="1" applyBorder="1" applyAlignment="1">
      <alignment horizontal="left" vertical="center" wrapText="1"/>
    </xf>
    <xf numFmtId="179" fontId="23" fillId="24" borderId="13" xfId="0" applyNumberFormat="1" applyFont="1" applyFill="1" applyBorder="1" applyAlignment="1">
      <alignment horizontal="center" vertical="center" wrapText="1"/>
    </xf>
    <xf numFmtId="0" fontId="23" fillId="24" borderId="17" xfId="0" applyFont="1" applyFill="1" applyBorder="1" applyAlignment="1">
      <alignment horizontal="left" vertical="center" wrapText="1"/>
    </xf>
    <xf numFmtId="0" fontId="23" fillId="24" borderId="13" xfId="0" applyFont="1" applyFill="1" applyBorder="1" applyAlignment="1" applyProtection="1">
      <alignment horizontal="left" vertical="center" wrapText="1"/>
    </xf>
    <xf numFmtId="0" fontId="23" fillId="0" borderId="13" xfId="66" applyFont="1" applyFill="1" applyBorder="1" applyAlignment="1">
      <alignment vertical="center" wrapText="1"/>
    </xf>
    <xf numFmtId="179" fontId="23" fillId="24" borderId="14" xfId="0" applyNumberFormat="1" applyFont="1" applyFill="1" applyBorder="1" applyAlignment="1">
      <alignment horizontal="center" vertical="center"/>
    </xf>
    <xf numFmtId="179" fontId="24" fillId="20" borderId="14" xfId="64" applyNumberFormat="1" applyFont="1" applyFill="1" applyBorder="1" applyAlignment="1">
      <alignment horizontal="left" vertical="center" wrapText="1"/>
    </xf>
    <xf numFmtId="179" fontId="23" fillId="0" borderId="14" xfId="64" applyNumberFormat="1" applyFont="1" applyFill="1" applyBorder="1" applyAlignment="1">
      <alignment horizontal="center" vertical="center"/>
    </xf>
    <xf numFmtId="0" fontId="24" fillId="20" borderId="13" xfId="0" applyFont="1" applyFill="1" applyBorder="1" applyAlignment="1">
      <alignment horizontal="left" vertical="center"/>
    </xf>
    <xf numFmtId="0" fontId="24" fillId="20" borderId="13" xfId="0" applyFont="1" applyFill="1" applyBorder="1" applyAlignment="1">
      <alignment horizontal="left" vertical="center" wrapText="1"/>
    </xf>
    <xf numFmtId="179" fontId="24" fillId="24" borderId="14" xfId="0" applyNumberFormat="1" applyFont="1" applyFill="1" applyBorder="1" applyAlignment="1">
      <alignment horizontal="center" vertical="center"/>
    </xf>
    <xf numFmtId="0" fontId="24" fillId="20" borderId="14" xfId="0" applyFont="1" applyFill="1" applyBorder="1" applyAlignment="1">
      <alignment horizontal="left" vertical="center"/>
    </xf>
    <xf numFmtId="0" fontId="0" fillId="24" borderId="0" xfId="0" applyFill="1">
      <alignment vertical="center"/>
    </xf>
    <xf numFmtId="0" fontId="23" fillId="24" borderId="13" xfId="0" applyFont="1" applyFill="1" applyBorder="1" applyAlignment="1">
      <alignment vertical="center" wrapText="1"/>
    </xf>
    <xf numFmtId="180" fontId="23" fillId="24" borderId="13" xfId="0" applyNumberFormat="1" applyFont="1" applyFill="1" applyBorder="1" applyAlignment="1" applyProtection="1">
      <alignment horizontal="left" vertical="center" wrapText="1"/>
    </xf>
    <xf numFmtId="0" fontId="24" fillId="20" borderId="13" xfId="0" applyFont="1" applyFill="1" applyBorder="1" applyAlignment="1">
      <alignment vertical="center" wrapText="1"/>
    </xf>
    <xf numFmtId="0" fontId="24" fillId="21" borderId="17" xfId="0" applyFont="1" applyFill="1" applyBorder="1" applyAlignment="1">
      <alignment vertical="center" wrapText="1"/>
    </xf>
    <xf numFmtId="0" fontId="23" fillId="21" borderId="13" xfId="64" applyFont="1" applyFill="1" applyBorder="1" applyAlignment="1">
      <alignment horizontal="center" vertical="center" wrapText="1"/>
    </xf>
    <xf numFmtId="0" fontId="23" fillId="0" borderId="13" xfId="0" applyNumberFormat="1" applyFont="1" applyFill="1" applyBorder="1" applyAlignment="1">
      <alignment vertical="center" wrapText="1"/>
    </xf>
    <xf numFmtId="0" fontId="23" fillId="0" borderId="13" xfId="0" applyNumberFormat="1" applyFont="1" applyFill="1" applyBorder="1" applyAlignment="1">
      <alignment horizontal="left" vertical="center" wrapText="1"/>
    </xf>
    <xf numFmtId="179" fontId="23" fillId="0" borderId="13" xfId="0" applyNumberFormat="1" applyFont="1" applyFill="1" applyBorder="1" applyAlignment="1">
      <alignment horizontal="center" vertical="center"/>
    </xf>
    <xf numFmtId="0" fontId="23" fillId="0" borderId="13" xfId="0" applyNumberFormat="1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/>
    </xf>
    <xf numFmtId="0" fontId="23" fillId="24" borderId="0" xfId="0" applyNumberFormat="1" applyFont="1" applyFill="1" applyBorder="1" applyAlignment="1">
      <alignment vertical="center"/>
    </xf>
    <xf numFmtId="179" fontId="35" fillId="7" borderId="13" xfId="0" applyNumberFormat="1" applyFont="1" applyFill="1" applyBorder="1" applyAlignment="1">
      <alignment horizontal="center" vertical="center"/>
    </xf>
    <xf numFmtId="0" fontId="1" fillId="7" borderId="14" xfId="0" applyNumberFormat="1" applyFont="1" applyFill="1" applyBorder="1" applyAlignment="1">
      <alignment horizontal="center" vertical="center"/>
    </xf>
    <xf numFmtId="0" fontId="1" fillId="7" borderId="15" xfId="0" applyNumberFormat="1" applyFont="1" applyFill="1" applyBorder="1" applyAlignment="1">
      <alignment horizontal="center" vertical="center"/>
    </xf>
    <xf numFmtId="0" fontId="35" fillId="7" borderId="13" xfId="0" applyNumberFormat="1" applyFont="1" applyFill="1" applyBorder="1" applyAlignment="1">
      <alignment horizontal="center" vertical="center"/>
    </xf>
    <xf numFmtId="181" fontId="38" fillId="17" borderId="13" xfId="0" applyNumberFormat="1" applyFont="1" applyFill="1" applyBorder="1" applyAlignment="1">
      <alignment horizontal="center" vertical="center"/>
    </xf>
    <xf numFmtId="0" fontId="23" fillId="24" borderId="0" xfId="0" applyNumberFormat="1" applyFont="1" applyFill="1" applyBorder="1" applyAlignment="1">
      <alignment horizontal="center" vertical="center"/>
    </xf>
    <xf numFmtId="0" fontId="23" fillId="0" borderId="18" xfId="0" applyNumberFormat="1" applyFont="1" applyFill="1" applyBorder="1" applyAlignment="1">
      <alignment horizontal="left" vertical="center" wrapText="1"/>
    </xf>
    <xf numFmtId="0" fontId="35" fillId="7" borderId="14" xfId="0" applyNumberFormat="1" applyFont="1" applyFill="1" applyBorder="1" applyAlignment="1">
      <alignment horizontal="center" vertical="center"/>
    </xf>
    <xf numFmtId="0" fontId="35" fillId="7" borderId="15" xfId="0" applyNumberFormat="1" applyFont="1" applyFill="1" applyBorder="1" applyAlignment="1">
      <alignment horizontal="center" vertical="center"/>
    </xf>
    <xf numFmtId="0" fontId="1" fillId="7" borderId="14" xfId="0" applyNumberFormat="1" applyFont="1" applyFill="1" applyBorder="1" applyAlignment="1">
      <alignment horizontal="center" vertical="center"/>
    </xf>
    <xf numFmtId="0" fontId="1" fillId="7" borderId="15" xfId="0" applyNumberFormat="1" applyFont="1" applyFill="1" applyBorder="1" applyAlignment="1">
      <alignment horizontal="center" vertical="center"/>
    </xf>
    <xf numFmtId="0" fontId="37" fillId="17" borderId="14" xfId="0" applyNumberFormat="1" applyFont="1" applyFill="1" applyBorder="1" applyAlignment="1">
      <alignment horizontal="center" vertical="center"/>
    </xf>
    <xf numFmtId="0" fontId="37" fillId="17" borderId="15" xfId="0" applyNumberFormat="1" applyFont="1" applyFill="1" applyBorder="1" applyAlignment="1">
      <alignment horizontal="center" vertical="center"/>
    </xf>
    <xf numFmtId="0" fontId="33" fillId="24" borderId="0" xfId="0" applyFont="1" applyFill="1" applyAlignment="1">
      <alignment horizontal="left" vertical="center" wrapText="1"/>
    </xf>
    <xf numFmtId="0" fontId="23" fillId="0" borderId="16" xfId="0" applyFont="1" applyFill="1" applyBorder="1" applyAlignment="1">
      <alignment horizontal="left" vertical="center" wrapText="1"/>
    </xf>
    <xf numFmtId="0" fontId="23" fillId="0" borderId="19" xfId="0" applyFont="1" applyFill="1" applyBorder="1" applyAlignment="1">
      <alignment horizontal="left" vertical="center" wrapText="1"/>
    </xf>
    <xf numFmtId="0" fontId="23" fillId="0" borderId="20" xfId="0" applyFont="1" applyFill="1" applyBorder="1" applyAlignment="1">
      <alignment horizontal="left" vertical="center" wrapText="1"/>
    </xf>
    <xf numFmtId="0" fontId="24" fillId="20" borderId="14" xfId="0" applyFont="1" applyFill="1" applyBorder="1" applyAlignment="1">
      <alignment horizontal="left" vertical="center" wrapText="1"/>
    </xf>
    <xf numFmtId="0" fontId="24" fillId="20" borderId="15" xfId="0" applyFont="1" applyFill="1" applyBorder="1" applyAlignment="1">
      <alignment horizontal="left" vertical="center" wrapText="1"/>
    </xf>
  </cellXfs>
  <cellStyles count="85">
    <cellStyle name="_ET_STYLE_NoName_00_" xfId="1"/>
    <cellStyle name="0,0_x000a__x000a_NA_x000a__x000a_" xfId="2"/>
    <cellStyle name="0,0_x000d__x000d_NA_x000d__x000d_" xfId="3"/>
    <cellStyle name="0,0_x005f_x000d__x005f_x000a_NA_x005f_x000d__x005f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Besuchter Hyperlink_budget BMW Deal…ng 20070530.xls" xfId="30"/>
    <cellStyle name="Calculation" xfId="31"/>
    <cellStyle name="Check Cell" xfId="32"/>
    <cellStyle name="Comma" xfId="33"/>
    <cellStyle name="Currency" xfId="34"/>
    <cellStyle name="Currency 2" xfId="35"/>
    <cellStyle name="Dezimal 2" xfId="36"/>
    <cellStyle name="Euro" xfId="37"/>
    <cellStyle name="Explanatory Text" xfId="38"/>
    <cellStyle name="Good" xfId="39"/>
    <cellStyle name="Heading 1" xfId="40"/>
    <cellStyle name="Heading 2" xfId="41"/>
    <cellStyle name="Heading 3" xfId="42"/>
    <cellStyle name="Heading 4" xfId="43"/>
    <cellStyle name="Input" xfId="44"/>
    <cellStyle name="Linked Cell" xfId="45"/>
    <cellStyle name="Neutral" xfId="46"/>
    <cellStyle name="Normal 2" xfId="47"/>
    <cellStyle name="Normal 3" xfId="48"/>
    <cellStyle name="Note" xfId="49"/>
    <cellStyle name="Output" xfId="50"/>
    <cellStyle name="Standard 2" xfId="51"/>
    <cellStyle name="Standard 4" xfId="52"/>
    <cellStyle name="Standard_080529_FB_Verkaufsstundensätze gkk" xfId="53"/>
    <cellStyle name="Style 1" xfId="54"/>
    <cellStyle name="Title" xfId="55"/>
    <cellStyle name="Total" xfId="56"/>
    <cellStyle name="Warning Text" xfId="57"/>
    <cellStyle name="标题 1 2" xfId="58"/>
    <cellStyle name="标题 2 2" xfId="59"/>
    <cellStyle name="标题 3 2" xfId="60"/>
    <cellStyle name="标题 4 2" xfId="61"/>
    <cellStyle name="标题 5" xfId="62"/>
    <cellStyle name="差 2" xfId="63"/>
    <cellStyle name="常规" xfId="0" builtinId="0"/>
    <cellStyle name="常规 2" xfId="64"/>
    <cellStyle name="常规 2 2" xfId="65"/>
    <cellStyle name="常规 3" xfId="66"/>
    <cellStyle name="常规 4" xfId="67"/>
    <cellStyle name="常规 6" xfId="68"/>
    <cellStyle name="好 2" xfId="69"/>
    <cellStyle name="汇总 2" xfId="70"/>
    <cellStyle name="货币 2" xfId="71"/>
    <cellStyle name="货币 3" xfId="72"/>
    <cellStyle name="计算 2" xfId="73"/>
    <cellStyle name="检查单元格 2" xfId="74"/>
    <cellStyle name="解释性文本 2" xfId="75"/>
    <cellStyle name="警告文本 2" xfId="76"/>
    <cellStyle name="链接单元格 2" xfId="77"/>
    <cellStyle name="适中 2" xfId="78"/>
    <cellStyle name="输出 2" xfId="79"/>
    <cellStyle name="输入 2" xfId="80"/>
    <cellStyle name="样式 1" xfId="81"/>
    <cellStyle name="样式 1 2" xfId="82"/>
    <cellStyle name="一般_Sheet1" xfId="83"/>
    <cellStyle name="注释 2" xfId="8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733425</xdr:colOff>
      <xdr:row>0</xdr:row>
      <xdr:rowOff>514350</xdr:rowOff>
    </xdr:to>
    <xdr:pic>
      <xdr:nvPicPr>
        <xdr:cNvPr id="1025" name="Picture 3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33425" cy="514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6"/>
  <sheetViews>
    <sheetView tabSelected="1" view="pageBreakPreview" topLeftCell="A17" zoomScaleSheetLayoutView="100" workbookViewId="0">
      <selection activeCell="D40" sqref="D40"/>
    </sheetView>
  </sheetViews>
  <sheetFormatPr defaultRowHeight="14.25"/>
  <cols>
    <col min="1" max="1" width="61.5" customWidth="1"/>
    <col min="2" max="2" width="16.375" customWidth="1"/>
    <col min="3" max="3" width="38.625" customWidth="1"/>
    <col min="4" max="7" width="8.75" customWidth="1"/>
  </cols>
  <sheetData>
    <row r="1" spans="1:7" ht="45.75" customHeight="1">
      <c r="A1" s="9"/>
      <c r="B1" s="9"/>
      <c r="C1" s="9"/>
      <c r="D1" s="10"/>
      <c r="E1" s="10"/>
      <c r="F1" s="10"/>
      <c r="G1" s="10"/>
    </row>
    <row r="2" spans="1:7" ht="15" customHeight="1">
      <c r="A2" s="11" t="s">
        <v>25</v>
      </c>
      <c r="B2" s="62"/>
      <c r="C2" s="62"/>
      <c r="D2" s="12"/>
      <c r="E2" s="13"/>
      <c r="F2" s="13"/>
      <c r="G2" s="12"/>
    </row>
    <row r="3" spans="1:7" ht="15" customHeight="1">
      <c r="A3" s="11" t="s">
        <v>44</v>
      </c>
      <c r="B3" s="14"/>
      <c r="C3" s="15"/>
      <c r="D3" s="10"/>
      <c r="E3" s="10"/>
      <c r="F3" s="10"/>
      <c r="G3" s="10"/>
    </row>
    <row r="4" spans="1:7" ht="15" customHeight="1">
      <c r="A4" s="11" t="s">
        <v>31</v>
      </c>
      <c r="B4" s="11"/>
      <c r="C4" s="9"/>
      <c r="D4" s="10"/>
      <c r="E4" s="10"/>
      <c r="F4" s="10"/>
      <c r="G4" s="10"/>
    </row>
    <row r="5" spans="1:7" ht="15" customHeight="1">
      <c r="A5" s="11" t="s">
        <v>10</v>
      </c>
      <c r="B5" s="11"/>
      <c r="C5" s="9"/>
      <c r="D5" s="10"/>
      <c r="E5" s="10"/>
      <c r="F5" s="10"/>
      <c r="G5" s="10"/>
    </row>
    <row r="6" spans="1:7" ht="15" customHeight="1">
      <c r="A6" s="11" t="s">
        <v>30</v>
      </c>
      <c r="B6" s="11"/>
      <c r="C6" s="9"/>
      <c r="D6" s="10"/>
      <c r="E6" s="10"/>
      <c r="F6" s="10"/>
      <c r="G6" s="10"/>
    </row>
    <row r="7" spans="1:7" ht="15" customHeight="1">
      <c r="A7" s="16" t="s">
        <v>11</v>
      </c>
      <c r="B7" s="16"/>
      <c r="C7" s="16" t="s">
        <v>0</v>
      </c>
      <c r="D7" s="17" t="s">
        <v>1</v>
      </c>
      <c r="E7" s="17" t="s">
        <v>2</v>
      </c>
      <c r="F7" s="35" t="s">
        <v>3</v>
      </c>
      <c r="G7" s="17" t="s">
        <v>4</v>
      </c>
    </row>
    <row r="8" spans="1:7" ht="15" customHeight="1">
      <c r="A8" s="18" t="s">
        <v>32</v>
      </c>
      <c r="B8" s="19"/>
      <c r="C8" s="19"/>
      <c r="D8" s="19"/>
      <c r="E8" s="20"/>
      <c r="F8" s="20"/>
      <c r="G8" s="34"/>
    </row>
    <row r="9" spans="1:7" ht="28.5">
      <c r="A9" s="63" t="s">
        <v>18</v>
      </c>
      <c r="B9" s="63" t="s">
        <v>12</v>
      </c>
      <c r="C9" s="21" t="s">
        <v>33</v>
      </c>
      <c r="D9" s="22">
        <v>1100</v>
      </c>
      <c r="E9" s="22">
        <v>1</v>
      </c>
      <c r="F9" s="30">
        <v>1</v>
      </c>
      <c r="G9" s="22">
        <f>D9</f>
        <v>1100</v>
      </c>
    </row>
    <row r="10" spans="1:7" ht="28.5">
      <c r="A10" s="64"/>
      <c r="B10" s="64"/>
      <c r="C10" s="21" t="s">
        <v>34</v>
      </c>
      <c r="D10" s="22">
        <v>1100</v>
      </c>
      <c r="E10" s="22">
        <v>1</v>
      </c>
      <c r="F10" s="30">
        <v>2</v>
      </c>
      <c r="G10" s="22">
        <f>F10*D10</f>
        <v>2200</v>
      </c>
    </row>
    <row r="11" spans="1:7" ht="28.5">
      <c r="A11" s="64"/>
      <c r="B11" s="64"/>
      <c r="C11" s="21" t="s">
        <v>35</v>
      </c>
      <c r="D11" s="22">
        <v>1100</v>
      </c>
      <c r="E11" s="22">
        <v>2</v>
      </c>
      <c r="F11" s="30">
        <v>3</v>
      </c>
      <c r="G11" s="22">
        <f>F11*D11*E11</f>
        <v>6600</v>
      </c>
    </row>
    <row r="12" spans="1:7">
      <c r="A12" s="65"/>
      <c r="B12" s="65"/>
      <c r="C12" s="23" t="s">
        <v>13</v>
      </c>
      <c r="D12" s="22">
        <v>0</v>
      </c>
      <c r="E12" s="22">
        <v>0</v>
      </c>
      <c r="F12" s="30">
        <v>0</v>
      </c>
      <c r="G12" s="22">
        <f>D12</f>
        <v>0</v>
      </c>
    </row>
    <row r="13" spans="1:7" ht="15" customHeight="1">
      <c r="A13" s="18" t="s">
        <v>36</v>
      </c>
      <c r="B13" s="19"/>
      <c r="C13" s="19"/>
      <c r="D13" s="19"/>
      <c r="E13" s="20"/>
      <c r="F13" s="20"/>
      <c r="G13" s="34"/>
    </row>
    <row r="14" spans="1:7" ht="15" customHeight="1">
      <c r="A14" s="25" t="s">
        <v>45</v>
      </c>
      <c r="B14" s="25"/>
      <c r="C14" s="24" t="s">
        <v>19</v>
      </c>
      <c r="D14" s="26">
        <v>300</v>
      </c>
      <c r="E14" s="22">
        <v>1</v>
      </c>
      <c r="F14" s="30">
        <v>8</v>
      </c>
      <c r="G14" s="22">
        <f>D14*E14*F14</f>
        <v>2400</v>
      </c>
    </row>
    <row r="15" spans="1:7" ht="15" customHeight="1">
      <c r="A15" s="18" t="s">
        <v>26</v>
      </c>
      <c r="B15" s="19"/>
      <c r="C15" s="19"/>
      <c r="D15" s="19"/>
      <c r="E15" s="20"/>
      <c r="F15" s="20"/>
      <c r="G15" s="34"/>
    </row>
    <row r="16" spans="1:7" ht="15" customHeight="1">
      <c r="A16" s="24" t="s">
        <v>56</v>
      </c>
      <c r="B16" s="27"/>
      <c r="C16" s="24" t="s">
        <v>20</v>
      </c>
      <c r="D16" s="26">
        <v>36000</v>
      </c>
      <c r="E16" s="22">
        <v>2</v>
      </c>
      <c r="F16" s="30">
        <v>1</v>
      </c>
      <c r="G16" s="22">
        <f>D16*E16*F16</f>
        <v>72000</v>
      </c>
    </row>
    <row r="17" spans="1:8" ht="15" customHeight="1">
      <c r="A17" s="18" t="s">
        <v>14</v>
      </c>
      <c r="B17" s="19"/>
      <c r="C17" s="19"/>
      <c r="D17" s="19"/>
      <c r="E17" s="33"/>
      <c r="F17" s="36"/>
      <c r="G17" s="34"/>
    </row>
    <row r="18" spans="1:8" s="1" customFormat="1">
      <c r="A18" s="7" t="s">
        <v>6</v>
      </c>
      <c r="B18" s="28" t="s">
        <v>21</v>
      </c>
      <c r="C18" s="7" t="s">
        <v>9</v>
      </c>
      <c r="D18" s="6">
        <v>3300</v>
      </c>
      <c r="E18" s="6">
        <v>1</v>
      </c>
      <c r="F18" s="32">
        <v>1</v>
      </c>
      <c r="G18" s="6">
        <f>D18*E18*F18</f>
        <v>3300</v>
      </c>
      <c r="H18" s="5"/>
    </row>
    <row r="19" spans="1:8" s="37" customFormat="1" ht="15" customHeight="1">
      <c r="A19" s="28" t="s">
        <v>17</v>
      </c>
      <c r="B19" s="28" t="s">
        <v>21</v>
      </c>
      <c r="C19" s="28" t="s">
        <v>27</v>
      </c>
      <c r="D19" s="30">
        <v>1000</v>
      </c>
      <c r="E19" s="22">
        <v>2</v>
      </c>
      <c r="F19" s="30">
        <v>1</v>
      </c>
      <c r="G19" s="6">
        <f>D19*E19*F19</f>
        <v>2000</v>
      </c>
    </row>
    <row r="20" spans="1:8" ht="15" customHeight="1">
      <c r="A20" s="29" t="s">
        <v>23</v>
      </c>
      <c r="B20" s="28" t="s">
        <v>41</v>
      </c>
      <c r="C20" s="28" t="s">
        <v>22</v>
      </c>
      <c r="D20" s="30">
        <v>500</v>
      </c>
      <c r="E20" s="22">
        <v>1</v>
      </c>
      <c r="F20" s="30">
        <v>6</v>
      </c>
      <c r="G20" s="6">
        <f>D20*E20*F20</f>
        <v>3000</v>
      </c>
    </row>
    <row r="21" spans="1:8" ht="63" customHeight="1">
      <c r="A21" s="29" t="s">
        <v>37</v>
      </c>
      <c r="B21" s="28"/>
      <c r="C21" s="28" t="s">
        <v>38</v>
      </c>
      <c r="D21" s="30">
        <v>250</v>
      </c>
      <c r="E21" s="22">
        <v>2</v>
      </c>
      <c r="F21" s="30">
        <v>4</v>
      </c>
      <c r="G21" s="6">
        <f>D21*E21*F21</f>
        <v>2000</v>
      </c>
    </row>
    <row r="22" spans="1:8">
      <c r="A22" s="29" t="s">
        <v>47</v>
      </c>
      <c r="B22" s="28"/>
      <c r="C22" s="28" t="s">
        <v>48</v>
      </c>
      <c r="D22" s="30">
        <v>400</v>
      </c>
      <c r="E22" s="22">
        <v>2</v>
      </c>
      <c r="F22" s="30">
        <v>4</v>
      </c>
      <c r="G22" s="6">
        <f>D22*E22*F22</f>
        <v>3200</v>
      </c>
    </row>
    <row r="23" spans="1:8" s="1" customFormat="1">
      <c r="A23" s="2" t="s">
        <v>5</v>
      </c>
      <c r="B23" s="2"/>
      <c r="C23" s="3"/>
      <c r="D23" s="31"/>
      <c r="E23" s="4"/>
      <c r="F23" s="31"/>
      <c r="G23" s="4"/>
    </row>
    <row r="24" spans="1:8" s="1" customFormat="1">
      <c r="A24" s="8" t="s">
        <v>7</v>
      </c>
      <c r="B24" s="8" t="s">
        <v>24</v>
      </c>
      <c r="C24" s="8" t="s">
        <v>8</v>
      </c>
      <c r="D24" s="32">
        <v>500</v>
      </c>
      <c r="E24" s="6">
        <v>1</v>
      </c>
      <c r="F24" s="32">
        <v>18</v>
      </c>
      <c r="G24" s="6">
        <f>D24*E24*F24</f>
        <v>9000</v>
      </c>
    </row>
    <row r="25" spans="1:8" ht="15" customHeight="1">
      <c r="A25" s="18" t="s">
        <v>42</v>
      </c>
      <c r="B25" s="19"/>
      <c r="C25" s="19"/>
      <c r="D25" s="19"/>
      <c r="E25" s="33"/>
      <c r="F25" s="33"/>
      <c r="G25" s="34"/>
    </row>
    <row r="26" spans="1:8" s="37" customFormat="1" ht="15" customHeight="1">
      <c r="A26" s="38" t="s">
        <v>43</v>
      </c>
      <c r="B26" s="39"/>
      <c r="C26" s="8" t="s">
        <v>46</v>
      </c>
      <c r="D26" s="30">
        <v>600</v>
      </c>
      <c r="E26" s="22">
        <v>2</v>
      </c>
      <c r="F26" s="22">
        <v>2</v>
      </c>
      <c r="G26" s="22">
        <f>D26*E26*F26</f>
        <v>2400</v>
      </c>
    </row>
    <row r="27" spans="1:8" ht="15" customHeight="1">
      <c r="A27" s="18" t="s">
        <v>15</v>
      </c>
      <c r="B27" s="19"/>
      <c r="C27" s="19"/>
      <c r="D27" s="19"/>
      <c r="E27" s="33"/>
      <c r="F27" s="33"/>
      <c r="G27" s="34"/>
    </row>
    <row r="28" spans="1:8" s="37" customFormat="1" ht="15" customHeight="1">
      <c r="A28" s="38" t="s">
        <v>29</v>
      </c>
      <c r="B28" s="39"/>
      <c r="C28" s="8" t="s">
        <v>28</v>
      </c>
      <c r="D28" s="30">
        <v>20000</v>
      </c>
      <c r="E28" s="22">
        <v>1</v>
      </c>
      <c r="F28" s="22">
        <v>1</v>
      </c>
      <c r="G28" s="22">
        <f>D28*E28*F28</f>
        <v>20000</v>
      </c>
    </row>
    <row r="29" spans="1:8" ht="15" customHeight="1">
      <c r="A29" s="18" t="s">
        <v>39</v>
      </c>
      <c r="B29" s="19"/>
      <c r="C29" s="19"/>
      <c r="D29" s="19"/>
      <c r="E29" s="33"/>
      <c r="F29" s="33"/>
      <c r="G29" s="34"/>
    </row>
    <row r="30" spans="1:8" s="37" customFormat="1" ht="15" customHeight="1">
      <c r="A30" s="38" t="s">
        <v>40</v>
      </c>
      <c r="B30" s="39"/>
      <c r="C30" s="8"/>
      <c r="D30" s="30">
        <v>5000</v>
      </c>
      <c r="E30" s="22">
        <v>1</v>
      </c>
      <c r="F30" s="22">
        <v>1</v>
      </c>
      <c r="G30" s="22">
        <f>D30*E30*F30</f>
        <v>5000</v>
      </c>
    </row>
    <row r="31" spans="1:8" s="9" customFormat="1">
      <c r="A31" s="66" t="s">
        <v>49</v>
      </c>
      <c r="B31" s="67"/>
      <c r="C31" s="67"/>
      <c r="D31" s="67"/>
      <c r="E31" s="67"/>
      <c r="F31" s="40"/>
      <c r="G31" s="41"/>
      <c r="H31" s="42"/>
    </row>
    <row r="32" spans="1:8" s="48" customFormat="1" ht="14.25" customHeight="1">
      <c r="A32" s="55" t="s">
        <v>50</v>
      </c>
      <c r="B32" s="43" t="s">
        <v>54</v>
      </c>
      <c r="C32" s="44" t="s">
        <v>53</v>
      </c>
      <c r="D32" s="45">
        <v>700</v>
      </c>
      <c r="E32" s="45">
        <v>1</v>
      </c>
      <c r="F32" s="46">
        <v>3</v>
      </c>
      <c r="G32" s="47">
        <f>E32*F32*D32</f>
        <v>2100</v>
      </c>
    </row>
    <row r="33" spans="1:8" s="48" customFormat="1">
      <c r="A33" s="56" t="s">
        <v>51</v>
      </c>
      <c r="B33" s="57"/>
      <c r="C33" s="57"/>
      <c r="D33" s="57"/>
      <c r="E33" s="57"/>
      <c r="F33" s="57"/>
      <c r="G33" s="49">
        <f>SUM(G9:G32)</f>
        <v>136300</v>
      </c>
    </row>
    <row r="34" spans="1:8" s="48" customFormat="1">
      <c r="A34" s="58" t="s">
        <v>52</v>
      </c>
      <c r="B34" s="59"/>
      <c r="C34" s="59"/>
      <c r="D34" s="59"/>
      <c r="E34" s="59"/>
      <c r="F34" s="59"/>
      <c r="G34" s="52">
        <f>G33*0.1</f>
        <v>13630</v>
      </c>
    </row>
    <row r="35" spans="1:8" s="48" customFormat="1">
      <c r="A35" s="50"/>
      <c r="B35" s="51" t="s">
        <v>55</v>
      </c>
      <c r="C35" s="51"/>
      <c r="D35" s="51"/>
      <c r="E35" s="51"/>
      <c r="F35" s="51"/>
      <c r="G35" s="52">
        <f>(G33+G34)*0.06</f>
        <v>8995.7999999999993</v>
      </c>
    </row>
    <row r="36" spans="1:8" s="48" customFormat="1" ht="15">
      <c r="A36" s="60" t="s">
        <v>16</v>
      </c>
      <c r="B36" s="61"/>
      <c r="C36" s="61"/>
      <c r="D36" s="61"/>
      <c r="E36" s="61"/>
      <c r="F36" s="61"/>
      <c r="G36" s="53">
        <f>SUM(G33:G35)</f>
        <v>158925.79999999999</v>
      </c>
      <c r="H36" s="54"/>
    </row>
  </sheetData>
  <mergeCells count="7">
    <mergeCell ref="A33:F33"/>
    <mergeCell ref="A34:F34"/>
    <mergeCell ref="A36:F36"/>
    <mergeCell ref="B2:C2"/>
    <mergeCell ref="A9:A12"/>
    <mergeCell ref="B9:B12"/>
    <mergeCell ref="A31:E3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旅行社SOW</vt:lpstr>
      <vt:lpstr>旅行社SOW!Print_Area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Siyi,应思怡</dc:creator>
  <cp:lastModifiedBy>zhonglan</cp:lastModifiedBy>
  <cp:revision/>
  <cp:lastPrinted>2017-05-24T14:43:46Z</cp:lastPrinted>
  <dcterms:created xsi:type="dcterms:W3CDTF">1996-12-17T01:32:42Z</dcterms:created>
  <dcterms:modified xsi:type="dcterms:W3CDTF">2017-11-09T06:34:45Z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2052-6.6.0.2461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