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activeTab="1"/>
  </bookViews>
  <sheets>
    <sheet name="员工差旅明细" sheetId="2" r:id="rId1"/>
    <sheet name="报销截屏" sheetId="3" r:id="rId2"/>
  </sheets>
  <definedNames>
    <definedName name="_xlnm.Print_Area" localSheetId="0">员工差旅明细!$A$1:$K$47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<sst xmlns="http://schemas.openxmlformats.org/spreadsheetml/2006/main" count="78" uniqueCount="48">
  <si>
    <t>【员工差旅报销单】</t>
  </si>
  <si>
    <t>姓名:</t>
  </si>
  <si>
    <t>高博</t>
  </si>
  <si>
    <t>职位:</t>
  </si>
  <si>
    <t>发生地:</t>
  </si>
  <si>
    <t>北京</t>
  </si>
  <si>
    <t>部门:</t>
  </si>
  <si>
    <t>医药</t>
  </si>
  <si>
    <t>发生日期:</t>
  </si>
  <si>
    <t>10.17-10.20</t>
  </si>
  <si>
    <t>报销日期:</t>
  </si>
  <si>
    <t>团号:</t>
  </si>
  <si>
    <t>HMJB-241017-NND480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</si>
  <si>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</si>
  <si>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</si>
  <si>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</si>
  <si>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</si>
  <si>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</si>
  <si>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</si>
  <si>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</si>
  <si>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</si>
  <si>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</si>
  <si>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其他</t>
  </si>
  <si>
    <t>餐费</t>
  </si>
  <si>
    <t>10.17早餐</t>
  </si>
  <si>
    <t>10.17午餐</t>
  </si>
  <si>
    <t>10.17晚餐</t>
  </si>
  <si>
    <t>10.18午餐</t>
  </si>
  <si>
    <t>10.18晚餐</t>
  </si>
  <si>
    <t>10.19午餐</t>
  </si>
  <si>
    <t>10.19晚餐</t>
  </si>
  <si>
    <t>10.20午餐</t>
  </si>
  <si>
    <t>10.20晚餐</t>
  </si>
  <si>
    <t>快递费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</si>
  <si>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</si>
  <si>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</si>
  <si>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</si>
  <si>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</si>
  <si>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</si>
  <si>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</si>
  <si>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</si>
  <si>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</si>
  <si>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</si>
  <si>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</si>
  <si>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</si>
  <si>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</si>
  <si>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10.17-10.18</t>
  </si>
  <si>
    <t>10.19-10.20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</si>
</sst>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15" xfId="50" applyFont="1" applyFill="1" applyBorder="1" applyAlignment="1">
      <alignment horizontal="left" vertical="center"/>
    </xf>
    <xf numFmtId="0" fontId="3" fillId="3" borderId="10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3" Type="http://schemas.openxmlformats.org/officeDocument/2006/relationships/image" Target="../media/image14.png"/><Relationship Id="rId12" Type="http://schemas.openxmlformats.org/officeDocument/2006/relationships/image" Target="../media/image13.png"/><Relationship Id="rId11" Type="http://schemas.openxmlformats.org/officeDocument/2006/relationships/image" Target="../media/image12.png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54610</xdr:colOff>
      <xdr:row>0</xdr:row>
      <xdr:rowOff>36830</xdr:rowOff>
    </xdr:from>
    <xdr:to>
      <xdr:col>3</xdr:col>
      <xdr:colOff>107315</xdr:colOff>
      <xdr:row>22</xdr:row>
      <xdr:rowOff>113030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10" y="36830"/>
          <a:ext cx="1881505" cy="409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0</xdr:row>
      <xdr:rowOff>25400</xdr:rowOff>
    </xdr:from>
    <xdr:to>
      <xdr:col>6</xdr:col>
      <xdr:colOff>274320</xdr:colOff>
      <xdr:row>23</xdr:row>
      <xdr:rowOff>59055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71040" y="25400"/>
          <a:ext cx="1960880" cy="423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167640</xdr:colOff>
      <xdr:row>0</xdr:row>
      <xdr:rowOff>7620</xdr:rowOff>
    </xdr:from>
    <xdr:to>
      <xdr:col>10</xdr:col>
      <xdr:colOff>263525</xdr:colOff>
      <xdr:row>22</xdr:row>
      <xdr:rowOff>137795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34840" y="7620"/>
          <a:ext cx="1924685" cy="415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572770</xdr:colOff>
      <xdr:row>25</xdr:row>
      <xdr:rowOff>125095</xdr:rowOff>
    </xdr:from>
    <xdr:to>
      <xdr:col>10</xdr:col>
      <xdr:colOff>438150</xdr:colOff>
      <xdr:row>45</xdr:row>
      <xdr:rowOff>128905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839970" y="4697095"/>
          <a:ext cx="1694180" cy="3661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566420</xdr:colOff>
      <xdr:row>54</xdr:row>
      <xdr:rowOff>154940</xdr:rowOff>
    </xdr:from>
    <xdr:to>
      <xdr:col>5</xdr:col>
      <xdr:colOff>345440</xdr:colOff>
      <xdr:row>73</xdr:row>
      <xdr:rowOff>161290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85620" y="10030460"/>
          <a:ext cx="1607820" cy="348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341630</xdr:colOff>
      <xdr:row>54</xdr:row>
      <xdr:rowOff>110490</xdr:rowOff>
    </xdr:from>
    <xdr:to>
      <xdr:col>8</xdr:col>
      <xdr:colOff>128270</xdr:colOff>
      <xdr:row>73</xdr:row>
      <xdr:rowOff>135255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389630" y="9986010"/>
          <a:ext cx="1615440" cy="349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149860</xdr:colOff>
      <xdr:row>54</xdr:row>
      <xdr:rowOff>98425</xdr:rowOff>
    </xdr:from>
    <xdr:to>
      <xdr:col>10</xdr:col>
      <xdr:colOff>599440</xdr:colOff>
      <xdr:row>74</xdr:row>
      <xdr:rowOff>54610</xdr:rowOff>
    </xdr:to>
    <xdr:pic>
      <xdr:nvPicPr>
        <xdr:cNvPr id="10" name="图片 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026660" y="9973945"/>
          <a:ext cx="1668780" cy="3613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54610</xdr:colOff>
      <xdr:row>74</xdr:row>
      <xdr:rowOff>68580</xdr:rowOff>
    </xdr:from>
    <xdr:to>
      <xdr:col>5</xdr:col>
      <xdr:colOff>398780</xdr:colOff>
      <xdr:row>92</xdr:row>
      <xdr:rowOff>161925</xdr:rowOff>
    </xdr:to>
    <xdr:pic>
      <xdr:nvPicPr>
        <xdr:cNvPr id="11" name="图片 1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883410" y="13601700"/>
          <a:ext cx="1563370" cy="338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548640</xdr:colOff>
      <xdr:row>74</xdr:row>
      <xdr:rowOff>22860</xdr:rowOff>
    </xdr:from>
    <xdr:to>
      <xdr:col>8</xdr:col>
      <xdr:colOff>312420</xdr:colOff>
      <xdr:row>92</xdr:row>
      <xdr:rowOff>179705</xdr:rowOff>
    </xdr:to>
    <xdr:pic>
      <xdr:nvPicPr>
        <xdr:cNvPr id="12" name="图片 1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596640" y="13555980"/>
          <a:ext cx="1592580" cy="344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80</xdr:row>
      <xdr:rowOff>83820</xdr:rowOff>
    </xdr:from>
    <xdr:to>
      <xdr:col>2</xdr:col>
      <xdr:colOff>527050</xdr:colOff>
      <xdr:row>101</xdr:row>
      <xdr:rowOff>23495</xdr:rowOff>
    </xdr:to>
    <xdr:pic>
      <xdr:nvPicPr>
        <xdr:cNvPr id="13" name="图片 1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35" y="14714220"/>
          <a:ext cx="1745615" cy="3780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64770</xdr:colOff>
      <xdr:row>55</xdr:row>
      <xdr:rowOff>9525</xdr:rowOff>
    </xdr:from>
    <xdr:to>
      <xdr:col>2</xdr:col>
      <xdr:colOff>480695</xdr:colOff>
      <xdr:row>67</xdr:row>
      <xdr:rowOff>63500</xdr:rowOff>
    </xdr:to>
    <xdr:pic>
      <xdr:nvPicPr>
        <xdr:cNvPr id="15" name="图片 1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4770" y="10067925"/>
          <a:ext cx="1635125" cy="224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68</xdr:row>
      <xdr:rowOff>7620</xdr:rowOff>
    </xdr:from>
    <xdr:to>
      <xdr:col>2</xdr:col>
      <xdr:colOff>511810</xdr:colOff>
      <xdr:row>80</xdr:row>
      <xdr:rowOff>27305</xdr:rowOff>
    </xdr:to>
    <xdr:pic>
      <xdr:nvPicPr>
        <xdr:cNvPr id="16" name="图片 15"/>
        <xdr:cNvPicPr>
          <a:picLocks noChangeAspect="1"/>
        </xdr:cNvPicPr>
      </xdr:nvPicPr>
      <xdr:blipFill>
        <a:blip r:embed="rId12"/>
        <a:srcRect l="5078" t="12720" r="9715" b="6155"/>
        <a:stretch>
          <a:fillRect/>
        </a:stretch>
      </xdr:blipFill>
      <xdr:spPr>
        <a:xfrm>
          <a:off x="7620" y="12443460"/>
          <a:ext cx="1723390" cy="2214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111</xdr:row>
      <xdr:rowOff>152400</xdr:rowOff>
    </xdr:from>
    <xdr:to>
      <xdr:col>10</xdr:col>
      <xdr:colOff>17145</xdr:colOff>
      <xdr:row>134</xdr:row>
      <xdr:rowOff>153670</xdr:rowOff>
    </xdr:to>
    <xdr:pic>
      <xdr:nvPicPr>
        <xdr:cNvPr id="18" name="图片 17"/>
        <xdr:cNvPicPr>
          <a:picLocks noChangeAspect="1"/>
        </xdr:cNvPicPr>
      </xdr:nvPicPr>
      <xdr:blipFill>
        <a:blip r:embed="rId13"/>
        <a:srcRect r="32198" b="67122"/>
        <a:stretch>
          <a:fillRect/>
        </a:stretch>
      </xdr:blipFill>
      <xdr:spPr>
        <a:xfrm>
          <a:off x="133985" y="20452080"/>
          <a:ext cx="5979160" cy="4207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opLeftCell="A8" workbookViewId="0">
      <selection activeCell="F7" sqref="F7:G7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/>
      <c r="K5" s="36"/>
    </row>
    <row r="6" ht="20.1" customHeight="1" spans="2:11">
      <c r="B6" s="8"/>
      <c r="C6" s="9"/>
      <c r="D6" s="10" t="s">
        <v>4</v>
      </c>
      <c r="E6" s="10"/>
      <c r="F6" s="11" t="s">
        <v>5</v>
      </c>
      <c r="G6" s="11"/>
      <c r="H6" s="10" t="s">
        <v>6</v>
      </c>
      <c r="I6" s="9"/>
      <c r="J6" s="11" t="s">
        <v>7</v>
      </c>
      <c r="K6" s="37"/>
    </row>
    <row r="7" ht="20.1" customHeight="1" spans="2:11">
      <c r="B7" s="8"/>
      <c r="C7" s="9"/>
      <c r="D7" s="10" t="s">
        <v>8</v>
      </c>
      <c r="E7" s="10"/>
      <c r="F7" s="12" t="s">
        <v>9</v>
      </c>
      <c r="G7" s="11"/>
      <c r="H7" s="10" t="s">
        <v>10</v>
      </c>
      <c r="I7" s="38"/>
      <c r="J7" s="11">
        <v>10.22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11</v>
      </c>
      <c r="I8" s="39"/>
      <c r="J8" s="16" t="s">
        <v>12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20.1" customHeight="1" spans="2:11">
      <c r="B11" s="23">
        <v>1</v>
      </c>
      <c r="C11" s="24"/>
      <c r="D11" s="25" t="s">
        <v>20</v>
      </c>
      <c r="E11" s="25" t="s">
        <v>21</v>
      </c>
      <c r="F11" s="25"/>
      <c r="G11" s="26">
        <f t="shared" ref="G11:G16" si="0">H11+I11</f>
        <v>182.68</v>
      </c>
      <c r="H11" s="26">
        <v>182.68</v>
      </c>
      <c r="I11" s="41"/>
      <c r="J11" s="42"/>
      <c r="K11" s="43"/>
    </row>
    <row r="12" ht="23" customHeight="1" spans="2:11">
      <c r="B12" s="23">
        <v>2</v>
      </c>
      <c r="C12" s="24"/>
      <c r="D12" s="25"/>
      <c r="E12" s="25" t="s">
        <v>21</v>
      </c>
      <c r="F12" s="25"/>
      <c r="G12" s="26">
        <f t="shared" si="0"/>
        <v>0</v>
      </c>
      <c r="H12" s="26"/>
      <c r="I12" s="41"/>
      <c r="J12" s="42"/>
      <c r="K12" s="43"/>
    </row>
    <row r="13" ht="23" customHeight="1" spans="2:11">
      <c r="B13" s="23">
        <v>3</v>
      </c>
      <c r="C13" s="24"/>
      <c r="D13" s="25"/>
      <c r="E13" s="25" t="s">
        <v>21</v>
      </c>
      <c r="F13" s="25"/>
      <c r="G13" s="26">
        <f t="shared" si="0"/>
        <v>0</v>
      </c>
      <c r="H13" s="26"/>
      <c r="I13" s="41"/>
      <c r="J13" s="42"/>
      <c r="K13" s="43"/>
    </row>
    <row r="14" ht="20.1" customHeight="1" spans="2:11">
      <c r="B14" s="23">
        <v>4</v>
      </c>
      <c r="C14" s="24"/>
      <c r="D14" s="25"/>
      <c r="E14" s="25" t="s">
        <v>21</v>
      </c>
      <c r="F14" s="25"/>
      <c r="G14" s="26">
        <f t="shared" si="0"/>
        <v>0</v>
      </c>
      <c r="H14" s="26"/>
      <c r="I14" s="41"/>
      <c r="J14" s="42"/>
      <c r="K14" s="43"/>
    </row>
    <row r="15" ht="20.1" customHeight="1" spans="2:11">
      <c r="B15" s="23">
        <v>5</v>
      </c>
      <c r="C15" s="24"/>
      <c r="D15" s="27" t="s">
        <v>22</v>
      </c>
      <c r="E15" s="23" t="s">
        <v>23</v>
      </c>
      <c r="F15" s="24"/>
      <c r="G15" s="28">
        <f t="shared" si="0"/>
        <v>8</v>
      </c>
      <c r="H15" s="28">
        <v>8</v>
      </c>
      <c r="I15" s="41"/>
      <c r="J15" s="42"/>
      <c r="K15" s="43" t="s">
        <v>24</v>
      </c>
    </row>
    <row r="16" ht="20.1" customHeight="1" spans="2:11">
      <c r="B16" s="23">
        <v>6</v>
      </c>
      <c r="C16" s="24"/>
      <c r="D16" s="27"/>
      <c r="E16" s="23" t="s">
        <v>23</v>
      </c>
      <c r="F16" s="24"/>
      <c r="G16" s="28">
        <f t="shared" si="0"/>
        <v>136.01</v>
      </c>
      <c r="H16" s="28">
        <v>102</v>
      </c>
      <c r="I16" s="41">
        <v>34.01</v>
      </c>
      <c r="J16" s="42"/>
      <c r="K16" s="43" t="s">
        <v>25</v>
      </c>
    </row>
    <row r="17" ht="20.1" customHeight="1" spans="2:11">
      <c r="B17" s="23">
        <v>7</v>
      </c>
      <c r="C17" s="24"/>
      <c r="D17" s="27"/>
      <c r="E17" s="23" t="s">
        <v>23</v>
      </c>
      <c r="F17" s="24"/>
      <c r="G17" s="28">
        <f t="shared" ref="G17:G26" si="1">H17+I17</f>
        <v>45.9</v>
      </c>
      <c r="H17" s="28"/>
      <c r="I17" s="41">
        <v>45.9</v>
      </c>
      <c r="J17" s="42"/>
      <c r="K17" s="43" t="s">
        <v>26</v>
      </c>
    </row>
    <row r="18" customFormat="1" ht="20.1" customHeight="1" spans="2:11">
      <c r="B18" s="23">
        <v>10</v>
      </c>
      <c r="C18" s="24"/>
      <c r="D18" s="27"/>
      <c r="E18" s="23" t="s">
        <v>23</v>
      </c>
      <c r="F18" s="24"/>
      <c r="G18" s="28">
        <f t="shared" si="1"/>
        <v>62</v>
      </c>
      <c r="H18" s="28">
        <v>62</v>
      </c>
      <c r="I18" s="41"/>
      <c r="J18" s="42"/>
      <c r="K18" s="43" t="s">
        <v>27</v>
      </c>
    </row>
    <row r="19" customFormat="1" ht="20.1" customHeight="1" spans="2:11">
      <c r="B19" s="23">
        <v>11</v>
      </c>
      <c r="C19" s="24"/>
      <c r="D19" s="27"/>
      <c r="E19" s="23" t="s">
        <v>23</v>
      </c>
      <c r="F19" s="24"/>
      <c r="G19" s="28">
        <f t="shared" si="1"/>
        <v>37.08</v>
      </c>
      <c r="H19" s="28">
        <v>18</v>
      </c>
      <c r="I19" s="41">
        <v>19.08</v>
      </c>
      <c r="J19" s="42"/>
      <c r="K19" s="44" t="s">
        <v>28</v>
      </c>
    </row>
    <row r="20" customFormat="1" ht="20.1" customHeight="1" spans="2:11">
      <c r="B20" s="23"/>
      <c r="C20" s="24"/>
      <c r="D20" s="27"/>
      <c r="E20" s="23" t="s">
        <v>23</v>
      </c>
      <c r="F20" s="24"/>
      <c r="G20" s="28">
        <f t="shared" si="1"/>
        <v>45.2</v>
      </c>
      <c r="H20" s="28"/>
      <c r="I20" s="41">
        <v>45.2</v>
      </c>
      <c r="J20" s="42">
        <v>45.2</v>
      </c>
      <c r="K20" s="45"/>
    </row>
    <row r="21" customFormat="1" ht="20.1" customHeight="1" spans="2:11">
      <c r="B21" s="23">
        <v>13</v>
      </c>
      <c r="C21" s="24"/>
      <c r="D21" s="27"/>
      <c r="E21" s="23" t="s">
        <v>23</v>
      </c>
      <c r="F21" s="24"/>
      <c r="G21" s="28">
        <f t="shared" si="1"/>
        <v>101.9</v>
      </c>
      <c r="H21" s="28">
        <v>9.9</v>
      </c>
      <c r="I21" s="41">
        <v>92</v>
      </c>
      <c r="J21" s="42"/>
      <c r="K21" s="43" t="s">
        <v>29</v>
      </c>
    </row>
    <row r="22" customFormat="1" ht="20.1" customHeight="1" spans="2:11">
      <c r="B22" s="23"/>
      <c r="C22" s="24"/>
      <c r="D22" s="27"/>
      <c r="E22" s="23" t="s">
        <v>23</v>
      </c>
      <c r="F22" s="24"/>
      <c r="G22" s="28">
        <f t="shared" si="1"/>
        <v>16</v>
      </c>
      <c r="H22" s="28"/>
      <c r="I22" s="41">
        <v>16</v>
      </c>
      <c r="J22" s="42"/>
      <c r="K22" s="44" t="s">
        <v>30</v>
      </c>
    </row>
    <row r="23" customFormat="1" ht="20.1" customHeight="1" spans="2:11">
      <c r="B23" s="23">
        <v>14</v>
      </c>
      <c r="C23" s="24"/>
      <c r="D23" s="27"/>
      <c r="E23" s="23" t="s">
        <v>23</v>
      </c>
      <c r="F23" s="24"/>
      <c r="G23" s="28">
        <f t="shared" si="1"/>
        <v>31.8</v>
      </c>
      <c r="H23" s="28"/>
      <c r="I23" s="41">
        <v>31.8</v>
      </c>
      <c r="J23" s="42"/>
      <c r="K23" s="45"/>
    </row>
    <row r="24" customFormat="1" ht="20.1" customHeight="1" spans="2:11">
      <c r="B24" s="23"/>
      <c r="C24" s="24"/>
      <c r="D24" s="27"/>
      <c r="E24" s="23" t="s">
        <v>23</v>
      </c>
      <c r="F24" s="24"/>
      <c r="G24" s="28">
        <f t="shared" si="1"/>
        <v>41.5</v>
      </c>
      <c r="H24" s="28"/>
      <c r="I24" s="41">
        <v>41.5</v>
      </c>
      <c r="J24" s="42"/>
      <c r="K24" s="43" t="s">
        <v>31</v>
      </c>
    </row>
    <row r="25" customFormat="1" ht="20.1" customHeight="1" spans="2:11">
      <c r="B25" s="23"/>
      <c r="C25" s="24"/>
      <c r="D25" s="27"/>
      <c r="E25" s="23" t="s">
        <v>23</v>
      </c>
      <c r="F25" s="24"/>
      <c r="G25" s="28">
        <f t="shared" si="1"/>
        <v>125.4</v>
      </c>
      <c r="H25" s="28">
        <f>16+109.4</f>
        <v>125.4</v>
      </c>
      <c r="I25" s="41"/>
      <c r="J25" s="42"/>
      <c r="K25" s="43" t="s">
        <v>32</v>
      </c>
    </row>
    <row r="26" ht="20.1" customHeight="1" spans="2:11">
      <c r="B26" s="23">
        <v>17</v>
      </c>
      <c r="C26" s="24"/>
      <c r="D26" s="29"/>
      <c r="E26" s="23" t="s">
        <v>33</v>
      </c>
      <c r="F26" s="24"/>
      <c r="G26" s="26">
        <f t="shared" si="1"/>
        <v>15</v>
      </c>
      <c r="H26" s="26">
        <v>15</v>
      </c>
      <c r="I26" s="41"/>
      <c r="J26" s="42"/>
      <c r="K26" s="43"/>
    </row>
    <row r="27" ht="20.1" customHeight="1" spans="2:11">
      <c r="B27" s="20" t="s">
        <v>34</v>
      </c>
      <c r="C27" s="30"/>
      <c r="D27" s="30"/>
      <c r="E27" s="30"/>
      <c r="F27" s="21"/>
      <c r="G27" s="31">
        <f>SUM(G11:G26)</f>
        <v>848.47</v>
      </c>
      <c r="H27" s="31">
        <f>SUM(H11:H26)</f>
        <v>522.98</v>
      </c>
      <c r="I27" s="46">
        <f>SUM(I11:J26)</f>
        <v>370.69</v>
      </c>
      <c r="J27" s="47"/>
      <c r="K27" s="48"/>
    </row>
    <row r="28" ht="20.1" customHeight="1" spans="2:11">
      <c r="B28" s="17"/>
      <c r="C28" s="17"/>
      <c r="D28" s="17"/>
      <c r="E28" s="17"/>
      <c r="F28" s="17"/>
      <c r="G28" s="17"/>
      <c r="H28" s="17"/>
      <c r="I28" s="17"/>
      <c r="J28" s="49"/>
      <c r="K28" s="17"/>
    </row>
    <row r="29" ht="20.1" customHeight="1" spans="2:11">
      <c r="B29" s="22" t="s">
        <v>17</v>
      </c>
      <c r="C29" s="22"/>
      <c r="D29" s="22"/>
      <c r="E29" s="22"/>
      <c r="F29" s="22"/>
      <c r="G29" s="22" t="s">
        <v>35</v>
      </c>
      <c r="H29" s="22"/>
      <c r="I29" s="22"/>
      <c r="J29" s="22"/>
      <c r="K29" s="22" t="s">
        <v>36</v>
      </c>
    </row>
    <row r="30" ht="20.1" customHeight="1" spans="2:11">
      <c r="B30" s="32">
        <f>H27</f>
        <v>522.98</v>
      </c>
      <c r="C30" s="32"/>
      <c r="D30" s="32"/>
      <c r="E30" s="32"/>
      <c r="F30" s="32"/>
      <c r="G30" s="32">
        <f>I27</f>
        <v>370.69</v>
      </c>
      <c r="H30" s="32"/>
      <c r="I30" s="32"/>
      <c r="J30" s="32"/>
      <c r="K30" s="50">
        <f>G27</f>
        <v>848.47</v>
      </c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" customHeight="1" spans="2:11">
      <c r="B32" s="17" t="s">
        <v>37</v>
      </c>
      <c r="C32" s="17"/>
      <c r="D32" s="17"/>
      <c r="E32" s="17"/>
      <c r="F32" s="17" t="s">
        <v>38</v>
      </c>
      <c r="G32" s="17" t="s">
        <v>39</v>
      </c>
      <c r="H32" s="17"/>
      <c r="I32" s="17"/>
      <c r="J32" s="17" t="s">
        <v>40</v>
      </c>
      <c r="K32" s="17"/>
    </row>
    <row r="35" ht="17.4" spans="1:11">
      <c r="A35" s="2" t="s">
        <v>41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7" ht="20.1" customHeight="1" spans="2:11">
      <c r="B37" s="4"/>
      <c r="C37" s="5"/>
      <c r="D37" s="6" t="s">
        <v>1</v>
      </c>
      <c r="E37" s="6"/>
      <c r="F37" s="7" t="str">
        <f>F5</f>
        <v>高博</v>
      </c>
      <c r="G37" s="7"/>
      <c r="H37" s="6" t="s">
        <v>3</v>
      </c>
      <c r="I37" s="5"/>
      <c r="J37" s="7"/>
      <c r="K37" s="36"/>
    </row>
    <row r="38" ht="20.1" customHeight="1" spans="2:11">
      <c r="B38" s="8"/>
      <c r="C38" s="9"/>
      <c r="D38" s="10" t="s">
        <v>4</v>
      </c>
      <c r="E38" s="10"/>
      <c r="F38" s="11" t="str">
        <f>F6</f>
        <v>北京</v>
      </c>
      <c r="G38" s="11"/>
      <c r="H38" s="10" t="s">
        <v>6</v>
      </c>
      <c r="I38" s="9"/>
      <c r="J38" s="11" t="str">
        <f>J6</f>
        <v>医药</v>
      </c>
      <c r="K38" s="37"/>
    </row>
    <row r="39" ht="20.1" customHeight="1" spans="2:11">
      <c r="B39" s="8"/>
      <c r="C39" s="9"/>
      <c r="D39" s="10" t="s">
        <v>8</v>
      </c>
      <c r="E39" s="10"/>
      <c r="F39" s="12" t="str">
        <f>F7</f>
        <v>10.17-10.20</v>
      </c>
      <c r="G39" s="11"/>
      <c r="H39" s="10" t="s">
        <v>10</v>
      </c>
      <c r="I39" s="38"/>
      <c r="J39" s="11">
        <f>J7</f>
        <v>10.22</v>
      </c>
      <c r="K39" s="37"/>
    </row>
    <row r="40" ht="20.1" customHeight="1" spans="2:11">
      <c r="B40" s="13"/>
      <c r="C40" s="14"/>
      <c r="D40" s="15"/>
      <c r="E40" s="15"/>
      <c r="F40" s="16"/>
      <c r="G40" s="16"/>
      <c r="H40" s="15" t="s">
        <v>11</v>
      </c>
      <c r="I40" s="39"/>
      <c r="J40" s="16" t="str">
        <f>J8</f>
        <v>HMJB-241017-NND480</v>
      </c>
      <c r="K40" s="40"/>
    </row>
    <row r="41" ht="20.1" customHeight="1"/>
    <row r="42" ht="20.1" customHeight="1" spans="2:11">
      <c r="B42" s="25"/>
      <c r="C42" s="25"/>
      <c r="D42" s="33" t="s">
        <v>42</v>
      </c>
      <c r="E42" s="25" t="s">
        <v>43</v>
      </c>
      <c r="F42" s="25"/>
      <c r="G42" s="26" t="s">
        <v>44</v>
      </c>
      <c r="H42" s="26" t="s">
        <v>45</v>
      </c>
      <c r="I42" s="26" t="s">
        <v>34</v>
      </c>
      <c r="J42" s="26"/>
      <c r="K42" s="51" t="s">
        <v>19</v>
      </c>
    </row>
    <row r="43" ht="20.1" customHeight="1" spans="2:11">
      <c r="B43" s="25">
        <v>1</v>
      </c>
      <c r="C43" s="25"/>
      <c r="D43" s="34" t="s">
        <v>5</v>
      </c>
      <c r="E43" s="25" t="s">
        <v>46</v>
      </c>
      <c r="F43" s="25"/>
      <c r="G43" s="26">
        <v>100</v>
      </c>
      <c r="H43" s="26">
        <v>2</v>
      </c>
      <c r="I43" s="41">
        <f>G43*H43</f>
        <v>200</v>
      </c>
      <c r="J43" s="42"/>
      <c r="K43" s="52"/>
    </row>
    <row r="44" ht="20.1" customHeight="1" spans="2:11">
      <c r="B44" s="25">
        <v>2</v>
      </c>
      <c r="C44" s="25"/>
      <c r="D44" s="34" t="s">
        <v>5</v>
      </c>
      <c r="E44" s="25" t="s">
        <v>47</v>
      </c>
      <c r="F44" s="25"/>
      <c r="G44" s="26">
        <v>200</v>
      </c>
      <c r="H44" s="26">
        <v>2</v>
      </c>
      <c r="I44" s="41">
        <f t="shared" ref="I44:I45" si="2">G44*H44</f>
        <v>400</v>
      </c>
      <c r="J44" s="42"/>
      <c r="K44" s="52"/>
    </row>
    <row r="45" ht="20.1" customHeight="1" spans="2:11">
      <c r="B45" s="25">
        <v>3</v>
      </c>
      <c r="C45" s="25"/>
      <c r="D45" s="34"/>
      <c r="E45" s="25"/>
      <c r="F45" s="25"/>
      <c r="G45" s="26">
        <v>0</v>
      </c>
      <c r="H45" s="26">
        <v>0</v>
      </c>
      <c r="I45" s="41">
        <f t="shared" si="2"/>
        <v>0</v>
      </c>
      <c r="J45" s="42"/>
      <c r="K45" s="52"/>
    </row>
    <row r="46" ht="20.1" customHeight="1" spans="2:11">
      <c r="B46" s="20" t="s">
        <v>34</v>
      </c>
      <c r="C46" s="30"/>
      <c r="D46" s="30"/>
      <c r="E46" s="30"/>
      <c r="F46" s="21"/>
      <c r="G46" s="31"/>
      <c r="H46" s="31">
        <f>SUM(H28:H45)</f>
        <v>4</v>
      </c>
      <c r="I46" s="46">
        <f>SUM(I43:J45)</f>
        <v>600</v>
      </c>
      <c r="J46" s="47"/>
      <c r="K46" s="48"/>
    </row>
    <row r="47" ht="20.1" customHeight="1" spans="2:11">
      <c r="B47" s="17" t="s">
        <v>37</v>
      </c>
      <c r="C47" s="17"/>
      <c r="D47" s="17"/>
      <c r="E47" s="17"/>
      <c r="F47" s="17" t="s">
        <v>38</v>
      </c>
      <c r="G47" s="17" t="s">
        <v>39</v>
      </c>
      <c r="H47" s="17"/>
      <c r="I47" s="17"/>
      <c r="J47" s="17" t="s">
        <v>40</v>
      </c>
      <c r="K47" s="17"/>
    </row>
  </sheetData>
  <mergeCells count="8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E20:F20"/>
    <mergeCell ref="I20:J20"/>
    <mergeCell ref="B21:C21"/>
    <mergeCell ref="E21:F21"/>
    <mergeCell ref="I21:J21"/>
    <mergeCell ref="E22:F22"/>
    <mergeCell ref="I22:J22"/>
    <mergeCell ref="B23:C23"/>
    <mergeCell ref="E23:F23"/>
    <mergeCell ref="I23:J23"/>
    <mergeCell ref="E24:F24"/>
    <mergeCell ref="I24:J24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1:D14"/>
    <mergeCell ref="D15:D26"/>
    <mergeCell ref="K19:K20"/>
    <mergeCell ref="K22:K23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zoomScale="40" zoomScaleNormal="40" topLeftCell="A114" workbookViewId="0">
      <selection activeCell="AH162" sqref="AH162"/>
    </sheetView>
  </sheetViews>
  <sheetFormatPr defaultColWidth="8.88888888888889" defaultRowHeight="14.4"/>
  <sheetData/>
  <pageMargins left="0.25" right="0.25" top="0.75" bottom="0.75" header="0.298611111111111" footer="0.29861111111111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报销截屏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2024-11-09T08:07:07Z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235CCE9EA8A64A4280845F079D0FC14A_13</vt:lpwstr>
  </property>
</Properties>
</file>