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86134\Desktop\字节签证\234月\"/>
    </mc:Choice>
  </mc:AlternateContent>
  <xr:revisionPtr revIDLastSave="0" documentId="13_ncr:1_{3C2AB8D3-BBB9-4949-B3C2-CE501CBF3E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48" i="3" l="1"/>
  <c r="H61" i="3" l="1"/>
  <c r="H62" i="3"/>
  <c r="H63" i="3"/>
  <c r="H64" i="3"/>
  <c r="H57" i="3"/>
  <c r="H58" i="3"/>
  <c r="H59" i="3"/>
  <c r="H56" i="3"/>
  <c r="H55" i="3"/>
  <c r="H60" i="3"/>
  <c r="H65" i="3"/>
  <c r="H51" i="3"/>
  <c r="H52" i="3"/>
  <c r="H53" i="3"/>
  <c r="I37" i="2"/>
  <c r="H37" i="2"/>
  <c r="I36" i="2"/>
  <c r="I35" i="2"/>
  <c r="I34" i="2"/>
  <c r="I18" i="2"/>
  <c r="G21" i="2"/>
  <c r="H18" i="2"/>
  <c r="B21" i="2"/>
  <c r="K21" i="2"/>
  <c r="G18" i="2"/>
  <c r="G66" i="3"/>
  <c r="F66" i="3"/>
  <c r="D66" i="3"/>
  <c r="C66" i="3"/>
  <c r="H54" i="3"/>
  <c r="H50" i="3"/>
  <c r="H49" i="3"/>
  <c r="H47" i="3"/>
  <c r="H46" i="3"/>
  <c r="H45" i="3"/>
  <c r="E45" i="3"/>
  <c r="E66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16" i="3" l="1"/>
  <c r="H44" i="3"/>
  <c r="H24" i="3"/>
  <c r="H27" i="3"/>
  <c r="H40" i="3"/>
  <c r="D67" i="3"/>
  <c r="H32" i="3"/>
  <c r="E67" i="3"/>
  <c r="A72" i="3" s="1"/>
  <c r="H13" i="3"/>
  <c r="C67" i="3"/>
  <c r="H37" i="3"/>
  <c r="H21" i="3"/>
  <c r="G67" i="3"/>
  <c r="G72" i="3" s="1"/>
  <c r="F67" i="3"/>
  <c r="E72" i="3" s="1"/>
  <c r="H66" i="3"/>
  <c r="H67" i="3" l="1"/>
  <c r="C72" i="3" s="1"/>
  <c r="I72" i="3" s="1"/>
</calcChain>
</file>

<file path=xl/sharedStrings.xml><?xml version="1.0" encoding="utf-8"?>
<sst xmlns="http://schemas.openxmlformats.org/spreadsheetml/2006/main" count="124" uniqueCount="103">
  <si>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</si>
  <si>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</si>
  <si>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</si>
  <si>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</si>
  <si>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</si>
  <si>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</si>
  <si>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</si>
  <si>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</si>
  <si>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</si>
  <si>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</si>
  <si>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</si>
  <si>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</si>
  <si>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</si>
  <si>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</si>
  <si>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</si>
  <si>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</si>
  <si>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</si>
  <si>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</si>
  <si>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</si>
  <si>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</si>
  <si>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</si>
  <si>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</si>
  <si>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</si>
  <si>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</si>
  <si>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</si>
  <si>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</si>
  <si>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</si>
  <si>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</si>
  <si>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</si>
  <si>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</si>
  <si>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</si>
  <si>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</si>
  <si>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</si>
  <si>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</si>
  <si>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</si>
  <si>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</si>
  <si>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</si>
  <si>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</si>
  <si>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</si>
  <si>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</si>
  <si>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</si>
  <si>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</si>
  <si>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</si>
  <si>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</si>
  <si>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</si>
  <si>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</si>
  <si>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</si>
  <si>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</si>
  <si>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</si>
  <si>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</si>
  <si>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</si>
  <si>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</si>
  <si>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</si>
  <si>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</si>
  <si>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</si>
  <si>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</si>
  <si>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</si>
  <si>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</si>
  <si>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</si>
  <si>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</si>
  <si>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</si>
  <si>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</si>
  <si>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</si>
  <si>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</si>
  <si>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</si>
  <si>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</si>
  <si>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</si>
  <si>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</si>
  <si>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</si>
  <si>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</si>
  <si>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</si>
  <si>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</si>
  <si>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</si>
  <si>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</si>
  <si>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</si>
  <si>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</si>
  <si>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</si>
  <si>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</si>
  <si>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</si>
  <si>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</si>
  <si>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</si>
  <si>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</si>
  <si>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团号：HMEA-230401-ZJT854A
</t>
    <phoneticPr fontId="15" type="noConversion"/>
  </si>
  <si>
    <t>会议日期：2023年4月-23年5月</t>
    <phoneticPr fontId="15" type="noConversion"/>
  </si>
  <si>
    <t>埃及落地签</t>
    <phoneticPr fontId="15" type="noConversion"/>
  </si>
  <si>
    <t>爱尔兰签证中心杂费</t>
    <phoneticPr fontId="15" type="noConversion"/>
  </si>
  <si>
    <t>爱尔兰交通费</t>
    <phoneticPr fontId="15" type="noConversion"/>
  </si>
  <si>
    <t>巴西交通费用</t>
    <phoneticPr fontId="15" type="noConversion"/>
  </si>
  <si>
    <t>巴西签证中心杂费</t>
    <phoneticPr fontId="15" type="noConversion"/>
  </si>
  <si>
    <t>巴西加急300*9=2700</t>
    <phoneticPr fontId="15" type="noConversion"/>
  </si>
  <si>
    <t>法国签证中心杂费930</t>
    <phoneticPr fontId="15" type="noConversion"/>
  </si>
  <si>
    <t>法国交通费</t>
    <phoneticPr fontId="15" type="noConversion"/>
  </si>
  <si>
    <t>韩国快递费</t>
    <phoneticPr fontId="15" type="noConversion"/>
  </si>
  <si>
    <t>美国加急</t>
    <phoneticPr fontId="15" type="noConversion"/>
  </si>
  <si>
    <t>美国EVUS快递费1184</t>
    <phoneticPr fontId="15" type="noConversion"/>
  </si>
  <si>
    <t>西班牙签证中心杂费</t>
    <phoneticPr fontId="15" type="noConversion"/>
  </si>
  <si>
    <t>西班牙代缴费</t>
    <phoneticPr fontId="15" type="noConversion"/>
  </si>
  <si>
    <t>西班牙快递</t>
    <phoneticPr fontId="15" type="noConversion"/>
  </si>
  <si>
    <t>西班牙交通费</t>
    <phoneticPr fontId="15" type="noConversion"/>
  </si>
  <si>
    <t>希腊收据闪送</t>
    <phoneticPr fontId="15" type="noConversion"/>
  </si>
  <si>
    <t>英国使馆加急及邮寄</t>
    <phoneticPr fontId="15" type="noConversion"/>
  </si>
  <si>
    <t>英国交通费</t>
    <phoneticPr fontId="15" type="noConversion"/>
  </si>
  <si>
    <t>巴西照片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</si>
</sst>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80" fontId="7" fillId="10" borderId="8" xfId="0" applyNumberFormat="1" applyFont="1" applyFill="1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80" fontId="1" fillId="3" borderId="8" xfId="0" applyNumberFormat="1" applyFont="1" applyFill="1" applyBorder="1" applyAlignment="1">
      <alignment horizontal="right" vertical="center"/>
    </xf>
    <xf numFmtId="0" fontId="1" fillId="3" borderId="8" xfId="0" applyFont="1" applyFill="1" applyBorder="1" applyAlignment="1">
      <alignment vertical="center" wrapText="1"/>
    </xf>
    <xf numFmtId="180" fontId="0" fillId="3" borderId="8" xfId="0" applyNumberFormat="1" applyFill="1" applyBorder="1" applyAlignment="1">
      <alignment horizontal="right" vertical="center"/>
    </xf>
    <xf numFmtId="0" fontId="1" fillId="3" borderId="8" xfId="0" applyFont="1" applyFill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4"/>
  <sheetViews>
    <sheetView tabSelected="1" topLeftCell="A49" zoomScale="80" zoomScaleNormal="80" workbookViewId="0">
      <selection activeCell="K43" sqref="K43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6.44140625" style="29" customWidth="1"/>
    <col min="5" max="5" width="16.6640625" customWidth="1"/>
    <col min="6" max="6" width="16.77734375" customWidth="1"/>
    <col min="7" max="7" width="12.88671875" customWidth="1"/>
    <col min="8" max="8" width="15.6640625" customWidth="1"/>
    <col min="9" max="9" width="24.88671875" customWidth="1"/>
    <col min="10" max="10" width="39.44140625" customWidth="1"/>
  </cols>
  <sheetData>
    <row r="2" spans="1:12" ht="21" customHeight="1" x14ac:dyDescent="0.25">
      <c r="C2" s="76" t="s">
        <v>0</v>
      </c>
      <c r="D2" s="76"/>
      <c r="E2" s="76"/>
      <c r="F2" s="76"/>
      <c r="G2" s="76"/>
      <c r="H2" s="76"/>
      <c r="I2" s="41"/>
      <c r="J2" s="41"/>
      <c r="K2" s="41"/>
      <c r="L2" s="41"/>
    </row>
    <row r="4" spans="1:12" ht="21" customHeight="1" x14ac:dyDescent="0.25">
      <c r="H4" s="55" t="s">
        <v>82</v>
      </c>
      <c r="I4" s="56"/>
      <c r="J4" s="61" t="s">
        <v>83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73" t="s">
        <v>1</v>
      </c>
      <c r="B6" s="62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2" t="s">
        <v>5</v>
      </c>
    </row>
    <row r="7" spans="1:12" ht="21" customHeight="1" x14ac:dyDescent="0.25">
      <c r="A7" s="73"/>
      <c r="B7" s="62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2"/>
    </row>
    <row r="8" spans="1:12" ht="21" customHeight="1" x14ac:dyDescent="0.25">
      <c r="A8" s="74">
        <v>1</v>
      </c>
      <c r="B8" s="70" t="s">
        <v>13</v>
      </c>
      <c r="C8" s="64">
        <v>0</v>
      </c>
      <c r="D8" s="67"/>
      <c r="E8" s="64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3" t="s">
        <v>14</v>
      </c>
    </row>
    <row r="9" spans="1:12" ht="21" customHeight="1" x14ac:dyDescent="0.25">
      <c r="A9" s="74"/>
      <c r="B9" s="70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50"/>
    </row>
    <row r="10" spans="1:12" ht="21" customHeight="1" x14ac:dyDescent="0.25">
      <c r="A10" s="74"/>
      <c r="B10" s="70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50"/>
    </row>
    <row r="11" spans="1:12" ht="21" customHeight="1" x14ac:dyDescent="0.25">
      <c r="A11" s="74"/>
      <c r="B11" s="70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50"/>
    </row>
    <row r="12" spans="1:12" ht="21" customHeight="1" x14ac:dyDescent="0.25">
      <c r="A12" s="74"/>
      <c r="B12" s="70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5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1"/>
    </row>
    <row r="14" spans="1:12" ht="21" customHeight="1" x14ac:dyDescent="0.25">
      <c r="A14" s="68">
        <v>2</v>
      </c>
      <c r="B14" s="82" t="s">
        <v>16</v>
      </c>
      <c r="C14" s="65">
        <v>0</v>
      </c>
      <c r="D14" s="68"/>
      <c r="E14" s="65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9" t="s">
        <v>17</v>
      </c>
    </row>
    <row r="15" spans="1:12" ht="21" customHeight="1" x14ac:dyDescent="0.25">
      <c r="A15" s="69"/>
      <c r="B15" s="83"/>
      <c r="C15" s="66"/>
      <c r="D15" s="69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5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1"/>
    </row>
    <row r="17" spans="1:10" ht="21" customHeight="1" x14ac:dyDescent="0.25">
      <c r="A17" s="74">
        <v>3</v>
      </c>
      <c r="B17" s="70" t="s">
        <v>19</v>
      </c>
      <c r="C17" s="64">
        <v>0</v>
      </c>
      <c r="D17" s="67"/>
      <c r="E17" s="64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8" t="s">
        <v>20</v>
      </c>
    </row>
    <row r="18" spans="1:10" ht="21" customHeight="1" x14ac:dyDescent="0.25">
      <c r="A18" s="74"/>
      <c r="B18" s="70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59"/>
    </row>
    <row r="19" spans="1:10" ht="21" customHeight="1" x14ac:dyDescent="0.25">
      <c r="A19" s="74"/>
      <c r="B19" s="70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59"/>
    </row>
    <row r="20" spans="1:10" ht="21" customHeight="1" x14ac:dyDescent="0.25">
      <c r="A20" s="74"/>
      <c r="B20" s="70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5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60"/>
    </row>
    <row r="22" spans="1:10" ht="21" customHeight="1" x14ac:dyDescent="0.25">
      <c r="A22" s="74">
        <v>4</v>
      </c>
      <c r="B22" s="70" t="s">
        <v>22</v>
      </c>
      <c r="C22" s="64">
        <v>0</v>
      </c>
      <c r="D22" s="67"/>
      <c r="E22" s="64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8" t="s">
        <v>23</v>
      </c>
    </row>
    <row r="23" spans="1:10" ht="21" customHeight="1" x14ac:dyDescent="0.25">
      <c r="A23" s="74"/>
      <c r="B23" s="70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42"/>
      <c r="J23" s="5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60"/>
    </row>
    <row r="25" spans="1:10" ht="21" customHeight="1" x14ac:dyDescent="0.25">
      <c r="A25" s="68">
        <v>5</v>
      </c>
      <c r="B25" s="82" t="s">
        <v>25</v>
      </c>
      <c r="C25" s="65">
        <v>0</v>
      </c>
      <c r="D25" s="68"/>
      <c r="E25" s="65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9" t="s">
        <v>26</v>
      </c>
    </row>
    <row r="26" spans="1:10" ht="21" customHeight="1" x14ac:dyDescent="0.25">
      <c r="A26" s="69"/>
      <c r="B26" s="83"/>
      <c r="C26" s="66"/>
      <c r="D26" s="69"/>
      <c r="E26" s="66"/>
      <c r="F26" s="34">
        <v>0</v>
      </c>
      <c r="G26" s="34">
        <v>0</v>
      </c>
      <c r="H26" s="34">
        <f t="shared" ref="H26" si="8">F26+G26</f>
        <v>0</v>
      </c>
      <c r="I26" s="42"/>
      <c r="J26" s="5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1"/>
    </row>
    <row r="28" spans="1:10" ht="21" customHeight="1" x14ac:dyDescent="0.25">
      <c r="A28" s="74">
        <v>6</v>
      </c>
      <c r="B28" s="70" t="s">
        <v>28</v>
      </c>
      <c r="C28" s="64">
        <v>0</v>
      </c>
      <c r="D28" s="67"/>
      <c r="E28" s="6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9" t="s">
        <v>29</v>
      </c>
    </row>
    <row r="29" spans="1:10" ht="21" customHeight="1" x14ac:dyDescent="0.25">
      <c r="A29" s="74"/>
      <c r="B29" s="70"/>
      <c r="C29" s="64"/>
      <c r="D29" s="67"/>
      <c r="E29" s="64"/>
      <c r="F29" s="34">
        <v>0</v>
      </c>
      <c r="G29" s="34">
        <v>0</v>
      </c>
      <c r="H29" s="34">
        <f t="shared" si="0"/>
        <v>0</v>
      </c>
      <c r="I29" s="42"/>
      <c r="J29" s="59"/>
    </row>
    <row r="30" spans="1:10" ht="21" customHeight="1" x14ac:dyDescent="0.25">
      <c r="A30" s="74"/>
      <c r="B30" s="70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59"/>
    </row>
    <row r="31" spans="1:10" ht="21" customHeight="1" x14ac:dyDescent="0.25">
      <c r="A31" s="74"/>
      <c r="B31" s="70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5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60"/>
    </row>
    <row r="33" spans="1:10" ht="21" customHeight="1" x14ac:dyDescent="0.25">
      <c r="A33" s="74">
        <v>7</v>
      </c>
      <c r="B33" s="70" t="s">
        <v>31</v>
      </c>
      <c r="C33" s="64">
        <v>0</v>
      </c>
      <c r="D33" s="67"/>
      <c r="E33" s="64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2"/>
    </row>
    <row r="34" spans="1:10" ht="21" customHeight="1" x14ac:dyDescent="0.25">
      <c r="A34" s="74"/>
      <c r="B34" s="70"/>
      <c r="C34" s="64"/>
      <c r="D34" s="67"/>
      <c r="E34" s="64"/>
      <c r="F34" s="34">
        <v>0</v>
      </c>
      <c r="G34" s="34">
        <v>0</v>
      </c>
      <c r="H34" s="34">
        <f t="shared" si="0"/>
        <v>0</v>
      </c>
      <c r="I34" s="42"/>
      <c r="J34" s="53"/>
    </row>
    <row r="35" spans="1:10" ht="21" customHeight="1" x14ac:dyDescent="0.25">
      <c r="A35" s="74"/>
      <c r="B35" s="70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53"/>
    </row>
    <row r="36" spans="1:10" ht="21" customHeight="1" x14ac:dyDescent="0.25">
      <c r="A36" s="74"/>
      <c r="B36" s="70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5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4"/>
    </row>
    <row r="38" spans="1:10" ht="21" customHeight="1" x14ac:dyDescent="0.25">
      <c r="A38" s="74">
        <v>8</v>
      </c>
      <c r="B38" s="70" t="s">
        <v>33</v>
      </c>
      <c r="C38" s="64">
        <v>0</v>
      </c>
      <c r="D38" s="67"/>
      <c r="E38" s="6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8" t="s">
        <v>34</v>
      </c>
    </row>
    <row r="39" spans="1:10" ht="21" customHeight="1" x14ac:dyDescent="0.25">
      <c r="A39" s="74"/>
      <c r="B39" s="70"/>
      <c r="C39" s="64"/>
      <c r="D39" s="67"/>
      <c r="E39" s="64"/>
      <c r="F39" s="34">
        <v>0</v>
      </c>
      <c r="G39" s="34">
        <v>0</v>
      </c>
      <c r="H39" s="34">
        <f t="shared" si="0"/>
        <v>0</v>
      </c>
      <c r="I39" s="42"/>
      <c r="J39" s="5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60"/>
    </row>
    <row r="41" spans="1:10" ht="21" customHeight="1" x14ac:dyDescent="0.25">
      <c r="A41" s="74">
        <v>9</v>
      </c>
      <c r="B41" s="70" t="s">
        <v>36</v>
      </c>
      <c r="C41" s="64">
        <v>0</v>
      </c>
      <c r="D41" s="67"/>
      <c r="E41" s="6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9" t="s">
        <v>37</v>
      </c>
    </row>
    <row r="42" spans="1:10" ht="21" customHeight="1" x14ac:dyDescent="0.25">
      <c r="A42" s="74"/>
      <c r="B42" s="70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50"/>
    </row>
    <row r="43" spans="1:10" ht="21" customHeight="1" x14ac:dyDescent="0.25">
      <c r="A43" s="74"/>
      <c r="B43" s="70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5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1"/>
    </row>
    <row r="45" spans="1:10" ht="33" customHeight="1" x14ac:dyDescent="0.25">
      <c r="A45" s="68">
        <v>10</v>
      </c>
      <c r="B45" s="70" t="s">
        <v>39</v>
      </c>
      <c r="C45" s="64">
        <v>150000</v>
      </c>
      <c r="D45" s="67">
        <v>1</v>
      </c>
      <c r="E45" s="64">
        <f t="shared" si="2"/>
        <v>150000</v>
      </c>
      <c r="F45" s="106">
        <v>1313</v>
      </c>
      <c r="G45" s="106">
        <v>0</v>
      </c>
      <c r="H45" s="106">
        <f t="shared" si="0"/>
        <v>1313</v>
      </c>
      <c r="I45" s="107" t="s">
        <v>84</v>
      </c>
      <c r="J45" s="52"/>
    </row>
    <row r="46" spans="1:10" ht="21" customHeight="1" x14ac:dyDescent="0.25">
      <c r="A46" s="75"/>
      <c r="B46" s="70"/>
      <c r="C46" s="64"/>
      <c r="D46" s="67"/>
      <c r="E46" s="64"/>
      <c r="F46" s="108">
        <v>1376</v>
      </c>
      <c r="G46" s="108">
        <v>0</v>
      </c>
      <c r="H46" s="108">
        <f t="shared" ref="H46:H65" si="19">F46+G46</f>
        <v>1376</v>
      </c>
      <c r="I46" s="109" t="s">
        <v>85</v>
      </c>
      <c r="J46" s="53"/>
    </row>
    <row r="47" spans="1:10" ht="21" customHeight="1" x14ac:dyDescent="0.25">
      <c r="A47" s="75"/>
      <c r="B47" s="70"/>
      <c r="C47" s="64"/>
      <c r="D47" s="67"/>
      <c r="E47" s="64"/>
      <c r="F47" s="108">
        <v>57</v>
      </c>
      <c r="G47" s="108">
        <v>0</v>
      </c>
      <c r="H47" s="108">
        <f t="shared" si="19"/>
        <v>57</v>
      </c>
      <c r="I47" s="109" t="s">
        <v>86</v>
      </c>
      <c r="J47" s="53"/>
    </row>
    <row r="48" spans="1:10" ht="21" customHeight="1" x14ac:dyDescent="0.25">
      <c r="A48" s="75"/>
      <c r="B48" s="70"/>
      <c r="C48" s="64"/>
      <c r="D48" s="67"/>
      <c r="E48" s="64"/>
      <c r="F48" s="108"/>
      <c r="G48" s="108">
        <v>40</v>
      </c>
      <c r="H48" s="108">
        <f t="shared" si="19"/>
        <v>40</v>
      </c>
      <c r="I48" s="109" t="s">
        <v>102</v>
      </c>
      <c r="J48" s="53"/>
    </row>
    <row r="49" spans="1:10" ht="21" customHeight="1" x14ac:dyDescent="0.25">
      <c r="A49" s="75"/>
      <c r="B49" s="70"/>
      <c r="C49" s="64"/>
      <c r="D49" s="67"/>
      <c r="E49" s="64"/>
      <c r="F49" s="108">
        <v>41</v>
      </c>
      <c r="G49" s="108">
        <v>26.2</v>
      </c>
      <c r="H49" s="108">
        <f t="shared" si="19"/>
        <v>67.2</v>
      </c>
      <c r="I49" s="109" t="s">
        <v>87</v>
      </c>
      <c r="J49" s="53"/>
    </row>
    <row r="50" spans="1:10" ht="21" customHeight="1" x14ac:dyDescent="0.25">
      <c r="A50" s="75"/>
      <c r="B50" s="70"/>
      <c r="C50" s="64"/>
      <c r="D50" s="67"/>
      <c r="E50" s="64"/>
      <c r="F50" s="108">
        <v>1462</v>
      </c>
      <c r="G50" s="108">
        <v>0</v>
      </c>
      <c r="H50" s="108">
        <f t="shared" si="19"/>
        <v>1462</v>
      </c>
      <c r="I50" s="109" t="s">
        <v>88</v>
      </c>
      <c r="J50" s="53"/>
    </row>
    <row r="51" spans="1:10" ht="21" customHeight="1" x14ac:dyDescent="0.25">
      <c r="A51" s="75"/>
      <c r="B51" s="70"/>
      <c r="C51" s="64"/>
      <c r="D51" s="67"/>
      <c r="E51" s="64"/>
      <c r="F51" s="108"/>
      <c r="G51" s="108">
        <v>2700</v>
      </c>
      <c r="H51" s="108">
        <f t="shared" si="19"/>
        <v>2700</v>
      </c>
      <c r="I51" s="109" t="s">
        <v>89</v>
      </c>
      <c r="J51" s="53"/>
    </row>
    <row r="52" spans="1:10" ht="21" customHeight="1" x14ac:dyDescent="0.25">
      <c r="A52" s="75"/>
      <c r="B52" s="70"/>
      <c r="C52" s="64"/>
      <c r="D52" s="67"/>
      <c r="E52" s="64"/>
      <c r="F52" s="108">
        <v>930</v>
      </c>
      <c r="G52" s="108"/>
      <c r="H52" s="108">
        <f t="shared" si="19"/>
        <v>930</v>
      </c>
      <c r="I52" s="109" t="s">
        <v>90</v>
      </c>
      <c r="J52" s="53"/>
    </row>
    <row r="53" spans="1:10" ht="21" customHeight="1" x14ac:dyDescent="0.25">
      <c r="A53" s="75"/>
      <c r="B53" s="70"/>
      <c r="C53" s="64"/>
      <c r="D53" s="67"/>
      <c r="E53" s="64"/>
      <c r="F53" s="108">
        <v>35</v>
      </c>
      <c r="G53" s="108">
        <v>71.09</v>
      </c>
      <c r="H53" s="108">
        <f t="shared" si="19"/>
        <v>106.09</v>
      </c>
      <c r="I53" s="109" t="s">
        <v>91</v>
      </c>
      <c r="J53" s="53"/>
    </row>
    <row r="54" spans="1:10" ht="21" customHeight="1" x14ac:dyDescent="0.25">
      <c r="A54" s="75"/>
      <c r="B54" s="70"/>
      <c r="C54" s="64"/>
      <c r="D54" s="67"/>
      <c r="E54" s="64"/>
      <c r="F54" s="108"/>
      <c r="G54" s="108">
        <v>90</v>
      </c>
      <c r="H54" s="108">
        <f t="shared" si="19"/>
        <v>90</v>
      </c>
      <c r="I54" s="109" t="s">
        <v>92</v>
      </c>
      <c r="J54" s="53"/>
    </row>
    <row r="55" spans="1:10" ht="21" customHeight="1" x14ac:dyDescent="0.25">
      <c r="A55" s="75"/>
      <c r="B55" s="70"/>
      <c r="C55" s="64"/>
      <c r="D55" s="67"/>
      <c r="E55" s="64"/>
      <c r="F55" s="108"/>
      <c r="G55" s="108">
        <v>500</v>
      </c>
      <c r="H55" s="108">
        <f t="shared" si="19"/>
        <v>500</v>
      </c>
      <c r="I55" s="109" t="s">
        <v>93</v>
      </c>
      <c r="J55" s="53"/>
    </row>
    <row r="56" spans="1:10" ht="21" customHeight="1" x14ac:dyDescent="0.25">
      <c r="A56" s="75"/>
      <c r="B56" s="70"/>
      <c r="C56" s="64"/>
      <c r="D56" s="67"/>
      <c r="E56" s="64"/>
      <c r="F56" s="108"/>
      <c r="G56" s="108">
        <v>1184</v>
      </c>
      <c r="H56" s="108">
        <f t="shared" si="19"/>
        <v>1184</v>
      </c>
      <c r="I56" s="109" t="s">
        <v>94</v>
      </c>
      <c r="J56" s="53"/>
    </row>
    <row r="57" spans="1:10" ht="21" customHeight="1" x14ac:dyDescent="0.25">
      <c r="A57" s="75"/>
      <c r="B57" s="70"/>
      <c r="C57" s="64"/>
      <c r="D57" s="67"/>
      <c r="E57" s="64"/>
      <c r="F57" s="108">
        <v>728</v>
      </c>
      <c r="G57" s="108"/>
      <c r="H57" s="108">
        <f t="shared" si="19"/>
        <v>728</v>
      </c>
      <c r="I57" s="109" t="s">
        <v>95</v>
      </c>
      <c r="J57" s="53"/>
    </row>
    <row r="58" spans="1:10" ht="21" customHeight="1" x14ac:dyDescent="0.25">
      <c r="A58" s="75"/>
      <c r="B58" s="70"/>
      <c r="C58" s="64"/>
      <c r="D58" s="67"/>
      <c r="E58" s="64"/>
      <c r="F58" s="108"/>
      <c r="G58" s="108">
        <v>600</v>
      </c>
      <c r="H58" s="108">
        <f t="shared" si="19"/>
        <v>600</v>
      </c>
      <c r="I58" s="109" t="s">
        <v>96</v>
      </c>
      <c r="J58" s="53"/>
    </row>
    <row r="59" spans="1:10" ht="21" customHeight="1" x14ac:dyDescent="0.25">
      <c r="A59" s="75"/>
      <c r="B59" s="70"/>
      <c r="C59" s="64"/>
      <c r="D59" s="67"/>
      <c r="E59" s="64"/>
      <c r="F59" s="108"/>
      <c r="G59" s="108">
        <v>72</v>
      </c>
      <c r="H59" s="108">
        <f t="shared" si="19"/>
        <v>72</v>
      </c>
      <c r="I59" s="109" t="s">
        <v>97</v>
      </c>
      <c r="J59" s="53"/>
    </row>
    <row r="60" spans="1:10" ht="21" customHeight="1" x14ac:dyDescent="0.25">
      <c r="A60" s="75"/>
      <c r="B60" s="70"/>
      <c r="C60" s="64"/>
      <c r="D60" s="67"/>
      <c r="E60" s="64"/>
      <c r="F60" s="108">
        <v>17</v>
      </c>
      <c r="G60" s="108"/>
      <c r="H60" s="108">
        <f t="shared" si="19"/>
        <v>17</v>
      </c>
      <c r="I60" s="109" t="s">
        <v>98</v>
      </c>
      <c r="J60" s="53"/>
    </row>
    <row r="61" spans="1:10" ht="21" customHeight="1" x14ac:dyDescent="0.25">
      <c r="A61" s="75"/>
      <c r="B61" s="70"/>
      <c r="C61" s="64"/>
      <c r="D61" s="67"/>
      <c r="E61" s="64"/>
      <c r="F61" s="108"/>
      <c r="G61" s="108">
        <v>39.299999999999997</v>
      </c>
      <c r="H61" s="108">
        <f t="shared" si="19"/>
        <v>39.299999999999997</v>
      </c>
      <c r="I61" s="109" t="s">
        <v>99</v>
      </c>
      <c r="J61" s="53"/>
    </row>
    <row r="62" spans="1:10" ht="21" customHeight="1" x14ac:dyDescent="0.25">
      <c r="A62" s="75"/>
      <c r="B62" s="70"/>
      <c r="C62" s="64"/>
      <c r="D62" s="67"/>
      <c r="E62" s="64"/>
      <c r="F62" s="108">
        <v>96361</v>
      </c>
      <c r="G62" s="108"/>
      <c r="H62" s="108">
        <f t="shared" si="19"/>
        <v>96361</v>
      </c>
      <c r="I62" s="109" t="s">
        <v>100</v>
      </c>
      <c r="J62" s="53"/>
    </row>
    <row r="63" spans="1:10" ht="21" customHeight="1" x14ac:dyDescent="0.25">
      <c r="A63" s="75"/>
      <c r="B63" s="70"/>
      <c r="C63" s="64"/>
      <c r="D63" s="67"/>
      <c r="E63" s="64"/>
      <c r="F63" s="108">
        <v>36</v>
      </c>
      <c r="G63" s="108">
        <v>0</v>
      </c>
      <c r="H63" s="108">
        <f t="shared" si="19"/>
        <v>36</v>
      </c>
      <c r="I63" s="109" t="s">
        <v>101</v>
      </c>
      <c r="J63" s="53"/>
    </row>
    <row r="64" spans="1:10" ht="21" customHeight="1" x14ac:dyDescent="0.25">
      <c r="A64" s="75"/>
      <c r="B64" s="70"/>
      <c r="C64" s="64"/>
      <c r="D64" s="67"/>
      <c r="E64" s="64"/>
      <c r="F64" s="34"/>
      <c r="G64" s="34"/>
      <c r="H64" s="34">
        <f t="shared" si="19"/>
        <v>0</v>
      </c>
      <c r="I64" s="47"/>
      <c r="J64" s="53"/>
    </row>
    <row r="65" spans="1:10" ht="21" customHeight="1" x14ac:dyDescent="0.25">
      <c r="A65" s="69"/>
      <c r="B65" s="70"/>
      <c r="C65" s="64"/>
      <c r="D65" s="67"/>
      <c r="E65" s="64"/>
      <c r="F65" s="34">
        <v>0</v>
      </c>
      <c r="G65" s="34">
        <v>0</v>
      </c>
      <c r="H65" s="34">
        <f t="shared" si="19"/>
        <v>0</v>
      </c>
      <c r="I65" s="42"/>
      <c r="J65" s="53"/>
    </row>
    <row r="66" spans="1:10" s="27" customFormat="1" ht="21" customHeight="1" x14ac:dyDescent="0.25">
      <c r="A66" s="35"/>
      <c r="B66" s="36" t="s">
        <v>40</v>
      </c>
      <c r="C66" s="37">
        <f>SUM(C45)</f>
        <v>150000</v>
      </c>
      <c r="D66" s="37">
        <f>SUM(D45)</f>
        <v>1</v>
      </c>
      <c r="E66" s="37">
        <f>SUM(E45)</f>
        <v>150000</v>
      </c>
      <c r="F66" s="37">
        <f>SUM(F45:F65)</f>
        <v>102356</v>
      </c>
      <c r="G66" s="48">
        <f>SUM(G45:G65)</f>
        <v>5322.59</v>
      </c>
      <c r="H66" s="37">
        <f>SUM(H45:H65)</f>
        <v>107678.59</v>
      </c>
      <c r="I66" s="43"/>
      <c r="J66" s="54"/>
    </row>
    <row r="67" spans="1:10" ht="21" customHeight="1" x14ac:dyDescent="0.25">
      <c r="A67" s="35"/>
      <c r="B67" s="36" t="s">
        <v>41</v>
      </c>
      <c r="C67" s="37">
        <f t="shared" ref="C67:H67" si="20">SUM(C66,C44,C40,C37,C32,C27,C24,C21,C16,C13)</f>
        <v>150000</v>
      </c>
      <c r="D67" s="37">
        <f t="shared" si="20"/>
        <v>1</v>
      </c>
      <c r="E67" s="37">
        <f t="shared" si="20"/>
        <v>150000</v>
      </c>
      <c r="F67" s="37">
        <f t="shared" si="20"/>
        <v>102356</v>
      </c>
      <c r="G67" s="37">
        <f t="shared" si="20"/>
        <v>5322.59</v>
      </c>
      <c r="H67" s="37">
        <f t="shared" si="20"/>
        <v>107678.59</v>
      </c>
      <c r="I67" s="43"/>
      <c r="J67" s="44"/>
    </row>
    <row r="71" spans="1:10" ht="21" customHeight="1" x14ac:dyDescent="0.25">
      <c r="A71" s="79" t="s">
        <v>42</v>
      </c>
      <c r="B71" s="80"/>
      <c r="C71" s="81" t="s">
        <v>43</v>
      </c>
      <c r="D71" s="81"/>
      <c r="E71" s="81" t="s">
        <v>44</v>
      </c>
      <c r="F71" s="81"/>
      <c r="G71" s="81" t="s">
        <v>45</v>
      </c>
      <c r="H71" s="81"/>
      <c r="I71" s="45" t="s">
        <v>46</v>
      </c>
    </row>
    <row r="72" spans="1:10" ht="21" customHeight="1" x14ac:dyDescent="0.25">
      <c r="A72" s="71">
        <f>E67</f>
        <v>150000</v>
      </c>
      <c r="B72" s="72"/>
      <c r="C72" s="72">
        <f>H67</f>
        <v>107678.59</v>
      </c>
      <c r="D72" s="72"/>
      <c r="E72" s="72">
        <f>F67</f>
        <v>102356</v>
      </c>
      <c r="F72" s="72"/>
      <c r="G72" s="72">
        <f>G67</f>
        <v>5322.59</v>
      </c>
      <c r="H72" s="72"/>
      <c r="I72" s="46">
        <f>A72-C72</f>
        <v>42321.41</v>
      </c>
    </row>
    <row r="74" spans="1:10" ht="21" customHeight="1" x14ac:dyDescent="0.25">
      <c r="A74" s="38" t="s">
        <v>47</v>
      </c>
      <c r="B74" s="39"/>
      <c r="C74" s="40" t="s">
        <v>48</v>
      </c>
      <c r="D74" s="38"/>
      <c r="E74" s="38" t="s">
        <v>49</v>
      </c>
      <c r="F74" s="38"/>
      <c r="G74" s="38" t="s">
        <v>50</v>
      </c>
      <c r="H74" s="38"/>
      <c r="I74" s="39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72:B72"/>
    <mergeCell ref="C72:D72"/>
    <mergeCell ref="E72:F72"/>
    <mergeCell ref="G72:H7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65"/>
    <mergeCell ref="B6:B7"/>
    <mergeCell ref="B45:B65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65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65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65"/>
    <mergeCell ref="J41:J44"/>
    <mergeCell ref="J45:J66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8"/>
      <c r="G5" s="98"/>
      <c r="H5" s="5" t="s">
        <v>53</v>
      </c>
      <c r="I5" s="4"/>
      <c r="J5" s="98"/>
      <c r="K5" s="99"/>
    </row>
    <row r="6" spans="2:11" ht="20.100000000000001" customHeight="1" x14ac:dyDescent="0.25">
      <c r="B6" s="6"/>
      <c r="C6" s="7"/>
      <c r="D6" s="8" t="s">
        <v>54</v>
      </c>
      <c r="E6" s="8"/>
      <c r="F6" s="100"/>
      <c r="G6" s="100"/>
      <c r="H6" s="8" t="s">
        <v>55</v>
      </c>
      <c r="I6" s="7"/>
      <c r="J6" s="100"/>
      <c r="K6" s="101"/>
    </row>
    <row r="7" spans="2:11" ht="20.100000000000001" customHeight="1" x14ac:dyDescent="0.25">
      <c r="B7" s="6"/>
      <c r="C7" s="7"/>
      <c r="D7" s="8" t="s">
        <v>56</v>
      </c>
      <c r="E7" s="8"/>
      <c r="F7" s="100"/>
      <c r="G7" s="100"/>
      <c r="H7" s="8" t="s">
        <v>57</v>
      </c>
      <c r="I7" s="7"/>
      <c r="J7" s="100"/>
      <c r="K7" s="101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5"/>
      <c r="K8" s="96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4" t="s">
        <v>1</v>
      </c>
      <c r="C10" s="86"/>
      <c r="D10" s="13" t="s">
        <v>59</v>
      </c>
      <c r="E10" s="84" t="s">
        <v>60</v>
      </c>
      <c r="F10" s="86"/>
      <c r="G10" s="15" t="s">
        <v>61</v>
      </c>
      <c r="H10" s="14" t="s">
        <v>62</v>
      </c>
      <c r="I10" s="84" t="s">
        <v>63</v>
      </c>
      <c r="J10" s="86"/>
      <c r="K10" s="15" t="s">
        <v>64</v>
      </c>
    </row>
    <row r="11" spans="2:11" ht="20.100000000000001" customHeight="1" x14ac:dyDescent="0.25">
      <c r="B11" s="104">
        <v>1</v>
      </c>
      <c r="C11" s="105"/>
      <c r="D11" s="89" t="s">
        <v>65</v>
      </c>
      <c r="E11" s="104" t="s">
        <v>66</v>
      </c>
      <c r="F11" s="105"/>
      <c r="G11" s="16">
        <v>0</v>
      </c>
      <c r="H11" s="16"/>
      <c r="I11" s="93"/>
      <c r="J11" s="94"/>
      <c r="K11" s="21" t="s">
        <v>67</v>
      </c>
    </row>
    <row r="12" spans="2:11" ht="20.100000000000001" customHeight="1" x14ac:dyDescent="0.25">
      <c r="B12" s="104">
        <v>2</v>
      </c>
      <c r="C12" s="105"/>
      <c r="D12" s="90"/>
      <c r="E12" s="92" t="s">
        <v>68</v>
      </c>
      <c r="F12" s="92"/>
      <c r="G12" s="16">
        <v>0</v>
      </c>
      <c r="H12" s="16"/>
      <c r="I12" s="93"/>
      <c r="J12" s="94"/>
      <c r="K12" s="21" t="s">
        <v>69</v>
      </c>
    </row>
    <row r="13" spans="2:11" ht="20.100000000000001" customHeight="1" x14ac:dyDescent="0.25">
      <c r="B13" s="104">
        <v>3</v>
      </c>
      <c r="C13" s="105"/>
      <c r="D13" s="90"/>
      <c r="E13" s="104" t="s">
        <v>70</v>
      </c>
      <c r="F13" s="105"/>
      <c r="G13" s="16">
        <v>0</v>
      </c>
      <c r="H13" s="16"/>
      <c r="I13" s="93"/>
      <c r="J13" s="94"/>
      <c r="K13" s="21" t="s">
        <v>67</v>
      </c>
    </row>
    <row r="14" spans="2:11" ht="20.100000000000001" customHeight="1" x14ac:dyDescent="0.25">
      <c r="B14" s="104">
        <v>4</v>
      </c>
      <c r="C14" s="105"/>
      <c r="D14" s="90"/>
      <c r="E14" s="104" t="s">
        <v>71</v>
      </c>
      <c r="F14" s="105"/>
      <c r="G14" s="16">
        <v>0</v>
      </c>
      <c r="H14" s="16"/>
      <c r="I14" s="93"/>
      <c r="J14" s="94"/>
      <c r="K14" s="21" t="s">
        <v>72</v>
      </c>
    </row>
    <row r="15" spans="2:11" ht="20.100000000000001" customHeight="1" x14ac:dyDescent="0.25">
      <c r="B15" s="104">
        <v>5</v>
      </c>
      <c r="C15" s="105"/>
      <c r="D15" s="89" t="s">
        <v>39</v>
      </c>
      <c r="E15" s="92"/>
      <c r="F15" s="92"/>
      <c r="G15" s="16">
        <v>0</v>
      </c>
      <c r="H15" s="16"/>
      <c r="I15" s="93"/>
      <c r="J15" s="94"/>
      <c r="K15" s="21"/>
    </row>
    <row r="16" spans="2:11" ht="20.100000000000001" customHeight="1" x14ac:dyDescent="0.25">
      <c r="B16" s="104">
        <v>6</v>
      </c>
      <c r="C16" s="105"/>
      <c r="D16" s="90"/>
      <c r="E16" s="92"/>
      <c r="F16" s="92"/>
      <c r="G16" s="16">
        <v>0</v>
      </c>
      <c r="H16" s="16"/>
      <c r="I16" s="93"/>
      <c r="J16" s="94"/>
      <c r="K16" s="21"/>
    </row>
    <row r="17" spans="1:11" ht="20.100000000000001" customHeight="1" x14ac:dyDescent="0.25">
      <c r="B17" s="104">
        <v>7</v>
      </c>
      <c r="C17" s="105"/>
      <c r="D17" s="91"/>
      <c r="E17" s="92"/>
      <c r="F17" s="92"/>
      <c r="G17" s="16">
        <v>0</v>
      </c>
      <c r="H17" s="16"/>
      <c r="I17" s="93"/>
      <c r="J17" s="94"/>
      <c r="K17" s="21"/>
    </row>
    <row r="18" spans="1:11" ht="20.100000000000001" customHeight="1" x14ac:dyDescent="0.25">
      <c r="B18" s="84" t="s">
        <v>41</v>
      </c>
      <c r="C18" s="85"/>
      <c r="D18" s="85"/>
      <c r="E18" s="85"/>
      <c r="F18" s="86"/>
      <c r="G18" s="17">
        <f>SUM(G11:G17)</f>
        <v>0</v>
      </c>
      <c r="H18" s="17">
        <f>SUM(H11:H17)</f>
        <v>0</v>
      </c>
      <c r="I18" s="87">
        <f>SUM(I11:J17)</f>
        <v>0</v>
      </c>
      <c r="J18" s="88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2" t="s">
        <v>62</v>
      </c>
      <c r="C20" s="102"/>
      <c r="D20" s="102"/>
      <c r="E20" s="102"/>
      <c r="F20" s="102"/>
      <c r="G20" s="102" t="s">
        <v>73</v>
      </c>
      <c r="H20" s="102"/>
      <c r="I20" s="102"/>
      <c r="J20" s="102"/>
      <c r="K20" s="15" t="s">
        <v>74</v>
      </c>
    </row>
    <row r="21" spans="1:11" ht="20.100000000000001" customHeight="1" x14ac:dyDescent="0.25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6" t="s">
        <v>77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00000000000001" customHeight="1" x14ac:dyDescent="0.25">
      <c r="B28" s="3"/>
      <c r="C28" s="4"/>
      <c r="D28" s="5" t="s">
        <v>52</v>
      </c>
      <c r="E28" s="5"/>
      <c r="F28" s="98"/>
      <c r="G28" s="98"/>
      <c r="H28" s="5" t="s">
        <v>53</v>
      </c>
      <c r="I28" s="4"/>
      <c r="J28" s="98"/>
      <c r="K28" s="99"/>
    </row>
    <row r="29" spans="1:11" ht="20.100000000000001" customHeight="1" x14ac:dyDescent="0.25">
      <c r="B29" s="6"/>
      <c r="C29" s="7"/>
      <c r="D29" s="8" t="s">
        <v>54</v>
      </c>
      <c r="E29" s="8"/>
      <c r="F29" s="100"/>
      <c r="G29" s="100"/>
      <c r="H29" s="8" t="s">
        <v>55</v>
      </c>
      <c r="I29" s="7"/>
      <c r="J29" s="100"/>
      <c r="K29" s="101"/>
    </row>
    <row r="30" spans="1:11" ht="20.100000000000001" customHeight="1" x14ac:dyDescent="0.25">
      <c r="B30" s="6"/>
      <c r="C30" s="7"/>
      <c r="D30" s="8" t="s">
        <v>56</v>
      </c>
      <c r="E30" s="8"/>
      <c r="F30" s="100"/>
      <c r="G30" s="100"/>
      <c r="H30" s="8" t="s">
        <v>57</v>
      </c>
      <c r="I30" s="7"/>
      <c r="J30" s="100"/>
      <c r="K30" s="101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5"/>
      <c r="K31" s="96"/>
    </row>
    <row r="32" spans="1:11" ht="20.100000000000001" customHeight="1" x14ac:dyDescent="0.25"/>
    <row r="33" spans="2:11" ht="20.100000000000001" customHeight="1" x14ac:dyDescent="0.25">
      <c r="B33" s="92"/>
      <c r="C33" s="92"/>
      <c r="D33" s="18" t="s">
        <v>78</v>
      </c>
      <c r="E33" s="92" t="s">
        <v>79</v>
      </c>
      <c r="F33" s="92"/>
      <c r="G33" s="16" t="s">
        <v>80</v>
      </c>
      <c r="H33" s="16" t="s">
        <v>81</v>
      </c>
      <c r="I33" s="97" t="s">
        <v>41</v>
      </c>
      <c r="J33" s="97"/>
      <c r="K33" s="25" t="s">
        <v>64</v>
      </c>
    </row>
    <row r="34" spans="2:11" ht="20.100000000000001" customHeight="1" x14ac:dyDescent="0.25">
      <c r="B34" s="92">
        <v>1</v>
      </c>
      <c r="C34" s="92"/>
      <c r="D34" s="19"/>
      <c r="E34" s="92"/>
      <c r="F34" s="92"/>
      <c r="G34" s="16">
        <v>100</v>
      </c>
      <c r="H34" s="16">
        <v>2</v>
      </c>
      <c r="I34" s="93">
        <f>G34*H34</f>
        <v>200</v>
      </c>
      <c r="J34" s="94"/>
      <c r="K34" s="26"/>
    </row>
    <row r="35" spans="2:11" ht="20.100000000000001" customHeight="1" x14ac:dyDescent="0.25">
      <c r="B35" s="92">
        <v>2</v>
      </c>
      <c r="C35" s="92"/>
      <c r="D35" s="19"/>
      <c r="E35" s="92"/>
      <c r="F35" s="92"/>
      <c r="G35" s="16">
        <v>0</v>
      </c>
      <c r="H35" s="16">
        <v>2</v>
      </c>
      <c r="I35" s="93">
        <f t="shared" ref="I35:I36" si="0">G35*H35</f>
        <v>0</v>
      </c>
      <c r="J35" s="94"/>
      <c r="K35" s="26"/>
    </row>
    <row r="36" spans="2:11" ht="20.100000000000001" customHeight="1" x14ac:dyDescent="0.25">
      <c r="B36" s="92">
        <v>3</v>
      </c>
      <c r="C36" s="92"/>
      <c r="D36" s="19"/>
      <c r="E36" s="92"/>
      <c r="F36" s="92"/>
      <c r="G36" s="16">
        <v>0</v>
      </c>
      <c r="H36" s="16">
        <v>2</v>
      </c>
      <c r="I36" s="93">
        <f t="shared" si="0"/>
        <v>0</v>
      </c>
      <c r="J36" s="94"/>
      <c r="K36" s="26"/>
    </row>
    <row r="37" spans="2:11" ht="20.100000000000001" customHeight="1" x14ac:dyDescent="0.25">
      <c r="B37" s="84" t="s">
        <v>41</v>
      </c>
      <c r="C37" s="85"/>
      <c r="D37" s="85"/>
      <c r="E37" s="85"/>
      <c r="F37" s="86"/>
      <c r="G37" s="17"/>
      <c r="H37" s="17">
        <f>SUM(H19:H36)</f>
        <v>6</v>
      </c>
      <c r="I37" s="87">
        <f>SUM(I34:J36)</f>
        <v>200</v>
      </c>
      <c r="J37" s="88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2023-06-09T06:32:37Z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