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28"/>
  <workbookPr/>
  <mc:AlternateContent xmlns:mc="http://schemas.openxmlformats.org/markup-compatibility/2006">
    <mc:Choice Requires="x15">
      <x15ac:absPath xmlns:x15ac="http://schemas.microsoft.com/office/spreadsheetml/2010/11/ac" url="/Users/zhangqingqing/Desktop/汽车之家/最终版报价/"/>
    </mc:Choice>
  </mc:AlternateContent>
  <xr:revisionPtr revIDLastSave="0" documentId="13_ncr:1_{920EA917-CCC4-164D-9441-9C92FC05A8EE}" xr6:coauthVersionLast="47" xr6:coauthVersionMax="47" xr10:uidLastSave="{00000000-0000-0000-0000-000000000000}"/>
  <bookViews>
    <workbookView xWindow="0" yWindow="500" windowWidth="25600" windowHeight="14260" xr2:uid="{00000000-000D-0000-FFFF-FFFF00000000}"/>
  </bookViews>
  <sheets>
    <sheet name="报价表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" l="1"/>
  <c r="G18" i="1"/>
  <c r="G19" i="1"/>
  <c r="G20" i="1"/>
  <c r="G21" i="1"/>
  <c r="G22" i="1"/>
  <c r="F23" i="1"/>
  <c r="G2" i="1"/>
  <c r="G3" i="1"/>
  <c r="G4" i="1"/>
  <c r="G9" i="1"/>
  <c r="G10" i="1"/>
  <c r="G11" i="1"/>
  <c r="G12" i="1"/>
  <c r="G13" i="1"/>
  <c r="G14" i="1"/>
  <c r="G15" i="1"/>
  <c r="G16" i="1"/>
  <c r="F17" i="1"/>
  <c r="F24" i="1"/>
  <c r="F25" i="1"/>
  <c r="F26" i="1"/>
</calcChain>
</file>

<file path=xl/sharedStrings.xml><?xml version="1.0" encoding="utf-8"?>
<sst xmlns="http://schemas.openxmlformats.org/spreadsheetml/2006/main" count="64" uniqueCount="53">
  <si>
    <t>类别</t>
  </si>
  <si>
    <t>明细</t>
  </si>
  <si>
    <t>数量</t>
  </si>
  <si>
    <t>单位</t>
  </si>
  <si>
    <t>频次</t>
  </si>
  <si>
    <t>单价</t>
  </si>
  <si>
    <t>总价</t>
  </si>
  <si>
    <t>需求</t>
  </si>
  <si>
    <t>餐饮</t>
  </si>
  <si>
    <t>2月26日晚餐/夜宵</t>
  </si>
  <si>
    <t>次</t>
  </si>
  <si>
    <t>需代付</t>
  </si>
  <si>
    <t>2月27日午餐（杨总&amp;优秀员工）</t>
  </si>
  <si>
    <t>长沙晴溪庄园</t>
  </si>
  <si>
    <t>2月27日午餐酒水（茅台）</t>
  </si>
  <si>
    <t>瓶</t>
  </si>
  <si>
    <t>需代采</t>
  </si>
  <si>
    <t>2月27日晚餐（西湖楼餐厅-千禧堂）</t>
  </si>
  <si>
    <t>桌</t>
  </si>
  <si>
    <t>餐厅22:00后收取加时费：其中场地费（必选）1000元/小时、空调费（可选）1500元/小时；
场地自带LED，如需使用，费用为2000元/场</t>
  </si>
  <si>
    <t>2月27日晚餐（西湖楼餐厅屏幕及加时费）</t>
  </si>
  <si>
    <t>2月27日晚餐酒水</t>
  </si>
  <si>
    <t>白酒200/瓶*2瓶，啤酒饮料</t>
  </si>
  <si>
    <t>小计：</t>
  </si>
  <si>
    <t>物料</t>
  </si>
  <si>
    <t>室外布置-道旗</t>
  </si>
  <si>
    <t>个</t>
  </si>
  <si>
    <t>需设计制作</t>
  </si>
  <si>
    <t>室内布置-拍照区1-异形 预估</t>
  </si>
  <si>
    <t>套</t>
  </si>
  <si>
    <t>室内布置-拍照区2-标准 预估</t>
  </si>
  <si>
    <t>桌签</t>
  </si>
  <si>
    <t>张</t>
  </si>
  <si>
    <t>军令状 预估</t>
  </si>
  <si>
    <t>横幅  （60cm*500cm）</t>
  </si>
  <si>
    <t>平米</t>
  </si>
  <si>
    <t>抽奖礼品KT版（80*40cm)</t>
  </si>
  <si>
    <t>姓名贴/臂贴（6cm直径圆形不干胶贴纸）</t>
  </si>
  <si>
    <t>交通运输及人员</t>
  </si>
  <si>
    <t>大巴车（&gt;50人/车）</t>
  </si>
  <si>
    <t>辆</t>
  </si>
  <si>
    <t>1车：空间站→午餐餐厅→空间站
3车：空间站→晚餐餐厅→酒店</t>
  </si>
  <si>
    <t>运输车辆</t>
  </si>
  <si>
    <t>车</t>
  </si>
  <si>
    <t>7.2m货车往返</t>
  </si>
  <si>
    <t>安装工人</t>
  </si>
  <si>
    <t>人</t>
  </si>
  <si>
    <t>5名搭建工人 安装及拆除</t>
  </si>
  <si>
    <t>工作人员</t>
  </si>
  <si>
    <t>工作人员差旅 预估 以实际发生为准结算</t>
  </si>
  <si>
    <t>合计：</t>
  </si>
  <si>
    <t>服务费：</t>
  </si>
  <si>
    <t>总计：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</si>
</sst>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76" formatCode="#,##0_ "/>
    <numFmt numFmtId="177" formatCode="#,##0.0_ "/>
    <numFmt numFmtId="178" formatCode="#,##0.00_ "/>
  </numFmts>
  <fonts count="13">
    <font>
      <sz val="12"/>
      <color theme="1"/>
      <name val="宋体"/>
      <charset val="134"/>
      <scheme val="minor"/>
    </font>
    <font>
      <sz val="11"/>
      <color rgb="FF000000"/>
      <name val="Microsoft YaHei Regular"/>
      <family val="1"/>
    </font>
    <font>
      <sz val="12"/>
      <color theme="1"/>
      <name val="Microsoft YaHei Regular"/>
      <charset val="134"/>
    </font>
    <font>
      <sz val="10"/>
      <color rgb="FFFFFFFF"/>
      <name val="微软雅黑"/>
      <family val="2"/>
      <charset val="134"/>
    </font>
    <font>
      <sz val="10"/>
      <color rgb="FF000000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4"/>
      <color theme="0"/>
      <name val="微软雅黑"/>
      <family val="2"/>
      <charset val="134"/>
    </font>
    <font>
      <sz val="12"/>
      <color theme="0"/>
      <name val="微软雅黑"/>
      <family val="2"/>
      <charset val="134"/>
    </font>
    <font>
      <sz val="8"/>
      <color theme="1"/>
      <name val="微软雅黑"/>
      <family val="2"/>
      <charset val="134"/>
    </font>
    <font>
      <sz val="10"/>
      <color rgb="FFC00000"/>
      <name val="微软雅黑"/>
      <family val="2"/>
      <charset val="134"/>
    </font>
    <font>
      <sz val="10"/>
      <color rgb="FF0071C1"/>
      <name val="微软雅黑"/>
      <family val="2"/>
      <charset val="134"/>
    </font>
    <font>
      <sz val="10"/>
      <name val="微软雅黑"/>
      <family val="2"/>
      <charset val="134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4874CB"/>
        <bgColor indexed="64"/>
      </patternFill>
    </fill>
    <fill>
      <patternFill patternType="solid">
        <fgColor rgb="FFFBE5D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D0CECE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4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left" vertical="center"/>
    </xf>
    <xf numFmtId="176" fontId="1" fillId="0" borderId="0" xfId="0" applyNumberFormat="1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4" fillId="4" borderId="0" xfId="0" applyFont="1" applyFill="1" applyAlignment="1">
      <alignment horizontal="left" vertical="center"/>
    </xf>
    <xf numFmtId="0" fontId="4" fillId="4" borderId="0" xfId="0" applyFont="1" applyFill="1" applyAlignment="1">
      <alignment horizontal="center" vertical="center"/>
    </xf>
    <xf numFmtId="176" fontId="3" fillId="7" borderId="0" xfId="0" applyNumberFormat="1" applyFont="1" applyFill="1" applyAlignment="1">
      <alignment horizontal="center" vertical="center"/>
    </xf>
    <xf numFmtId="0" fontId="7" fillId="8" borderId="0" xfId="0" applyFont="1" applyFill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0" fontId="5" fillId="9" borderId="0" xfId="0" applyFont="1" applyFill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177" fontId="4" fillId="0" borderId="0" xfId="0" applyNumberFormat="1" applyFont="1" applyAlignment="1">
      <alignment horizontal="center" vertical="center"/>
    </xf>
    <xf numFmtId="0" fontId="9" fillId="4" borderId="0" xfId="0" applyFont="1" applyFill="1" applyAlignment="1">
      <alignment horizontal="center" vertical="center"/>
    </xf>
    <xf numFmtId="176" fontId="4" fillId="4" borderId="0" xfId="0" applyNumberFormat="1" applyFont="1" applyFill="1" applyAlignment="1">
      <alignment horizontal="center" vertical="center"/>
    </xf>
    <xf numFmtId="176" fontId="9" fillId="0" borderId="0" xfId="0" applyNumberFormat="1" applyFont="1" applyAlignment="1">
      <alignment horizontal="center" vertical="center"/>
    </xf>
    <xf numFmtId="178" fontId="4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176" fontId="11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0" fontId="4" fillId="5" borderId="0" xfId="0" applyFont="1" applyFill="1" applyAlignment="1">
      <alignment horizontal="left" vertical="center"/>
    </xf>
    <xf numFmtId="0" fontId="4" fillId="5" borderId="0" xfId="0" applyFont="1" applyFill="1">
      <alignment vertical="center"/>
    </xf>
    <xf numFmtId="176" fontId="4" fillId="5" borderId="0" xfId="0" applyNumberFormat="1" applyFont="1" applyFill="1" applyAlignment="1">
      <alignment horizontal="center" vertical="center"/>
    </xf>
    <xf numFmtId="0" fontId="6" fillId="6" borderId="0" xfId="0" applyFont="1" applyFill="1" applyAlignment="1">
      <alignment horizontal="center" vertical="center"/>
    </xf>
    <xf numFmtId="0" fontId="6" fillId="6" borderId="0" xfId="0" applyFont="1" applyFill="1" applyAlignment="1">
      <alignment horizontal="left" vertical="center"/>
    </xf>
    <xf numFmtId="0" fontId="6" fillId="6" borderId="0" xfId="0" applyFont="1" applyFill="1">
      <alignment vertical="center"/>
    </xf>
    <xf numFmtId="176" fontId="6" fillId="6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left" vertical="center"/>
    </xf>
    <xf numFmtId="176" fontId="4" fillId="3" borderId="0" xfId="0" applyNumberFormat="1" applyFont="1" applyFill="1" applyAlignment="1">
      <alignment horizontal="right" vertical="center" indent="1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O26"/>
  <sheetViews>
    <sheetView tabSelected="1" zoomScale="95" zoomScaleNormal="95" workbookViewId="0">
      <selection activeCell="G7" sqref="G7"/>
    </sheetView>
  </sheetViews>
  <sheetFormatPr baseColWidth="10" defaultColWidth="9.1640625" defaultRowHeight="14" customHeight="1"/>
  <cols>
    <col min="1" max="1" width="9.6640625" style="1" customWidth="1"/>
    <col min="2" max="2" width="35.1640625" style="2" customWidth="1"/>
    <col min="3" max="5" width="7.1640625" style="1" customWidth="1"/>
    <col min="6" max="6" width="10.83203125" style="3" customWidth="1"/>
    <col min="7" max="7" width="12" style="3" customWidth="1"/>
    <col min="8" max="8" width="46.83203125" style="4" customWidth="1"/>
    <col min="9" max="9" width="4.83203125" style="1" customWidth="1"/>
    <col min="10" max="10" width="3.33203125" style="1" customWidth="1"/>
    <col min="11" max="14" width="9.1640625" style="5"/>
    <col min="15" max="15" width="5.1640625" style="1" customWidth="1"/>
    <col min="16" max="16384" width="9.1640625" style="5"/>
  </cols>
  <sheetData>
    <row r="1" spans="1:8" ht="25" customHeight="1">
      <c r="A1" s="6" t="s">
        <v>0</v>
      </c>
      <c r="B1" s="7" t="s">
        <v>1</v>
      </c>
      <c r="C1" s="6" t="s">
        <v>2</v>
      </c>
      <c r="D1" s="6" t="s">
        <v>3</v>
      </c>
      <c r="E1" s="6" t="s">
        <v>4</v>
      </c>
      <c r="F1" s="13" t="s">
        <v>5</v>
      </c>
      <c r="G1" s="13" t="s">
        <v>6</v>
      </c>
      <c r="H1" s="14" t="s">
        <v>7</v>
      </c>
    </row>
    <row r="2" spans="1:8" ht="20" customHeight="1">
      <c r="A2" s="26" t="s">
        <v>8</v>
      </c>
      <c r="B2" s="9" t="s">
        <v>9</v>
      </c>
      <c r="C2" s="10">
        <v>1</v>
      </c>
      <c r="D2" s="10" t="s">
        <v>10</v>
      </c>
      <c r="E2" s="10">
        <v>1</v>
      </c>
      <c r="F2" s="15">
        <v>5000</v>
      </c>
      <c r="G2" s="15">
        <f t="shared" ref="G2:G7" si="0">C2*E2*F2</f>
        <v>5000</v>
      </c>
      <c r="H2" s="10" t="s">
        <v>11</v>
      </c>
    </row>
    <row r="3" spans="1:8" ht="20" customHeight="1">
      <c r="A3" s="27"/>
      <c r="B3" s="9" t="s">
        <v>12</v>
      </c>
      <c r="C3" s="10">
        <v>1</v>
      </c>
      <c r="D3" s="10" t="s">
        <v>10</v>
      </c>
      <c r="E3" s="10">
        <v>1</v>
      </c>
      <c r="F3" s="15">
        <v>8000</v>
      </c>
      <c r="G3" s="15">
        <f t="shared" si="0"/>
        <v>8000</v>
      </c>
      <c r="H3" s="10" t="s">
        <v>13</v>
      </c>
    </row>
    <row r="4" spans="1:8" ht="20" customHeight="1">
      <c r="A4" s="27"/>
      <c r="B4" s="9" t="s">
        <v>14</v>
      </c>
      <c r="C4" s="10">
        <v>6</v>
      </c>
      <c r="D4" s="10" t="s">
        <v>15</v>
      </c>
      <c r="E4" s="10">
        <v>1</v>
      </c>
      <c r="F4" s="15">
        <v>2850</v>
      </c>
      <c r="G4" s="15">
        <f t="shared" si="0"/>
        <v>17100</v>
      </c>
      <c r="H4" s="10" t="s">
        <v>16</v>
      </c>
    </row>
    <row r="5" spans="1:8" ht="20" customHeight="1">
      <c r="A5" s="27"/>
      <c r="B5" s="9" t="s">
        <v>17</v>
      </c>
      <c r="C5" s="10">
        <v>15</v>
      </c>
      <c r="D5" s="10" t="s">
        <v>18</v>
      </c>
      <c r="E5" s="10">
        <v>1</v>
      </c>
      <c r="F5" s="15">
        <v>2000</v>
      </c>
      <c r="G5" s="15">
        <v>30000</v>
      </c>
      <c r="H5" s="29" t="s">
        <v>19</v>
      </c>
    </row>
    <row r="6" spans="1:8" ht="26" customHeight="1">
      <c r="A6" s="27"/>
      <c r="B6" s="9" t="s">
        <v>20</v>
      </c>
      <c r="C6" s="10">
        <v>1</v>
      </c>
      <c r="D6" s="10" t="s">
        <v>10</v>
      </c>
      <c r="E6" s="10">
        <v>1</v>
      </c>
      <c r="F6" s="15">
        <v>7000</v>
      </c>
      <c r="G6" s="15">
        <v>7000</v>
      </c>
      <c r="H6" s="29"/>
    </row>
    <row r="7" spans="1:8" ht="20" customHeight="1">
      <c r="A7" s="27"/>
      <c r="B7" s="9" t="s">
        <v>21</v>
      </c>
      <c r="C7" s="10">
        <v>15</v>
      </c>
      <c r="D7" s="10" t="s">
        <v>18</v>
      </c>
      <c r="E7" s="10">
        <v>1</v>
      </c>
      <c r="F7" s="15">
        <v>600</v>
      </c>
      <c r="G7" s="15">
        <v>15840</v>
      </c>
      <c r="H7" s="10" t="s">
        <v>22</v>
      </c>
    </row>
    <row r="8" spans="1:8" ht="20" customHeight="1">
      <c r="A8" s="39" t="s">
        <v>23</v>
      </c>
      <c r="B8" s="40"/>
      <c r="C8" s="39"/>
      <c r="D8" s="39"/>
      <c r="E8" s="39"/>
      <c r="F8" s="41">
        <f>SUM(G2:G7)</f>
        <v>82940</v>
      </c>
      <c r="G8" s="41"/>
      <c r="H8" s="16"/>
    </row>
    <row r="9" spans="1:8" ht="20" customHeight="1">
      <c r="A9" s="28" t="s">
        <v>24</v>
      </c>
      <c r="B9" s="9" t="s">
        <v>25</v>
      </c>
      <c r="C9" s="8">
        <v>8</v>
      </c>
      <c r="D9" s="8" t="s">
        <v>26</v>
      </c>
      <c r="E9" s="8">
        <v>1</v>
      </c>
      <c r="F9" s="15">
        <v>530</v>
      </c>
      <c r="G9" s="15">
        <f t="shared" ref="G9:G16" si="1">C9*E9*F9</f>
        <v>4240</v>
      </c>
      <c r="H9" s="30" t="s">
        <v>27</v>
      </c>
    </row>
    <row r="10" spans="1:8" ht="20" customHeight="1">
      <c r="A10" s="28"/>
      <c r="B10" s="9" t="s">
        <v>28</v>
      </c>
      <c r="C10" s="8">
        <v>1</v>
      </c>
      <c r="D10" s="8" t="s">
        <v>29</v>
      </c>
      <c r="E10" s="8">
        <v>1</v>
      </c>
      <c r="F10" s="17">
        <v>8000</v>
      </c>
      <c r="G10" s="17">
        <f t="shared" si="1"/>
        <v>8000</v>
      </c>
      <c r="H10" s="30"/>
    </row>
    <row r="11" spans="1:8" ht="20" customHeight="1">
      <c r="A11" s="28"/>
      <c r="B11" s="9" t="s">
        <v>30</v>
      </c>
      <c r="C11" s="8">
        <v>1</v>
      </c>
      <c r="D11" s="8" t="s">
        <v>29</v>
      </c>
      <c r="E11" s="8">
        <v>1</v>
      </c>
      <c r="F11" s="17">
        <v>4500</v>
      </c>
      <c r="G11" s="17">
        <f t="shared" si="1"/>
        <v>4500</v>
      </c>
      <c r="H11" s="30"/>
    </row>
    <row r="12" spans="1:8" ht="20" customHeight="1">
      <c r="A12" s="28"/>
      <c r="B12" s="9" t="s">
        <v>31</v>
      </c>
      <c r="C12" s="8">
        <v>90</v>
      </c>
      <c r="D12" s="8" t="s">
        <v>32</v>
      </c>
      <c r="E12" s="8">
        <v>1</v>
      </c>
      <c r="F12" s="18">
        <v>5.3</v>
      </c>
      <c r="G12" s="17">
        <f t="shared" si="1"/>
        <v>477</v>
      </c>
      <c r="H12" s="30"/>
    </row>
    <row r="13" spans="1:8" ht="20" customHeight="1">
      <c r="A13" s="28"/>
      <c r="B13" s="9" t="s">
        <v>33</v>
      </c>
      <c r="C13" s="8">
        <v>1</v>
      </c>
      <c r="D13" s="8" t="s">
        <v>26</v>
      </c>
      <c r="E13" s="8">
        <v>8</v>
      </c>
      <c r="F13" s="17">
        <v>50</v>
      </c>
      <c r="G13" s="17">
        <f t="shared" si="1"/>
        <v>400</v>
      </c>
      <c r="H13" s="30"/>
    </row>
    <row r="14" spans="1:8" ht="20" customHeight="1">
      <c r="A14" s="28"/>
      <c r="B14" s="11" t="s">
        <v>34</v>
      </c>
      <c r="C14" s="12">
        <v>3</v>
      </c>
      <c r="D14" s="12" t="s">
        <v>35</v>
      </c>
      <c r="E14" s="19">
        <v>4</v>
      </c>
      <c r="F14" s="20">
        <v>60</v>
      </c>
      <c r="G14" s="20">
        <f t="shared" si="1"/>
        <v>720</v>
      </c>
      <c r="H14" s="30"/>
    </row>
    <row r="15" spans="1:8" ht="20" customHeight="1">
      <c r="A15" s="28"/>
      <c r="B15" s="9" t="s">
        <v>36</v>
      </c>
      <c r="C15" s="8">
        <v>20</v>
      </c>
      <c r="D15" s="8" t="s">
        <v>26</v>
      </c>
      <c r="E15" s="8">
        <v>1</v>
      </c>
      <c r="F15" s="21">
        <v>50</v>
      </c>
      <c r="G15" s="17">
        <f t="shared" si="1"/>
        <v>1000</v>
      </c>
      <c r="H15" s="30"/>
    </row>
    <row r="16" spans="1:8" ht="20" customHeight="1">
      <c r="A16" s="28"/>
      <c r="B16" s="9" t="s">
        <v>37</v>
      </c>
      <c r="C16" s="8">
        <v>180</v>
      </c>
      <c r="D16" s="8" t="s">
        <v>26</v>
      </c>
      <c r="E16" s="8">
        <v>1</v>
      </c>
      <c r="F16" s="22">
        <v>2.12</v>
      </c>
      <c r="G16" s="17">
        <f t="shared" si="1"/>
        <v>381.6</v>
      </c>
      <c r="H16" s="30"/>
    </row>
    <row r="17" spans="1:8" ht="20" customHeight="1">
      <c r="A17" s="39" t="s">
        <v>23</v>
      </c>
      <c r="B17" s="40"/>
      <c r="C17" s="39"/>
      <c r="D17" s="39"/>
      <c r="E17" s="39"/>
      <c r="F17" s="41">
        <f>SUM(G9:G16)</f>
        <v>19718.599999999999</v>
      </c>
      <c r="G17" s="41"/>
      <c r="H17" s="16"/>
    </row>
    <row r="18" spans="1:8" ht="34">
      <c r="A18" s="28" t="s">
        <v>38</v>
      </c>
      <c r="B18" s="9" t="s">
        <v>39</v>
      </c>
      <c r="C18" s="8">
        <v>3</v>
      </c>
      <c r="D18" s="8" t="s">
        <v>40</v>
      </c>
      <c r="E18" s="8">
        <v>1</v>
      </c>
      <c r="F18" s="8">
        <v>2800</v>
      </c>
      <c r="G18" s="17">
        <f t="shared" ref="G18" si="2">C18*E18*F18</f>
        <v>8400</v>
      </c>
      <c r="H18" s="23" t="s">
        <v>41</v>
      </c>
    </row>
    <row r="19" spans="1:8" ht="20" customHeight="1">
      <c r="A19" s="28"/>
      <c r="B19" s="9" t="s">
        <v>42</v>
      </c>
      <c r="C19" s="8">
        <v>1</v>
      </c>
      <c r="D19" s="8" t="s">
        <v>43</v>
      </c>
      <c r="E19" s="8">
        <v>2</v>
      </c>
      <c r="F19" s="24">
        <v>848</v>
      </c>
      <c r="G19" s="25">
        <f t="shared" ref="G19:G22" si="3">C19*E19*F19</f>
        <v>1696</v>
      </c>
      <c r="H19" s="10" t="s">
        <v>44</v>
      </c>
    </row>
    <row r="20" spans="1:8" ht="20" customHeight="1">
      <c r="A20" s="28"/>
      <c r="B20" s="9" t="s">
        <v>45</v>
      </c>
      <c r="C20" s="8">
        <v>5</v>
      </c>
      <c r="D20" s="8" t="s">
        <v>46</v>
      </c>
      <c r="E20" s="8">
        <v>2</v>
      </c>
      <c r="F20" s="24">
        <v>300</v>
      </c>
      <c r="G20" s="25">
        <f t="shared" si="3"/>
        <v>3000</v>
      </c>
      <c r="H20" s="10" t="s">
        <v>47</v>
      </c>
    </row>
    <row r="21" spans="1:8" ht="20" customHeight="1">
      <c r="A21" s="28"/>
      <c r="B21" s="9" t="s">
        <v>48</v>
      </c>
      <c r="C21" s="8">
        <v>1</v>
      </c>
      <c r="D21" s="8" t="s">
        <v>46</v>
      </c>
      <c r="E21" s="8">
        <v>2</v>
      </c>
      <c r="F21" s="24">
        <v>500</v>
      </c>
      <c r="G21" s="25">
        <f t="shared" si="3"/>
        <v>1000</v>
      </c>
      <c r="H21" s="10"/>
    </row>
    <row r="22" spans="1:8" ht="20" customHeight="1">
      <c r="A22" s="28"/>
      <c r="B22" s="9" t="s">
        <v>49</v>
      </c>
      <c r="C22" s="8">
        <v>1</v>
      </c>
      <c r="D22" s="8" t="s">
        <v>10</v>
      </c>
      <c r="E22" s="8">
        <v>1</v>
      </c>
      <c r="F22" s="10">
        <v>4000</v>
      </c>
      <c r="G22" s="25">
        <f t="shared" si="3"/>
        <v>4000</v>
      </c>
      <c r="H22" s="10"/>
    </row>
    <row r="23" spans="1:8" ht="20" customHeight="1">
      <c r="A23" s="39" t="s">
        <v>23</v>
      </c>
      <c r="B23" s="40"/>
      <c r="C23" s="39"/>
      <c r="D23" s="39"/>
      <c r="E23" s="39"/>
      <c r="F23" s="41">
        <f>SUM(G18:G22)</f>
        <v>18096</v>
      </c>
      <c r="G23" s="41"/>
      <c r="H23" s="16"/>
    </row>
    <row r="24" spans="1:8" ht="20" customHeight="1">
      <c r="A24" s="31" t="s">
        <v>50</v>
      </c>
      <c r="B24" s="32"/>
      <c r="C24" s="33"/>
      <c r="D24" s="33"/>
      <c r="E24" s="33"/>
      <c r="F24" s="34">
        <f>F23+F8+F17</f>
        <v>120754.6</v>
      </c>
      <c r="G24" s="34"/>
      <c r="H24" s="34"/>
    </row>
    <row r="25" spans="1:8" ht="20" customHeight="1">
      <c r="A25" s="31" t="s">
        <v>51</v>
      </c>
      <c r="B25" s="32"/>
      <c r="C25" s="33"/>
      <c r="D25" s="33"/>
      <c r="E25" s="33"/>
      <c r="F25" s="34">
        <f>SUM(F24*10%)</f>
        <v>12075.460000000001</v>
      </c>
      <c r="G25" s="34"/>
      <c r="H25" s="34"/>
    </row>
    <row r="26" spans="1:8" ht="20" customHeight="1">
      <c r="A26" s="35" t="s">
        <v>52</v>
      </c>
      <c r="B26" s="36"/>
      <c r="C26" s="37"/>
      <c r="D26" s="37"/>
      <c r="E26" s="37"/>
      <c r="F26" s="38">
        <f>SUM(F24:G25)</f>
        <v>132830.06</v>
      </c>
      <c r="G26" s="38"/>
      <c r="H26" s="38"/>
    </row>
  </sheetData>
  <mergeCells count="17">
    <mergeCell ref="A23:E23"/>
    <mergeCell ref="F23:G23"/>
    <mergeCell ref="A24:E24"/>
    <mergeCell ref="F24:H24"/>
    <mergeCell ref="A25:E25"/>
    <mergeCell ref="F25:H25"/>
    <mergeCell ref="A26:E26"/>
    <mergeCell ref="F26:H26"/>
    <mergeCell ref="A2:A7"/>
    <mergeCell ref="A9:A16"/>
    <mergeCell ref="A18:A22"/>
    <mergeCell ref="H5:H6"/>
    <mergeCell ref="H9:H16"/>
    <mergeCell ref="A8:E8"/>
    <mergeCell ref="F8:G8"/>
    <mergeCell ref="A17:E17"/>
    <mergeCell ref="F17:G17"/>
  </mergeCells>
  <phoneticPr fontId="1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XuAN</dc:creator>
  <cp:lastModifiedBy>qingqing zhang</cp:lastModifiedBy>
  <dcterms:created xsi:type="dcterms:W3CDTF">2024-02-04T22:04:00Z</dcterms:created>
  <dcterms:modified xsi:type="dcterms:W3CDTF">2024-02-19T12:09:31Z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0DCB1245811E42B26506D365C28DE9D2_43</vt:lpwstr>
  </property>
  <property fmtid="{D5CDD505-2E9C-101B-9397-08002B2CF9AE}" pid="3" name="KSOProductBuildVer">
    <vt:lpwstr>2052-6.5.0.8619</vt:lpwstr>
  </property>
</Properties>
</file>