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<sst xmlns="http://schemas.openxmlformats.org/spreadsheetml/2006/main" count="93">
  <si>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</si>
  <si>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</si>
  <si>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</si>
  <si>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</si>
  <si>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</si>
  <si>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</si>
  <si>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</si>
  <si>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</si>
  <si>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</si>
  <si>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</si>
  <si>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</si>
  <si>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</si>
  <si>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</si>
  <si>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</si>
  <si>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</si>
  <si>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</si>
  <si>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</si>
  <si>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</si>
  <si>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</si>
  <si>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</si>
  <si>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</si>
  <si>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</si>
  <si>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</si>
  <si>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</si>
  <si>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</si>
  <si>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</si>
  <si>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</si>
  <si>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</si>
  <si>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</si>
  <si>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</si>
  <si>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</si>
  <si>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</si>
  <si>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</si>
  <si>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</si>
  <si>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</si>
  <si>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</si>
  <si>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</si>
  <si>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</si>
  <si>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</si>
  <si>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</si>
  <si>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</si>
  <si>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</si>
  <si>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</si>
  <si>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</si>
  <si>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</si>
  <si>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</si>
  <si>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</si>
  <si>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</si>
  <si>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</si>
  <si>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</si>
  <si>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</si>
  <si>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</si>
  <si>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</si>
  <si>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</si>
  <si>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</si>
  <si>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</si>
  <si>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</si>
  <si>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</si>
  <si>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</si>
  <si>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</si>
  <si>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</si>
  <si>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</si>
  <si>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</si>
  <si>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</si>
  <si>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</si>
  <si>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</si>
  <si>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11月4日-6日</t>
  </si>
  <si>
    <t>报销日期:</t>
  </si>
  <si>
    <t>团号:</t>
  </si>
  <si>
    <t>HMJA-171104-STY285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</si>
  <si>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</si>
  <si>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</si>
  <si>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</si>
  <si>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</si>
  <si>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</si>
  <si>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</si>
  <si>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</si>
  <si>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</si>
  <si>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</si>
  <si>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</si>
  <si>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</si>
  <si>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</si>
  <si>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</si>
  <si>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</si>
  <si>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</si>
  <si>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</si>
  <si>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</si>
  <si>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</si>
  <si>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</si>
  <si>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</si>
  <si>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</si>
  <si>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</si>
  <si>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11月4日-5日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</si>
</sst>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#,##0.00_);[Red]\(#,##0.00\)"/>
    <numFmt numFmtId="180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0" borderId="1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0" fillId="17" borderId="22" applyNumberFormat="0" applyAlignment="0" applyProtection="0">
      <alignment vertical="center"/>
    </xf>
    <xf numFmtId="0" fontId="18" fillId="17" borderId="17" applyNumberFormat="0" applyAlignment="0" applyProtection="0">
      <alignment vertical="center"/>
    </xf>
    <xf numFmtId="0" fontId="21" fillId="19" borderId="19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58" fontId="4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80" fontId="4" fillId="3" borderId="6" xfId="50" applyNumberFormat="1" applyFont="1" applyFill="1" applyBorder="1" applyAlignment="1">
      <alignment horizontal="center" vertical="center"/>
    </xf>
    <xf numFmtId="180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7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0"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91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4039</v>
      </c>
      <c r="G17" s="65">
        <v>0</v>
      </c>
      <c r="H17" s="65">
        <f t="shared" si="0"/>
        <v>4039</v>
      </c>
      <c r="I17" s="86" t="s">
        <v>22</v>
      </c>
      <c r="J17" s="92" t="s">
        <v>23</v>
      </c>
    </row>
    <row r="18" customHeight="1" spans="1:10">
      <c r="A18" s="63"/>
      <c r="B18" s="64"/>
      <c r="C18" s="65"/>
      <c r="D18" s="66"/>
      <c r="E18" s="65"/>
      <c r="F18" s="65">
        <v>3107.4</v>
      </c>
      <c r="G18" s="65">
        <v>0</v>
      </c>
      <c r="H18" s="65">
        <f t="shared" si="0"/>
        <v>3107.4</v>
      </c>
      <c r="I18" s="86" t="s">
        <v>24</v>
      </c>
      <c r="J18" s="93"/>
    </row>
    <row r="19" customHeight="1" spans="1:10">
      <c r="A19" s="63"/>
      <c r="B19" s="64"/>
      <c r="C19" s="65"/>
      <c r="D19" s="66"/>
      <c r="E19" s="65"/>
      <c r="F19" s="65">
        <v>5459.89</v>
      </c>
      <c r="G19" s="65">
        <v>0</v>
      </c>
      <c r="H19" s="65">
        <f t="shared" si="0"/>
        <v>5459.89</v>
      </c>
      <c r="I19" s="86" t="s">
        <v>25</v>
      </c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3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12606.29</v>
      </c>
      <c r="G21" s="69">
        <f t="shared" ref="G21:H21" si="5">SUM(G17:G20)</f>
        <v>0</v>
      </c>
      <c r="H21" s="69">
        <f t="shared" si="5"/>
        <v>12606.29</v>
      </c>
      <c r="I21" s="89"/>
      <c r="J21" s="94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2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91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91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3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4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6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2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3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4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91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6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12606.29</v>
      </c>
      <c r="G53" s="69">
        <f t="shared" si="22"/>
        <v>0</v>
      </c>
      <c r="H53" s="69">
        <f t="shared" si="22"/>
        <v>12606.29</v>
      </c>
      <c r="I53" s="89"/>
      <c r="J53" s="98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9" t="s">
        <v>51</v>
      </c>
    </row>
    <row r="58" customHeight="1" spans="1:9">
      <c r="A58" s="80">
        <f>E53</f>
        <v>0</v>
      </c>
      <c r="B58" s="81"/>
      <c r="C58" s="81">
        <f>H53</f>
        <v>12606.29</v>
      </c>
      <c r="D58" s="81"/>
      <c r="E58" s="81">
        <f>F53</f>
        <v>12606.29</v>
      </c>
      <c r="F58" s="81"/>
      <c r="G58" s="81">
        <f>G53</f>
        <v>0</v>
      </c>
      <c r="H58" s="81"/>
      <c r="I58" s="100">
        <f>A58-C58</f>
        <v>-12606.29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43053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耿吴茜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>F7</f>
        <v>11月4日-6日</v>
      </c>
      <c r="G30" s="11"/>
      <c r="H30" s="10" t="s">
        <v>67</v>
      </c>
      <c r="I30" s="38"/>
      <c r="J30" s="11">
        <f>J7</f>
        <v>43053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>J8</f>
        <v>HMJA-171104-STY285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92</v>
      </c>
      <c r="F34" s="27"/>
      <c r="G34" s="25">
        <v>200</v>
      </c>
      <c r="H34" s="25">
        <v>2</v>
      </c>
      <c r="I34" s="42">
        <f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>
        <v>43045</v>
      </c>
      <c r="F35" s="27"/>
      <c r="G35" s="25">
        <v>100</v>
      </c>
      <c r="H35" s="25">
        <v>1</v>
      </c>
      <c r="I35" s="42">
        <f t="shared" ref="I35:I36" si="0">G35*H35</f>
        <v>100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0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2017-11-14T09:32:49Z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