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jacky\Desktop\字节员工餐发票\"/>
    </mc:Choice>
  </mc:AlternateContent>
  <xr:revisionPtr revIDLastSave="0" documentId="13_ncr:1_{AE1788FA-5770-4146-83F3-394D8EB48E21}" xr6:coauthVersionLast="45" xr6:coauthVersionMax="45" xr10:uidLastSave="{00000000-0000-0000-0000-000000000000}"/>
  <bookViews>
    <workbookView xWindow="-110" yWindow="-110" windowWidth="21820" windowHeight="14020" activeTab="2" xr2:uid="{00000000-000D-0000-FFFF-FFFF00000000}"/>
  </bookViews>
  <sheets>
    <sheet name="员工报销明细" sheetId="3" r:id="rId1"/>
    <sheet name="员工差旅明细" sheetId="2" r:id="rId2"/>
    <sheet name="员工差旅明细 杭州" sheetId="4" r:id="rId3"/>
  </sheets>
  <definedNames>
    <definedName name="_xlnm.Print_Area" localSheetId="1">员工差旅明细!$A$1:$K$39</definedName>
    <definedName name="_xlnm.Print_Area" localSheetId="2">'员工差旅明细 杭州'!$A$1:$K$36</definedName>
  </definedNames>
  <calcPr calcId="191029"/>
</workbook>
</file>

<file path=xl/calcChain.xml><?xml version="1.0" encoding="utf-8"?>
<calcChain xmlns="http://schemas.openxmlformats.org/spreadsheetml/2006/main">
  <c r="G13" i="4" l="1"/>
  <c r="G12" i="4"/>
  <c r="H12" i="4" s="1"/>
  <c r="G11" i="4" l="1"/>
  <c r="H35" i="4"/>
  <c r="I34" i="4"/>
  <c r="I33" i="4"/>
  <c r="I35" i="4" s="1"/>
  <c r="I17" i="4"/>
  <c r="G20" i="4" s="1"/>
  <c r="H13" i="4"/>
  <c r="H17" i="4" s="1"/>
  <c r="B20" i="4" s="1"/>
  <c r="G17" i="4" l="1"/>
  <c r="K20" i="4"/>
  <c r="H14" i="2"/>
  <c r="I14" i="2"/>
  <c r="G14" i="2"/>
  <c r="G13" i="2"/>
  <c r="I35" i="2" l="1"/>
  <c r="I36" i="2"/>
  <c r="I37" i="2"/>
  <c r="I38" i="2"/>
  <c r="H38" i="2"/>
  <c r="H19" i="2"/>
  <c r="B22" i="2" s="1"/>
  <c r="I19" i="2"/>
  <c r="G22" i="2" s="1"/>
  <c r="G19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K22" i="2" l="1"/>
</calcChain>
</file>

<file path=xl/sharedStrings.xml><?xml version="1.0" encoding="utf-8"?>
<sst xmlns="http://schemas.openxmlformats.org/spreadsheetml/2006/main" count="182" uniqueCount="97">
  <si>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</si>
  <si>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</si>
  <si>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</si>
  <si>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</si>
  <si>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</si>
  <si>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</si>
  <si>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</si>
  <si>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</si>
  <si>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</si>
  <si>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</si>
  <si>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</si>
  <si>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</si>
  <si>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</si>
  <si>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</si>
  <si>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</si>
  <si>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</si>
  <si>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</si>
  <si>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</si>
  <si>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</si>
  <si>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</si>
  <si>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</si>
  <si>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</si>
  <si>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</si>
  <si>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</si>
  <si>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</si>
  <si>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</si>
  <si>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</si>
  <si>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</si>
  <si>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</si>
  <si>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</si>
  <si>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</si>
  <si>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</si>
  <si>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</si>
  <si>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</si>
  <si>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</si>
  <si>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</si>
  <si>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</si>
  <si>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</si>
  <si>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</si>
  <si>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</si>
  <si>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</si>
  <si>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</si>
  <si>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</si>
  <si>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</si>
  <si>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</si>
  <si>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</si>
  <si>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</si>
  <si>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</si>
  <si>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</si>
  <si>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</si>
  <si>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</si>
  <si>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</si>
  <si>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</si>
  <si>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</si>
  <si>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</si>
  <si>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</si>
  <si>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</si>
  <si>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上海</t>
  </si>
  <si>
    <t>部门:</t>
  </si>
  <si>
    <t>市场部</t>
  </si>
  <si>
    <t>发生日期: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</si>
  <si>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</si>
  <si>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</si>
  <si>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</si>
  <si>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</si>
  <si>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</si>
  <si>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</si>
  <si>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</si>
  <si>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</si>
  <si>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</si>
  <si>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</si>
  <si>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</si>
  <si>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</si>
  <si>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北京字节跳动驻场办公交通费用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</si>
  <si>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</si>
  <si>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</si>
  <si>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</si>
  <si>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</si>
  <si>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</si>
  <si>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</si>
  <si>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</si>
  <si>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</si>
  <si>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</si>
  <si>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</si>
  <si>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范瑞芬</t>
    <phoneticPr fontId="12" type="noConversion"/>
  </si>
  <si>
    <t>9月11-16日</t>
    <phoneticPr fontId="12" type="noConversion"/>
  </si>
  <si>
    <t>上海打车票</t>
    <phoneticPr fontId="12" type="noConversion"/>
  </si>
  <si>
    <t>范瑞芬北京——上海火车票</t>
    <phoneticPr fontId="12" type="noConversion"/>
  </si>
  <si>
    <t>9.12日洲际工作人员午餐、范和张瑾秋晚餐</t>
    <phoneticPr fontId="12" type="noConversion"/>
  </si>
  <si>
    <t>杭州</t>
    <phoneticPr fontId="12" type="noConversion"/>
  </si>
  <si>
    <t>经理</t>
    <phoneticPr fontId="12" type="noConversion"/>
  </si>
  <si>
    <t>范瑞芬、钱晶晶杭州就餐</t>
    <phoneticPr fontId="12" type="noConversion"/>
  </si>
  <si>
    <t>9月17-18日</t>
    <phoneticPr fontId="12" type="noConversion"/>
  </si>
  <si>
    <t>杭州出差</t>
    <phoneticPr fontId="12" type="noConversion"/>
  </si>
  <si>
    <t>【员工出差补助统计单】</t>
    <phoneticPr fontId="12" type="noConversion"/>
  </si>
  <si>
    <t>范瑞芬、钱晶晶上海—杭州高铁票</t>
    <phoneticPr fontId="12" type="noConversion"/>
  </si>
  <si>
    <t>杭州去会场及北京机场-家打车费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</si>
</sst>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0.00_ "/>
    <numFmt numFmtId="178" formatCode="#,##0.00_ 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180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 wrapText="1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77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4" fillId="0" borderId="6" xfId="3" applyNumberFormat="1" applyFont="1" applyBorder="1" applyAlignment="1">
      <alignment horizontal="center" vertical="center"/>
    </xf>
    <xf numFmtId="180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B97BE0F-EF20-43FE-B555-0988B06E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9" style="36"/>
    <col min="9" max="9" width="24.90625" customWidth="1"/>
    <col min="10" max="10" width="39.453125" customWidth="1"/>
  </cols>
  <sheetData>
    <row r="2" spans="1:12" ht="21" customHeight="1" x14ac:dyDescent="0.25">
      <c r="C2" s="84" t="s">
        <v>0</v>
      </c>
      <c r="D2" s="84"/>
      <c r="E2" s="84"/>
      <c r="F2" s="84"/>
      <c r="G2" s="84"/>
      <c r="H2" s="84"/>
      <c r="I2" s="48"/>
      <c r="J2" s="48"/>
      <c r="K2" s="48"/>
      <c r="L2" s="48"/>
    </row>
    <row r="4" spans="1:12" ht="21" customHeight="1" x14ac:dyDescent="0.25">
      <c r="H4" s="66" t="s">
        <v>1</v>
      </c>
      <c r="I4" s="66"/>
      <c r="J4" s="66" t="s">
        <v>2</v>
      </c>
    </row>
    <row r="5" spans="1:12" ht="21" customHeight="1" x14ac:dyDescent="0.25">
      <c r="H5" s="67"/>
      <c r="I5" s="67"/>
      <c r="J5" s="67"/>
    </row>
    <row r="6" spans="1:12" ht="21" customHeight="1" x14ac:dyDescent="0.25">
      <c r="A6" s="81" t="s">
        <v>3</v>
      </c>
      <c r="B6" s="71" t="s">
        <v>4</v>
      </c>
      <c r="C6" s="85" t="s">
        <v>5</v>
      </c>
      <c r="D6" s="85"/>
      <c r="E6" s="85"/>
      <c r="F6" s="86" t="s">
        <v>6</v>
      </c>
      <c r="G6" s="86"/>
      <c r="H6" s="86"/>
      <c r="I6" s="86"/>
      <c r="J6" s="71" t="s">
        <v>7</v>
      </c>
    </row>
    <row r="7" spans="1:12" ht="21" customHeight="1" x14ac:dyDescent="0.25">
      <c r="A7" s="81"/>
      <c r="B7" s="71"/>
      <c r="C7" s="38" t="s">
        <v>8</v>
      </c>
      <c r="D7" s="39" t="s">
        <v>9</v>
      </c>
      <c r="E7" s="3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71"/>
    </row>
    <row r="8" spans="1:12" ht="21" customHeight="1" x14ac:dyDescent="0.25">
      <c r="A8" s="82">
        <v>1</v>
      </c>
      <c r="B8" s="78" t="s">
        <v>15</v>
      </c>
      <c r="C8" s="72">
        <v>0</v>
      </c>
      <c r="D8" s="75"/>
      <c r="E8" s="72">
        <f>C8*D8</f>
        <v>0</v>
      </c>
      <c r="F8" s="40">
        <v>0</v>
      </c>
      <c r="G8" s="40">
        <v>0</v>
      </c>
      <c r="H8" s="40">
        <f t="shared" ref="H8:H45" si="0">F8+G8</f>
        <v>0</v>
      </c>
      <c r="I8" s="49"/>
      <c r="J8" s="60" t="s">
        <v>16</v>
      </c>
    </row>
    <row r="9" spans="1:12" ht="21" customHeight="1" x14ac:dyDescent="0.25">
      <c r="A9" s="82"/>
      <c r="B9" s="78"/>
      <c r="C9" s="72"/>
      <c r="D9" s="75"/>
      <c r="E9" s="72"/>
      <c r="F9" s="40">
        <v>0</v>
      </c>
      <c r="G9" s="40">
        <v>0</v>
      </c>
      <c r="H9" s="40">
        <f t="shared" si="0"/>
        <v>0</v>
      </c>
      <c r="I9" s="49"/>
      <c r="J9" s="61"/>
    </row>
    <row r="10" spans="1:12" ht="21" customHeight="1" x14ac:dyDescent="0.25">
      <c r="A10" s="82"/>
      <c r="B10" s="78"/>
      <c r="C10" s="72"/>
      <c r="D10" s="75"/>
      <c r="E10" s="72"/>
      <c r="F10" s="40">
        <v>0</v>
      </c>
      <c r="G10" s="40">
        <v>0</v>
      </c>
      <c r="H10" s="40">
        <f t="shared" si="0"/>
        <v>0</v>
      </c>
      <c r="I10" s="49"/>
      <c r="J10" s="61"/>
    </row>
    <row r="11" spans="1:12" ht="21" customHeight="1" x14ac:dyDescent="0.25">
      <c r="A11" s="82"/>
      <c r="B11" s="78"/>
      <c r="C11" s="72"/>
      <c r="D11" s="75"/>
      <c r="E11" s="72"/>
      <c r="F11" s="40">
        <v>0</v>
      </c>
      <c r="G11" s="40">
        <v>0</v>
      </c>
      <c r="H11" s="40">
        <f t="shared" si="0"/>
        <v>0</v>
      </c>
      <c r="I11" s="49"/>
      <c r="J11" s="61"/>
    </row>
    <row r="12" spans="1:12" ht="21" customHeight="1" x14ac:dyDescent="0.25">
      <c r="A12" s="82"/>
      <c r="B12" s="78"/>
      <c r="C12" s="72"/>
      <c r="D12" s="75"/>
      <c r="E12" s="72"/>
      <c r="F12" s="40">
        <v>0</v>
      </c>
      <c r="G12" s="40">
        <v>0</v>
      </c>
      <c r="H12" s="40">
        <f t="shared" si="0"/>
        <v>0</v>
      </c>
      <c r="I12" s="49"/>
      <c r="J12" s="61"/>
    </row>
    <row r="13" spans="1:12" s="34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50"/>
      <c r="J13" s="62"/>
    </row>
    <row r="14" spans="1:12" ht="21" customHeight="1" x14ac:dyDescent="0.25">
      <c r="A14" s="76">
        <v>2</v>
      </c>
      <c r="B14" s="90" t="s">
        <v>18</v>
      </c>
      <c r="C14" s="73">
        <v>0</v>
      </c>
      <c r="D14" s="76"/>
      <c r="E14" s="73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9"/>
      <c r="J14" s="60" t="s">
        <v>19</v>
      </c>
    </row>
    <row r="15" spans="1:12" ht="21" customHeight="1" x14ac:dyDescent="0.25">
      <c r="A15" s="77"/>
      <c r="B15" s="91"/>
      <c r="C15" s="74"/>
      <c r="D15" s="77"/>
      <c r="E15" s="74"/>
      <c r="F15" s="40">
        <v>0</v>
      </c>
      <c r="G15" s="40">
        <v>0</v>
      </c>
      <c r="H15" s="40">
        <f t="shared" ref="H15" si="3">F15+G15</f>
        <v>0</v>
      </c>
      <c r="I15" s="49"/>
      <c r="J15" s="61"/>
    </row>
    <row r="16" spans="1:12" s="34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50"/>
      <c r="J16" s="62"/>
    </row>
    <row r="17" spans="1:10" ht="21" customHeight="1" x14ac:dyDescent="0.25">
      <c r="A17" s="82">
        <v>3</v>
      </c>
      <c r="B17" s="78" t="s">
        <v>21</v>
      </c>
      <c r="C17" s="72">
        <v>0</v>
      </c>
      <c r="D17" s="75"/>
      <c r="E17" s="72">
        <f t="shared" si="2"/>
        <v>0</v>
      </c>
      <c r="F17" s="40">
        <v>0</v>
      </c>
      <c r="G17" s="40">
        <v>0</v>
      </c>
      <c r="H17" s="40">
        <f t="shared" si="0"/>
        <v>0</v>
      </c>
      <c r="I17" s="49"/>
      <c r="J17" s="68" t="s">
        <v>22</v>
      </c>
    </row>
    <row r="18" spans="1:10" ht="21" customHeight="1" x14ac:dyDescent="0.25">
      <c r="A18" s="82"/>
      <c r="B18" s="78"/>
      <c r="C18" s="72"/>
      <c r="D18" s="75"/>
      <c r="E18" s="72"/>
      <c r="F18" s="40">
        <v>0</v>
      </c>
      <c r="G18" s="40">
        <v>0</v>
      </c>
      <c r="H18" s="40">
        <f t="shared" si="0"/>
        <v>0</v>
      </c>
      <c r="I18" s="49"/>
      <c r="J18" s="69"/>
    </row>
    <row r="19" spans="1:10" ht="21" customHeight="1" x14ac:dyDescent="0.25">
      <c r="A19" s="82"/>
      <c r="B19" s="78"/>
      <c r="C19" s="72"/>
      <c r="D19" s="75"/>
      <c r="E19" s="72"/>
      <c r="F19" s="40">
        <v>0</v>
      </c>
      <c r="G19" s="40">
        <v>0</v>
      </c>
      <c r="H19" s="40">
        <f t="shared" si="0"/>
        <v>0</v>
      </c>
      <c r="I19" s="49"/>
      <c r="J19" s="69"/>
    </row>
    <row r="20" spans="1:10" ht="21" customHeight="1" x14ac:dyDescent="0.25">
      <c r="A20" s="82"/>
      <c r="B20" s="78"/>
      <c r="C20" s="72"/>
      <c r="D20" s="75"/>
      <c r="E20" s="72"/>
      <c r="F20" s="40">
        <v>0</v>
      </c>
      <c r="G20" s="40">
        <v>0</v>
      </c>
      <c r="H20" s="40">
        <f t="shared" si="0"/>
        <v>0</v>
      </c>
      <c r="I20" s="49"/>
      <c r="J20" s="69"/>
    </row>
    <row r="21" spans="1:10" s="34" customFormat="1" ht="21" customHeight="1" x14ac:dyDescent="0.25">
      <c r="A21" s="41"/>
      <c r="B21" s="42" t="s">
        <v>23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50"/>
      <c r="J21" s="70"/>
    </row>
    <row r="22" spans="1:10" ht="21" customHeight="1" x14ac:dyDescent="0.25">
      <c r="A22" s="82">
        <v>4</v>
      </c>
      <c r="B22" s="78" t="s">
        <v>24</v>
      </c>
      <c r="C22" s="72">
        <v>0</v>
      </c>
      <c r="D22" s="75"/>
      <c r="E22" s="72">
        <f t="shared" si="2"/>
        <v>0</v>
      </c>
      <c r="F22" s="40">
        <v>0</v>
      </c>
      <c r="G22" s="40">
        <v>0</v>
      </c>
      <c r="H22" s="40">
        <f t="shared" si="0"/>
        <v>0</v>
      </c>
      <c r="I22" s="49"/>
      <c r="J22" s="68" t="s">
        <v>25</v>
      </c>
    </row>
    <row r="23" spans="1:10" ht="21" customHeight="1" x14ac:dyDescent="0.25">
      <c r="A23" s="82"/>
      <c r="B23" s="78"/>
      <c r="C23" s="72"/>
      <c r="D23" s="75"/>
      <c r="E23" s="72"/>
      <c r="F23" s="40">
        <v>0</v>
      </c>
      <c r="G23" s="40">
        <v>0</v>
      </c>
      <c r="H23" s="40">
        <f t="shared" si="0"/>
        <v>0</v>
      </c>
      <c r="I23" s="49"/>
      <c r="J23" s="69"/>
    </row>
    <row r="24" spans="1:10" s="34" customFormat="1" ht="21" customHeight="1" x14ac:dyDescent="0.25">
      <c r="A24" s="41"/>
      <c r="B24" s="42" t="s">
        <v>26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50"/>
      <c r="J24" s="70"/>
    </row>
    <row r="25" spans="1:10" ht="21" customHeight="1" x14ac:dyDescent="0.25">
      <c r="A25" s="76">
        <v>5</v>
      </c>
      <c r="B25" s="90" t="s">
        <v>27</v>
      </c>
      <c r="C25" s="73">
        <v>0</v>
      </c>
      <c r="D25" s="76"/>
      <c r="E25" s="73">
        <f t="shared" si="2"/>
        <v>0</v>
      </c>
      <c r="F25" s="40">
        <v>0</v>
      </c>
      <c r="G25" s="40">
        <v>0</v>
      </c>
      <c r="H25" s="40">
        <f t="shared" si="0"/>
        <v>0</v>
      </c>
      <c r="I25" s="49"/>
      <c r="J25" s="60" t="s">
        <v>28</v>
      </c>
    </row>
    <row r="26" spans="1:10" ht="21" customHeight="1" x14ac:dyDescent="0.25">
      <c r="A26" s="77"/>
      <c r="B26" s="91"/>
      <c r="C26" s="74"/>
      <c r="D26" s="77"/>
      <c r="E26" s="74"/>
      <c r="F26" s="40">
        <v>0</v>
      </c>
      <c r="G26" s="40">
        <v>0</v>
      </c>
      <c r="H26" s="40">
        <f t="shared" ref="H26" si="8">F26+G26</f>
        <v>0</v>
      </c>
      <c r="I26" s="49"/>
      <c r="J26" s="61"/>
    </row>
    <row r="27" spans="1:10" s="34" customFormat="1" ht="21" customHeight="1" x14ac:dyDescent="0.25">
      <c r="A27" s="41"/>
      <c r="B27" s="42" t="s">
        <v>29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50"/>
      <c r="J27" s="62"/>
    </row>
    <row r="28" spans="1:10" ht="21" customHeight="1" x14ac:dyDescent="0.25">
      <c r="A28" s="82">
        <v>6</v>
      </c>
      <c r="B28" s="78" t="s">
        <v>30</v>
      </c>
      <c r="C28" s="72">
        <v>0</v>
      </c>
      <c r="D28" s="75"/>
      <c r="E28" s="72">
        <f t="shared" si="2"/>
        <v>0</v>
      </c>
      <c r="F28" s="40">
        <v>0</v>
      </c>
      <c r="G28" s="40">
        <v>0</v>
      </c>
      <c r="H28" s="40">
        <f t="shared" si="0"/>
        <v>0</v>
      </c>
      <c r="I28" s="49"/>
      <c r="J28" s="60" t="s">
        <v>31</v>
      </c>
    </row>
    <row r="29" spans="1:10" ht="21" customHeight="1" x14ac:dyDescent="0.25">
      <c r="A29" s="82"/>
      <c r="B29" s="78"/>
      <c r="C29" s="72"/>
      <c r="D29" s="75"/>
      <c r="E29" s="72"/>
      <c r="F29" s="40">
        <v>0</v>
      </c>
      <c r="G29" s="40">
        <v>0</v>
      </c>
      <c r="H29" s="40">
        <f t="shared" si="0"/>
        <v>0</v>
      </c>
      <c r="I29" s="49"/>
      <c r="J29" s="69"/>
    </row>
    <row r="30" spans="1:10" ht="21" customHeight="1" x14ac:dyDescent="0.25">
      <c r="A30" s="82"/>
      <c r="B30" s="78"/>
      <c r="C30" s="72"/>
      <c r="D30" s="75"/>
      <c r="E30" s="72"/>
      <c r="F30" s="40">
        <v>0</v>
      </c>
      <c r="G30" s="40">
        <v>0</v>
      </c>
      <c r="H30" s="40">
        <f t="shared" si="0"/>
        <v>0</v>
      </c>
      <c r="I30" s="49"/>
      <c r="J30" s="69"/>
    </row>
    <row r="31" spans="1:10" ht="21" customHeight="1" x14ac:dyDescent="0.25">
      <c r="A31" s="82"/>
      <c r="B31" s="78"/>
      <c r="C31" s="72"/>
      <c r="D31" s="75"/>
      <c r="E31" s="72"/>
      <c r="F31" s="40">
        <v>0</v>
      </c>
      <c r="G31" s="40">
        <v>0</v>
      </c>
      <c r="H31" s="40">
        <f t="shared" si="0"/>
        <v>0</v>
      </c>
      <c r="I31" s="49"/>
      <c r="J31" s="69"/>
    </row>
    <row r="32" spans="1:10" s="34" customFormat="1" ht="21" customHeight="1" x14ac:dyDescent="0.25">
      <c r="A32" s="41"/>
      <c r="B32" s="42" t="s">
        <v>32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50"/>
      <c r="J32" s="70"/>
    </row>
    <row r="33" spans="1:10" ht="21" customHeight="1" x14ac:dyDescent="0.25">
      <c r="A33" s="82">
        <v>7</v>
      </c>
      <c r="B33" s="78" t="s">
        <v>33</v>
      </c>
      <c r="C33" s="72">
        <v>0</v>
      </c>
      <c r="D33" s="75"/>
      <c r="E33" s="72">
        <f t="shared" si="2"/>
        <v>0</v>
      </c>
      <c r="F33" s="40">
        <v>0</v>
      </c>
      <c r="G33" s="40">
        <v>0</v>
      </c>
      <c r="H33" s="40">
        <f t="shared" si="0"/>
        <v>0</v>
      </c>
      <c r="I33" s="49"/>
      <c r="J33" s="63"/>
    </row>
    <row r="34" spans="1:10" ht="21" customHeight="1" x14ac:dyDescent="0.25">
      <c r="A34" s="82"/>
      <c r="B34" s="78"/>
      <c r="C34" s="72"/>
      <c r="D34" s="75"/>
      <c r="E34" s="72"/>
      <c r="F34" s="40">
        <v>0</v>
      </c>
      <c r="G34" s="40">
        <v>0</v>
      </c>
      <c r="H34" s="40">
        <f t="shared" si="0"/>
        <v>0</v>
      </c>
      <c r="I34" s="49"/>
      <c r="J34" s="64"/>
    </row>
    <row r="35" spans="1:10" ht="21" customHeight="1" x14ac:dyDescent="0.25">
      <c r="A35" s="82"/>
      <c r="B35" s="78"/>
      <c r="C35" s="72"/>
      <c r="D35" s="75"/>
      <c r="E35" s="72"/>
      <c r="F35" s="40">
        <v>0</v>
      </c>
      <c r="G35" s="40">
        <v>0</v>
      </c>
      <c r="H35" s="40">
        <f t="shared" si="0"/>
        <v>0</v>
      </c>
      <c r="I35" s="49"/>
      <c r="J35" s="64"/>
    </row>
    <row r="36" spans="1:10" ht="21" customHeight="1" x14ac:dyDescent="0.25">
      <c r="A36" s="82"/>
      <c r="B36" s="78"/>
      <c r="C36" s="72"/>
      <c r="D36" s="75"/>
      <c r="E36" s="72"/>
      <c r="F36" s="40">
        <v>0</v>
      </c>
      <c r="G36" s="40">
        <v>0</v>
      </c>
      <c r="H36" s="40">
        <f t="shared" si="0"/>
        <v>0</v>
      </c>
      <c r="I36" s="49"/>
      <c r="J36" s="64"/>
    </row>
    <row r="37" spans="1:10" s="34" customFormat="1" ht="21" customHeight="1" x14ac:dyDescent="0.25">
      <c r="A37" s="41"/>
      <c r="B37" s="42" t="s">
        <v>34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50"/>
      <c r="J37" s="65"/>
    </row>
    <row r="38" spans="1:10" ht="21" customHeight="1" x14ac:dyDescent="0.25">
      <c r="A38" s="82">
        <v>8</v>
      </c>
      <c r="B38" s="78" t="s">
        <v>35</v>
      </c>
      <c r="C38" s="72">
        <v>0</v>
      </c>
      <c r="D38" s="75"/>
      <c r="E38" s="72">
        <f t="shared" si="2"/>
        <v>0</v>
      </c>
      <c r="F38" s="40">
        <v>0</v>
      </c>
      <c r="G38" s="40">
        <v>0</v>
      </c>
      <c r="H38" s="40">
        <f t="shared" si="0"/>
        <v>0</v>
      </c>
      <c r="I38" s="49"/>
      <c r="J38" s="68" t="s">
        <v>36</v>
      </c>
    </row>
    <row r="39" spans="1:10" ht="21" customHeight="1" x14ac:dyDescent="0.25">
      <c r="A39" s="82"/>
      <c r="B39" s="78"/>
      <c r="C39" s="72"/>
      <c r="D39" s="75"/>
      <c r="E39" s="72"/>
      <c r="F39" s="40">
        <v>0</v>
      </c>
      <c r="G39" s="40">
        <v>0</v>
      </c>
      <c r="H39" s="40">
        <f t="shared" si="0"/>
        <v>0</v>
      </c>
      <c r="I39" s="49"/>
      <c r="J39" s="69"/>
    </row>
    <row r="40" spans="1:10" s="34" customFormat="1" ht="21" customHeight="1" x14ac:dyDescent="0.25">
      <c r="A40" s="41"/>
      <c r="B40" s="42" t="s">
        <v>37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50"/>
      <c r="J40" s="70"/>
    </row>
    <row r="41" spans="1:10" ht="21" customHeight="1" x14ac:dyDescent="0.25">
      <c r="A41" s="82">
        <v>9</v>
      </c>
      <c r="B41" s="78" t="s">
        <v>38</v>
      </c>
      <c r="C41" s="72">
        <v>0</v>
      </c>
      <c r="D41" s="75"/>
      <c r="E41" s="72">
        <f t="shared" si="2"/>
        <v>0</v>
      </c>
      <c r="F41" s="40">
        <v>0</v>
      </c>
      <c r="G41" s="40">
        <v>0</v>
      </c>
      <c r="H41" s="40">
        <f t="shared" si="0"/>
        <v>0</v>
      </c>
      <c r="I41" s="49"/>
      <c r="J41" s="60" t="s">
        <v>39</v>
      </c>
    </row>
    <row r="42" spans="1:10" ht="21" customHeight="1" x14ac:dyDescent="0.25">
      <c r="A42" s="82"/>
      <c r="B42" s="78"/>
      <c r="C42" s="72"/>
      <c r="D42" s="75"/>
      <c r="E42" s="72"/>
      <c r="F42" s="40">
        <v>0</v>
      </c>
      <c r="G42" s="40">
        <v>0</v>
      </c>
      <c r="H42" s="40">
        <f t="shared" si="0"/>
        <v>0</v>
      </c>
      <c r="I42" s="49"/>
      <c r="J42" s="61"/>
    </row>
    <row r="43" spans="1:10" ht="21" customHeight="1" x14ac:dyDescent="0.25">
      <c r="A43" s="82"/>
      <c r="B43" s="78"/>
      <c r="C43" s="72"/>
      <c r="D43" s="75"/>
      <c r="E43" s="72"/>
      <c r="F43" s="40">
        <v>0</v>
      </c>
      <c r="G43" s="40">
        <v>0</v>
      </c>
      <c r="H43" s="40">
        <f t="shared" si="0"/>
        <v>0</v>
      </c>
      <c r="I43" s="49"/>
      <c r="J43" s="61"/>
    </row>
    <row r="44" spans="1:10" s="34" customFormat="1" ht="21" customHeight="1" x14ac:dyDescent="0.25">
      <c r="A44" s="41"/>
      <c r="B44" s="42" t="s">
        <v>40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50"/>
      <c r="J44" s="62"/>
    </row>
    <row r="45" spans="1:10" ht="21" customHeight="1" x14ac:dyDescent="0.25">
      <c r="A45" s="76">
        <v>10</v>
      </c>
      <c r="B45" s="78" t="s">
        <v>41</v>
      </c>
      <c r="C45" s="72">
        <v>0</v>
      </c>
      <c r="D45" s="75"/>
      <c r="E45" s="72">
        <f t="shared" si="2"/>
        <v>0</v>
      </c>
      <c r="F45" s="40">
        <v>0</v>
      </c>
      <c r="G45" s="40">
        <v>0</v>
      </c>
      <c r="H45" s="40">
        <f t="shared" si="0"/>
        <v>0</v>
      </c>
      <c r="I45" s="49"/>
      <c r="J45" s="63"/>
    </row>
    <row r="46" spans="1:10" ht="21" customHeight="1" x14ac:dyDescent="0.25">
      <c r="A46" s="83"/>
      <c r="B46" s="78"/>
      <c r="C46" s="72"/>
      <c r="D46" s="75"/>
      <c r="E46" s="72"/>
      <c r="F46" s="40">
        <v>0</v>
      </c>
      <c r="G46" s="40">
        <v>0</v>
      </c>
      <c r="H46" s="40">
        <f t="shared" ref="H46:H51" si="19">F46+G46</f>
        <v>0</v>
      </c>
      <c r="I46" s="49"/>
      <c r="J46" s="64"/>
    </row>
    <row r="47" spans="1:10" ht="21" customHeight="1" x14ac:dyDescent="0.25">
      <c r="A47" s="83"/>
      <c r="B47" s="78"/>
      <c r="C47" s="72"/>
      <c r="D47" s="75"/>
      <c r="E47" s="72"/>
      <c r="F47" s="40">
        <v>0</v>
      </c>
      <c r="G47" s="40">
        <v>0</v>
      </c>
      <c r="H47" s="40">
        <f t="shared" si="19"/>
        <v>0</v>
      </c>
      <c r="I47" s="49"/>
      <c r="J47" s="64"/>
    </row>
    <row r="48" spans="1:10" ht="21" customHeight="1" x14ac:dyDescent="0.25">
      <c r="A48" s="83"/>
      <c r="B48" s="78"/>
      <c r="C48" s="72"/>
      <c r="D48" s="75"/>
      <c r="E48" s="72"/>
      <c r="F48" s="40">
        <v>0</v>
      </c>
      <c r="G48" s="40">
        <v>0</v>
      </c>
      <c r="H48" s="40">
        <f t="shared" si="19"/>
        <v>0</v>
      </c>
      <c r="I48" s="49"/>
      <c r="J48" s="64"/>
    </row>
    <row r="49" spans="1:10" ht="21" customHeight="1" x14ac:dyDescent="0.25">
      <c r="A49" s="83"/>
      <c r="B49" s="78"/>
      <c r="C49" s="72"/>
      <c r="D49" s="75"/>
      <c r="E49" s="72"/>
      <c r="F49" s="40">
        <v>0</v>
      </c>
      <c r="G49" s="40">
        <v>0</v>
      </c>
      <c r="H49" s="40">
        <f t="shared" si="19"/>
        <v>0</v>
      </c>
      <c r="I49" s="49"/>
      <c r="J49" s="64"/>
    </row>
    <row r="50" spans="1:10" ht="21" customHeight="1" x14ac:dyDescent="0.25">
      <c r="A50" s="83"/>
      <c r="B50" s="78"/>
      <c r="C50" s="72"/>
      <c r="D50" s="75"/>
      <c r="E50" s="72"/>
      <c r="F50" s="40">
        <v>0</v>
      </c>
      <c r="G50" s="40">
        <v>0</v>
      </c>
      <c r="H50" s="40">
        <f t="shared" si="19"/>
        <v>0</v>
      </c>
      <c r="I50" s="49"/>
      <c r="J50" s="64"/>
    </row>
    <row r="51" spans="1:10" ht="21" customHeight="1" x14ac:dyDescent="0.25">
      <c r="A51" s="77"/>
      <c r="B51" s="78"/>
      <c r="C51" s="72"/>
      <c r="D51" s="75"/>
      <c r="E51" s="72"/>
      <c r="F51" s="40">
        <v>0</v>
      </c>
      <c r="G51" s="40">
        <v>0</v>
      </c>
      <c r="H51" s="40">
        <f t="shared" si="19"/>
        <v>0</v>
      </c>
      <c r="I51" s="49"/>
      <c r="J51" s="64"/>
    </row>
    <row r="52" spans="1:10" s="34" customFormat="1" ht="21" customHeight="1" x14ac:dyDescent="0.25">
      <c r="A52" s="41"/>
      <c r="B52" s="42" t="s">
        <v>42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50"/>
      <c r="J52" s="65"/>
    </row>
    <row r="53" spans="1:10" ht="21" customHeight="1" x14ac:dyDescent="0.25">
      <c r="A53" s="41"/>
      <c r="B53" s="42" t="s">
        <v>43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50"/>
      <c r="J53" s="51"/>
    </row>
    <row r="57" spans="1:10" ht="21" customHeight="1" x14ac:dyDescent="0.25">
      <c r="A57" s="87" t="s">
        <v>44</v>
      </c>
      <c r="B57" s="88"/>
      <c r="C57" s="89" t="s">
        <v>45</v>
      </c>
      <c r="D57" s="89"/>
      <c r="E57" s="89" t="s">
        <v>46</v>
      </c>
      <c r="F57" s="89"/>
      <c r="G57" s="89" t="s">
        <v>47</v>
      </c>
      <c r="H57" s="89"/>
      <c r="I57" s="52" t="s">
        <v>48</v>
      </c>
    </row>
    <row r="58" spans="1:10" ht="21" customHeight="1" x14ac:dyDescent="0.25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53">
        <f>A58-C58</f>
        <v>0</v>
      </c>
    </row>
    <row r="60" spans="1:10" ht="21" customHeight="1" x14ac:dyDescent="0.25">
      <c r="A60" s="44" t="s">
        <v>49</v>
      </c>
      <c r="B60" s="45"/>
      <c r="C60" s="46" t="s">
        <v>50</v>
      </c>
      <c r="D60" s="44"/>
      <c r="E60" s="44" t="s">
        <v>51</v>
      </c>
      <c r="F60" s="44"/>
      <c r="G60" s="44" t="s">
        <v>52</v>
      </c>
      <c r="H60" s="44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opLeftCell="A7" workbookViewId="0">
      <selection activeCell="G19" sqref="G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4" t="s">
        <v>53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54</v>
      </c>
      <c r="E5" s="5"/>
      <c r="F5" s="106" t="s">
        <v>84</v>
      </c>
      <c r="G5" s="106"/>
      <c r="H5" s="5" t="s">
        <v>55</v>
      </c>
      <c r="I5" s="4"/>
      <c r="J5" s="106"/>
      <c r="K5" s="107"/>
    </row>
    <row r="6" spans="2:11" ht="20.149999999999999" customHeight="1" x14ac:dyDescent="0.25">
      <c r="B6" s="6"/>
      <c r="C6" s="7"/>
      <c r="D6" s="8" t="s">
        <v>56</v>
      </c>
      <c r="E6" s="8"/>
      <c r="F6" s="108" t="s">
        <v>57</v>
      </c>
      <c r="G6" s="108"/>
      <c r="H6" s="8" t="s">
        <v>58</v>
      </c>
      <c r="I6" s="7"/>
      <c r="J6" s="108" t="s">
        <v>59</v>
      </c>
      <c r="K6" s="109"/>
    </row>
    <row r="7" spans="2:11" ht="20.149999999999999" customHeight="1" x14ac:dyDescent="0.25">
      <c r="B7" s="6"/>
      <c r="C7" s="7"/>
      <c r="D7" s="8" t="s">
        <v>60</v>
      </c>
      <c r="E7" s="8"/>
      <c r="F7" s="108" t="s">
        <v>85</v>
      </c>
      <c r="G7" s="108"/>
      <c r="H7" s="8" t="s">
        <v>61</v>
      </c>
      <c r="I7" s="24"/>
      <c r="J7" s="110">
        <v>44097</v>
      </c>
      <c r="K7" s="109"/>
    </row>
    <row r="8" spans="2:11" ht="20.149999999999999" customHeight="1" x14ac:dyDescent="0.25">
      <c r="B8" s="9"/>
      <c r="C8" s="10"/>
      <c r="D8" s="11"/>
      <c r="E8" s="11"/>
      <c r="F8" s="19"/>
      <c r="G8" s="19"/>
      <c r="H8" s="11" t="s">
        <v>62</v>
      </c>
      <c r="I8" s="25"/>
      <c r="J8" s="103" t="s">
        <v>63</v>
      </c>
      <c r="K8" s="104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115" t="s">
        <v>3</v>
      </c>
      <c r="C10" s="116"/>
      <c r="D10" s="13" t="s">
        <v>64</v>
      </c>
      <c r="E10" s="92" t="s">
        <v>65</v>
      </c>
      <c r="F10" s="94"/>
      <c r="G10" s="16" t="s">
        <v>66</v>
      </c>
      <c r="H10" s="20" t="s">
        <v>67</v>
      </c>
      <c r="I10" s="92" t="s">
        <v>68</v>
      </c>
      <c r="J10" s="94"/>
      <c r="K10" s="16" t="s">
        <v>69</v>
      </c>
    </row>
    <row r="11" spans="2:11" x14ac:dyDescent="0.25">
      <c r="B11" s="113">
        <v>1</v>
      </c>
      <c r="C11" s="114"/>
      <c r="D11" s="97" t="s">
        <v>70</v>
      </c>
      <c r="E11" s="113" t="s">
        <v>71</v>
      </c>
      <c r="F11" s="114"/>
      <c r="G11" s="21">
        <v>553</v>
      </c>
      <c r="H11" s="21">
        <v>553</v>
      </c>
      <c r="I11" s="101"/>
      <c r="J11" s="102"/>
      <c r="K11" s="28" t="s">
        <v>87</v>
      </c>
    </row>
    <row r="12" spans="2:11" ht="20.149999999999999" customHeight="1" x14ac:dyDescent="0.25">
      <c r="B12" s="113">
        <v>2</v>
      </c>
      <c r="C12" s="114"/>
      <c r="D12" s="98"/>
      <c r="E12" s="100" t="s">
        <v>72</v>
      </c>
      <c r="F12" s="100"/>
      <c r="G12" s="21">
        <v>307.98</v>
      </c>
      <c r="H12" s="21">
        <v>307.98</v>
      </c>
      <c r="I12" s="101"/>
      <c r="J12" s="102"/>
      <c r="K12" s="29" t="s">
        <v>86</v>
      </c>
    </row>
    <row r="13" spans="2:11" ht="20.149999999999999" customHeight="1" x14ac:dyDescent="0.25">
      <c r="B13" s="113">
        <v>3</v>
      </c>
      <c r="C13" s="114"/>
      <c r="D13" s="98"/>
      <c r="E13" s="100" t="s">
        <v>72</v>
      </c>
      <c r="F13" s="100"/>
      <c r="G13" s="21">
        <f>509.12+280.7</f>
        <v>789.81999999999994</v>
      </c>
      <c r="H13" s="21">
        <v>789.82</v>
      </c>
      <c r="I13" s="101"/>
      <c r="J13" s="102"/>
      <c r="K13" s="29" t="s">
        <v>73</v>
      </c>
    </row>
    <row r="14" spans="2:11" ht="26" x14ac:dyDescent="0.25">
      <c r="B14" s="113">
        <v>4</v>
      </c>
      <c r="C14" s="114"/>
      <c r="D14" s="98"/>
      <c r="E14" s="113" t="s">
        <v>74</v>
      </c>
      <c r="F14" s="114"/>
      <c r="G14" s="21">
        <f>191.98+44.6+29</f>
        <v>265.58</v>
      </c>
      <c r="H14" s="54">
        <f>G14-I14</f>
        <v>220.98</v>
      </c>
      <c r="I14" s="101">
        <f>73.6-29</f>
        <v>44.599999999999994</v>
      </c>
      <c r="J14" s="102"/>
      <c r="K14" s="28" t="s">
        <v>88</v>
      </c>
    </row>
    <row r="15" spans="2:11" ht="20.149999999999999" customHeight="1" x14ac:dyDescent="0.25">
      <c r="B15" s="113">
        <v>5</v>
      </c>
      <c r="C15" s="114"/>
      <c r="D15" s="97" t="s">
        <v>41</v>
      </c>
      <c r="E15" s="100"/>
      <c r="F15" s="100"/>
      <c r="G15" s="21"/>
      <c r="H15" s="21"/>
      <c r="I15" s="101"/>
      <c r="J15" s="102"/>
      <c r="K15" s="29"/>
    </row>
    <row r="16" spans="2:11" ht="20.149999999999999" customHeight="1" x14ac:dyDescent="0.25">
      <c r="B16" s="113">
        <v>6</v>
      </c>
      <c r="C16" s="114"/>
      <c r="D16" s="98"/>
      <c r="E16" s="100"/>
      <c r="F16" s="100"/>
      <c r="G16" s="21"/>
      <c r="H16" s="21"/>
      <c r="I16" s="101"/>
      <c r="J16" s="102"/>
      <c r="K16" s="29"/>
    </row>
    <row r="17" spans="1:11" ht="20.149999999999999" customHeight="1" x14ac:dyDescent="0.25">
      <c r="B17" s="14"/>
      <c r="C17" s="15"/>
      <c r="D17" s="98"/>
      <c r="E17" s="113"/>
      <c r="F17" s="114"/>
      <c r="G17" s="21"/>
      <c r="H17" s="21"/>
      <c r="I17" s="26"/>
      <c r="J17" s="27"/>
      <c r="K17" s="29"/>
    </row>
    <row r="18" spans="1:11" ht="20.149999999999999" customHeight="1" x14ac:dyDescent="0.25">
      <c r="B18" s="113">
        <v>7</v>
      </c>
      <c r="C18" s="114"/>
      <c r="D18" s="99"/>
      <c r="E18" s="100"/>
      <c r="F18" s="100"/>
      <c r="G18" s="21"/>
      <c r="H18" s="21"/>
      <c r="I18" s="101"/>
      <c r="J18" s="102"/>
      <c r="K18" s="29"/>
    </row>
    <row r="19" spans="1:11" ht="20.149999999999999" customHeight="1" x14ac:dyDescent="0.25">
      <c r="B19" s="92" t="s">
        <v>43</v>
      </c>
      <c r="C19" s="93"/>
      <c r="D19" s="93"/>
      <c r="E19" s="93"/>
      <c r="F19" s="94"/>
      <c r="G19" s="22">
        <f>SUM(G11:G18)</f>
        <v>1916.3799999999999</v>
      </c>
      <c r="H19" s="22">
        <f>SUM(H11:H18)</f>
        <v>1871.7800000000002</v>
      </c>
      <c r="I19" s="95">
        <f>SUM(I11:J18)</f>
        <v>44.599999999999994</v>
      </c>
      <c r="J19" s="96"/>
      <c r="K19" s="30"/>
    </row>
    <row r="20" spans="1:11" ht="20.149999999999999" customHeight="1" x14ac:dyDescent="0.25">
      <c r="B20" s="12"/>
      <c r="C20" s="12"/>
      <c r="D20" s="12"/>
      <c r="E20" s="12"/>
      <c r="F20" s="12"/>
      <c r="G20" s="12"/>
      <c r="H20" s="12"/>
      <c r="I20" s="12"/>
      <c r="J20" s="31"/>
      <c r="K20" s="12"/>
    </row>
    <row r="21" spans="1:11" ht="20.149999999999999" customHeight="1" x14ac:dyDescent="0.25">
      <c r="B21" s="111" t="s">
        <v>67</v>
      </c>
      <c r="C21" s="111"/>
      <c r="D21" s="111"/>
      <c r="E21" s="111"/>
      <c r="F21" s="111"/>
      <c r="G21" s="111" t="s">
        <v>75</v>
      </c>
      <c r="H21" s="111"/>
      <c r="I21" s="111"/>
      <c r="J21" s="111"/>
      <c r="K21" s="16" t="s">
        <v>76</v>
      </c>
    </row>
    <row r="22" spans="1:11" ht="20.149999999999999" customHeight="1" x14ac:dyDescent="0.25">
      <c r="B22" s="112">
        <f>H19</f>
        <v>1871.7800000000002</v>
      </c>
      <c r="C22" s="112"/>
      <c r="D22" s="112"/>
      <c r="E22" s="112"/>
      <c r="F22" s="112"/>
      <c r="G22" s="112">
        <f>I19</f>
        <v>44.599999999999994</v>
      </c>
      <c r="H22" s="112"/>
      <c r="I22" s="112"/>
      <c r="J22" s="112"/>
      <c r="K22" s="32">
        <f>SUM(B22:J22)</f>
        <v>1916.38</v>
      </c>
    </row>
    <row r="23" spans="1:11" ht="20.149999999999999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.149999999999999" customHeight="1" x14ac:dyDescent="0.25">
      <c r="B24" s="12" t="s">
        <v>77</v>
      </c>
      <c r="C24" s="12"/>
      <c r="D24" s="12"/>
      <c r="E24" s="12"/>
      <c r="F24" s="12" t="s">
        <v>50</v>
      </c>
      <c r="G24" s="12" t="s">
        <v>78</v>
      </c>
      <c r="H24" s="12"/>
      <c r="I24" s="12"/>
      <c r="J24" s="12" t="s">
        <v>52</v>
      </c>
      <c r="K24" s="12"/>
    </row>
    <row r="27" spans="1:11" ht="17.5" x14ac:dyDescent="0.25">
      <c r="A27" s="84" t="s">
        <v>79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9" spans="1:11" ht="20.149999999999999" customHeight="1" x14ac:dyDescent="0.25">
      <c r="B29" s="3"/>
      <c r="C29" s="4"/>
      <c r="D29" s="5" t="s">
        <v>54</v>
      </c>
      <c r="E29" s="5"/>
      <c r="F29" s="106" t="s">
        <v>84</v>
      </c>
      <c r="G29" s="106"/>
      <c r="H29" s="5" t="s">
        <v>55</v>
      </c>
      <c r="I29" s="4"/>
      <c r="J29" s="106"/>
      <c r="K29" s="107"/>
    </row>
    <row r="30" spans="1:11" ht="20.149999999999999" customHeight="1" x14ac:dyDescent="0.25">
      <c r="B30" s="6"/>
      <c r="C30" s="7"/>
      <c r="D30" s="8" t="s">
        <v>56</v>
      </c>
      <c r="E30" s="8"/>
      <c r="F30" s="108" t="s">
        <v>57</v>
      </c>
      <c r="G30" s="108"/>
      <c r="H30" s="8" t="s">
        <v>58</v>
      </c>
      <c r="I30" s="7"/>
      <c r="J30" s="108" t="s">
        <v>59</v>
      </c>
      <c r="K30" s="109"/>
    </row>
    <row r="31" spans="1:11" ht="20.149999999999999" customHeight="1" x14ac:dyDescent="0.25">
      <c r="B31" s="6"/>
      <c r="C31" s="7"/>
      <c r="D31" s="8" t="s">
        <v>60</v>
      </c>
      <c r="E31" s="8"/>
      <c r="F31" s="108" t="s">
        <v>85</v>
      </c>
      <c r="G31" s="108"/>
      <c r="H31" s="8" t="s">
        <v>61</v>
      </c>
      <c r="I31" s="24"/>
      <c r="J31" s="110">
        <v>44097</v>
      </c>
      <c r="K31" s="109"/>
    </row>
    <row r="32" spans="1:11" ht="20.149999999999999" customHeight="1" x14ac:dyDescent="0.25">
      <c r="B32" s="9"/>
      <c r="C32" s="10"/>
      <c r="D32" s="11"/>
      <c r="E32" s="11"/>
      <c r="F32" s="19"/>
      <c r="G32" s="19"/>
      <c r="H32" s="11" t="s">
        <v>62</v>
      </c>
      <c r="I32" s="25"/>
      <c r="J32" s="103" t="s">
        <v>63</v>
      </c>
      <c r="K32" s="104"/>
    </row>
    <row r="33" spans="2:11" ht="20.149999999999999" customHeight="1" x14ac:dyDescent="0.25"/>
    <row r="34" spans="2:11" ht="20.149999999999999" customHeight="1" x14ac:dyDescent="0.25">
      <c r="B34" s="100"/>
      <c r="C34" s="100"/>
      <c r="D34" s="17" t="s">
        <v>80</v>
      </c>
      <c r="E34" s="100" t="s">
        <v>81</v>
      </c>
      <c r="F34" s="100"/>
      <c r="G34" s="21" t="s">
        <v>82</v>
      </c>
      <c r="H34" s="21" t="s">
        <v>83</v>
      </c>
      <c r="I34" s="105" t="s">
        <v>43</v>
      </c>
      <c r="J34" s="105"/>
      <c r="K34" s="33" t="s">
        <v>69</v>
      </c>
    </row>
    <row r="35" spans="2:11" ht="20.149999999999999" customHeight="1" x14ac:dyDescent="0.25">
      <c r="B35" s="100">
        <v>1</v>
      </c>
      <c r="C35" s="100"/>
      <c r="D35" s="18" t="s">
        <v>57</v>
      </c>
      <c r="E35" s="100" t="s">
        <v>85</v>
      </c>
      <c r="F35" s="100"/>
      <c r="G35" s="54">
        <v>100</v>
      </c>
      <c r="H35" s="21">
        <v>4</v>
      </c>
      <c r="I35" s="101">
        <f>G35*H35</f>
        <v>400</v>
      </c>
      <c r="J35" s="102"/>
      <c r="K35" s="28"/>
    </row>
    <row r="36" spans="2:11" ht="20.149999999999999" customHeight="1" x14ac:dyDescent="0.25">
      <c r="B36" s="100">
        <v>2</v>
      </c>
      <c r="C36" s="100"/>
      <c r="D36" s="18" t="s">
        <v>57</v>
      </c>
      <c r="E36" s="100" t="s">
        <v>85</v>
      </c>
      <c r="F36" s="100"/>
      <c r="G36" s="54">
        <v>200</v>
      </c>
      <c r="H36" s="21">
        <v>2</v>
      </c>
      <c r="I36" s="101">
        <f t="shared" ref="I36:I37" si="0">G36*H36</f>
        <v>400</v>
      </c>
      <c r="J36" s="102"/>
      <c r="K36" s="28"/>
    </row>
    <row r="37" spans="2:11" ht="20.149999999999999" customHeight="1" x14ac:dyDescent="0.25">
      <c r="B37" s="100">
        <v>3</v>
      </c>
      <c r="C37" s="100"/>
      <c r="D37" s="18"/>
      <c r="E37" s="100"/>
      <c r="F37" s="100"/>
      <c r="G37" s="21">
        <v>0</v>
      </c>
      <c r="H37" s="21">
        <v>2</v>
      </c>
      <c r="I37" s="101">
        <f t="shared" si="0"/>
        <v>0</v>
      </c>
      <c r="J37" s="102"/>
      <c r="K37" s="28"/>
    </row>
    <row r="38" spans="2:11" ht="20.149999999999999" customHeight="1" x14ac:dyDescent="0.25">
      <c r="B38" s="92" t="s">
        <v>43</v>
      </c>
      <c r="C38" s="93"/>
      <c r="D38" s="93"/>
      <c r="E38" s="93"/>
      <c r="F38" s="94"/>
      <c r="G38" s="22"/>
      <c r="H38" s="22">
        <f>SUM(H20:H37)</f>
        <v>8</v>
      </c>
      <c r="I38" s="95">
        <f>SUM(I35:J37)</f>
        <v>800</v>
      </c>
      <c r="J38" s="96"/>
      <c r="K38" s="30"/>
    </row>
    <row r="39" spans="2:11" ht="20.149999999999999" customHeight="1" x14ac:dyDescent="0.25">
      <c r="B39" s="12" t="s">
        <v>77</v>
      </c>
      <c r="C39" s="12"/>
      <c r="D39" s="12"/>
      <c r="E39" s="12"/>
      <c r="F39" s="12" t="s">
        <v>50</v>
      </c>
      <c r="G39" s="12" t="s">
        <v>78</v>
      </c>
      <c r="H39" s="12"/>
      <c r="I39" s="12"/>
      <c r="J39" s="12" t="s">
        <v>52</v>
      </c>
      <c r="K39" s="12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4"/>
    <mergeCell ref="D15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50DE-9134-43EA-B2C0-C99489BF8DCC}">
  <dimension ref="A1:K36"/>
  <sheetViews>
    <sheetView tabSelected="1" workbookViewId="0">
      <selection activeCell="M14" sqref="M13:M1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4" t="s">
        <v>53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54</v>
      </c>
      <c r="E5" s="5"/>
      <c r="F5" s="106" t="s">
        <v>84</v>
      </c>
      <c r="G5" s="106"/>
      <c r="H5" s="5" t="s">
        <v>55</v>
      </c>
      <c r="I5" s="4"/>
      <c r="J5" s="106" t="s">
        <v>90</v>
      </c>
      <c r="K5" s="107"/>
    </row>
    <row r="6" spans="2:11" ht="20.149999999999999" customHeight="1" x14ac:dyDescent="0.25">
      <c r="B6" s="6"/>
      <c r="C6" s="7"/>
      <c r="D6" s="8" t="s">
        <v>56</v>
      </c>
      <c r="E6" s="8"/>
      <c r="F6" s="108" t="s">
        <v>89</v>
      </c>
      <c r="G6" s="108"/>
      <c r="H6" s="8" t="s">
        <v>58</v>
      </c>
      <c r="I6" s="7"/>
      <c r="J6" s="108" t="s">
        <v>59</v>
      </c>
      <c r="K6" s="109"/>
    </row>
    <row r="7" spans="2:11" ht="20.149999999999999" customHeight="1" x14ac:dyDescent="0.25">
      <c r="B7" s="6"/>
      <c r="C7" s="7"/>
      <c r="D7" s="8" t="s">
        <v>60</v>
      </c>
      <c r="E7" s="8"/>
      <c r="F7" s="108" t="s">
        <v>85</v>
      </c>
      <c r="G7" s="108"/>
      <c r="H7" s="8" t="s">
        <v>61</v>
      </c>
      <c r="I7" s="24"/>
      <c r="J7" s="110">
        <v>44097</v>
      </c>
      <c r="K7" s="109"/>
    </row>
    <row r="8" spans="2:11" ht="20.149999999999999" customHeight="1" x14ac:dyDescent="0.25">
      <c r="B8" s="9"/>
      <c r="C8" s="10"/>
      <c r="D8" s="11"/>
      <c r="E8" s="11"/>
      <c r="F8" s="57"/>
      <c r="G8" s="57"/>
      <c r="H8" s="11" t="s">
        <v>62</v>
      </c>
      <c r="I8" s="25"/>
      <c r="J8" s="103"/>
      <c r="K8" s="104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115" t="s">
        <v>3</v>
      </c>
      <c r="C10" s="116"/>
      <c r="D10" s="55" t="s">
        <v>64</v>
      </c>
      <c r="E10" s="92" t="s">
        <v>65</v>
      </c>
      <c r="F10" s="94"/>
      <c r="G10" s="59" t="s">
        <v>66</v>
      </c>
      <c r="H10" s="56" t="s">
        <v>67</v>
      </c>
      <c r="I10" s="92" t="s">
        <v>68</v>
      </c>
      <c r="J10" s="94"/>
      <c r="K10" s="59" t="s">
        <v>69</v>
      </c>
    </row>
    <row r="11" spans="2:11" x14ac:dyDescent="0.25">
      <c r="B11" s="113">
        <v>1</v>
      </c>
      <c r="C11" s="114"/>
      <c r="D11" s="97" t="s">
        <v>70</v>
      </c>
      <c r="E11" s="113" t="s">
        <v>71</v>
      </c>
      <c r="F11" s="114"/>
      <c r="G11" s="58">
        <f>73*2</f>
        <v>146</v>
      </c>
      <c r="H11" s="58">
        <v>146</v>
      </c>
      <c r="I11" s="101"/>
      <c r="J11" s="102"/>
      <c r="K11" s="28" t="s">
        <v>95</v>
      </c>
    </row>
    <row r="12" spans="2:11" ht="20.149999999999999" customHeight="1" x14ac:dyDescent="0.25">
      <c r="B12" s="113">
        <v>2</v>
      </c>
      <c r="C12" s="114"/>
      <c r="D12" s="98"/>
      <c r="E12" s="100" t="s">
        <v>72</v>
      </c>
      <c r="F12" s="100"/>
      <c r="G12" s="58">
        <f>109.02+44.45</f>
        <v>153.47</v>
      </c>
      <c r="H12" s="58">
        <f>G12</f>
        <v>153.47</v>
      </c>
      <c r="I12" s="101"/>
      <c r="J12" s="102"/>
      <c r="K12" s="29" t="s">
        <v>96</v>
      </c>
    </row>
    <row r="13" spans="2:11" x14ac:dyDescent="0.25">
      <c r="B13" s="113">
        <v>3</v>
      </c>
      <c r="C13" s="114"/>
      <c r="D13" s="98"/>
      <c r="E13" s="113" t="s">
        <v>74</v>
      </c>
      <c r="F13" s="114"/>
      <c r="G13" s="58">
        <f>86+90+69</f>
        <v>245</v>
      </c>
      <c r="H13" s="58">
        <f>G13-I13</f>
        <v>245</v>
      </c>
      <c r="I13" s="101"/>
      <c r="J13" s="102"/>
      <c r="K13" s="28" t="s">
        <v>91</v>
      </c>
    </row>
    <row r="14" spans="2:11" ht="20.149999999999999" customHeight="1" x14ac:dyDescent="0.25">
      <c r="B14" s="113">
        <v>4</v>
      </c>
      <c r="C14" s="114"/>
      <c r="D14" s="97" t="s">
        <v>41</v>
      </c>
      <c r="E14" s="100"/>
      <c r="F14" s="100"/>
      <c r="G14" s="58"/>
      <c r="H14" s="58"/>
      <c r="I14" s="101"/>
      <c r="J14" s="102"/>
      <c r="K14" s="29"/>
    </row>
    <row r="15" spans="2:11" ht="20.149999999999999" customHeight="1" x14ac:dyDescent="0.25">
      <c r="B15" s="113">
        <v>5</v>
      </c>
      <c r="C15" s="114"/>
      <c r="D15" s="98"/>
      <c r="E15" s="100"/>
      <c r="F15" s="100"/>
      <c r="G15" s="58"/>
      <c r="H15" s="58"/>
      <c r="I15" s="101"/>
      <c r="J15" s="102"/>
      <c r="K15" s="29"/>
    </row>
    <row r="16" spans="2:11" ht="20.149999999999999" customHeight="1" x14ac:dyDescent="0.25">
      <c r="B16" s="113">
        <v>6</v>
      </c>
      <c r="C16" s="114"/>
      <c r="D16" s="99"/>
      <c r="E16" s="100"/>
      <c r="F16" s="100"/>
      <c r="G16" s="58"/>
      <c r="H16" s="58"/>
      <c r="I16" s="101"/>
      <c r="J16" s="102"/>
      <c r="K16" s="29"/>
    </row>
    <row r="17" spans="1:11" ht="20.149999999999999" customHeight="1" x14ac:dyDescent="0.25">
      <c r="B17" s="92" t="s">
        <v>43</v>
      </c>
      <c r="C17" s="93"/>
      <c r="D17" s="93"/>
      <c r="E17" s="93"/>
      <c r="F17" s="94"/>
      <c r="G17" s="22">
        <f>SUM(G11:G16)</f>
        <v>544.47</v>
      </c>
      <c r="H17" s="22">
        <f>SUM(H11:H16)</f>
        <v>544.47</v>
      </c>
      <c r="I17" s="95">
        <f>SUM(I11:J16)</f>
        <v>0</v>
      </c>
      <c r="J17" s="96"/>
      <c r="K17" s="30"/>
    </row>
    <row r="18" spans="1:11" ht="20.149999999999999" customHeight="1" x14ac:dyDescent="0.25">
      <c r="B18" s="12"/>
      <c r="C18" s="12"/>
      <c r="D18" s="12"/>
      <c r="E18" s="12"/>
      <c r="F18" s="12"/>
      <c r="G18" s="12"/>
      <c r="H18" s="12"/>
      <c r="I18" s="12"/>
      <c r="J18" s="31"/>
      <c r="K18" s="12"/>
    </row>
    <row r="19" spans="1:11" ht="20.149999999999999" customHeight="1" x14ac:dyDescent="0.25">
      <c r="B19" s="111" t="s">
        <v>67</v>
      </c>
      <c r="C19" s="111"/>
      <c r="D19" s="111"/>
      <c r="E19" s="111"/>
      <c r="F19" s="111"/>
      <c r="G19" s="111" t="s">
        <v>75</v>
      </c>
      <c r="H19" s="111"/>
      <c r="I19" s="111"/>
      <c r="J19" s="111"/>
      <c r="K19" s="59" t="s">
        <v>76</v>
      </c>
    </row>
    <row r="20" spans="1:11" ht="20.149999999999999" customHeight="1" x14ac:dyDescent="0.25">
      <c r="B20" s="112">
        <f>H17</f>
        <v>544.47</v>
      </c>
      <c r="C20" s="112"/>
      <c r="D20" s="112"/>
      <c r="E20" s="112"/>
      <c r="F20" s="112"/>
      <c r="G20" s="112">
        <f>I17</f>
        <v>0</v>
      </c>
      <c r="H20" s="112"/>
      <c r="I20" s="112"/>
      <c r="J20" s="112"/>
      <c r="K20" s="32">
        <f>SUM(B20:J20)</f>
        <v>544.47</v>
      </c>
    </row>
    <row r="21" spans="1:11" ht="20.149999999999999" customHeight="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20.149999999999999" customHeight="1" x14ac:dyDescent="0.25">
      <c r="B22" s="12" t="s">
        <v>77</v>
      </c>
      <c r="C22" s="12"/>
      <c r="D22" s="12"/>
      <c r="E22" s="12"/>
      <c r="F22" s="12" t="s">
        <v>50</v>
      </c>
      <c r="G22" s="12" t="s">
        <v>78</v>
      </c>
      <c r="H22" s="12"/>
      <c r="I22" s="12"/>
      <c r="J22" s="12" t="s">
        <v>52</v>
      </c>
      <c r="K22" s="12"/>
    </row>
    <row r="25" spans="1:11" ht="17.5" x14ac:dyDescent="0.25">
      <c r="A25" s="84" t="s">
        <v>94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7" spans="1:11" ht="20.149999999999999" customHeight="1" x14ac:dyDescent="0.25">
      <c r="B27" s="3"/>
      <c r="C27" s="4"/>
      <c r="D27" s="5" t="s">
        <v>54</v>
      </c>
      <c r="E27" s="5"/>
      <c r="F27" s="106" t="s">
        <v>84</v>
      </c>
      <c r="G27" s="106"/>
      <c r="H27" s="5" t="s">
        <v>55</v>
      </c>
      <c r="I27" s="4"/>
      <c r="J27" s="106" t="s">
        <v>90</v>
      </c>
      <c r="K27" s="107"/>
    </row>
    <row r="28" spans="1:11" ht="20.149999999999999" customHeight="1" x14ac:dyDescent="0.25">
      <c r="B28" s="6"/>
      <c r="C28" s="7"/>
      <c r="D28" s="8" t="s">
        <v>56</v>
      </c>
      <c r="E28" s="8"/>
      <c r="F28" s="108" t="s">
        <v>57</v>
      </c>
      <c r="G28" s="108"/>
      <c r="H28" s="8" t="s">
        <v>58</v>
      </c>
      <c r="I28" s="7"/>
      <c r="J28" s="108" t="s">
        <v>59</v>
      </c>
      <c r="K28" s="109"/>
    </row>
    <row r="29" spans="1:11" ht="20.149999999999999" customHeight="1" x14ac:dyDescent="0.25">
      <c r="B29" s="6"/>
      <c r="C29" s="7"/>
      <c r="D29" s="8" t="s">
        <v>60</v>
      </c>
      <c r="E29" s="8"/>
      <c r="F29" s="108" t="s">
        <v>85</v>
      </c>
      <c r="G29" s="108"/>
      <c r="H29" s="8" t="s">
        <v>61</v>
      </c>
      <c r="I29" s="24"/>
      <c r="J29" s="110">
        <v>44097</v>
      </c>
      <c r="K29" s="109"/>
    </row>
    <row r="30" spans="1:11" ht="20.149999999999999" customHeight="1" x14ac:dyDescent="0.25">
      <c r="B30" s="9"/>
      <c r="C30" s="10"/>
      <c r="D30" s="11"/>
      <c r="E30" s="11"/>
      <c r="F30" s="57"/>
      <c r="G30" s="57"/>
      <c r="H30" s="11" t="s">
        <v>62</v>
      </c>
      <c r="I30" s="25"/>
      <c r="J30" s="103"/>
      <c r="K30" s="104"/>
    </row>
    <row r="31" spans="1:11" ht="20.149999999999999" customHeight="1" x14ac:dyDescent="0.25"/>
    <row r="32" spans="1:11" ht="20.149999999999999" customHeight="1" x14ac:dyDescent="0.25">
      <c r="B32" s="100"/>
      <c r="C32" s="100"/>
      <c r="D32" s="17" t="s">
        <v>80</v>
      </c>
      <c r="E32" s="100" t="s">
        <v>81</v>
      </c>
      <c r="F32" s="100"/>
      <c r="G32" s="58" t="s">
        <v>82</v>
      </c>
      <c r="H32" s="58" t="s">
        <v>83</v>
      </c>
      <c r="I32" s="105" t="s">
        <v>43</v>
      </c>
      <c r="J32" s="105"/>
      <c r="K32" s="33" t="s">
        <v>69</v>
      </c>
    </row>
    <row r="33" spans="2:11" ht="20.149999999999999" customHeight="1" x14ac:dyDescent="0.25">
      <c r="B33" s="100">
        <v>1</v>
      </c>
      <c r="C33" s="100"/>
      <c r="D33" s="18" t="s">
        <v>89</v>
      </c>
      <c r="E33" s="100" t="s">
        <v>92</v>
      </c>
      <c r="F33" s="100"/>
      <c r="G33" s="58">
        <v>100</v>
      </c>
      <c r="H33" s="58">
        <v>2</v>
      </c>
      <c r="I33" s="101">
        <f>G33*H33</f>
        <v>200</v>
      </c>
      <c r="J33" s="102"/>
      <c r="K33" s="28" t="s">
        <v>93</v>
      </c>
    </row>
    <row r="34" spans="2:11" ht="20.149999999999999" customHeight="1" x14ac:dyDescent="0.25">
      <c r="B34" s="100">
        <v>2</v>
      </c>
      <c r="C34" s="100"/>
      <c r="D34" s="18"/>
      <c r="E34" s="100"/>
      <c r="F34" s="100"/>
      <c r="G34" s="58">
        <v>0</v>
      </c>
      <c r="H34" s="58">
        <v>0</v>
      </c>
      <c r="I34" s="101">
        <f t="shared" ref="I34" si="0">G34*H34</f>
        <v>0</v>
      </c>
      <c r="J34" s="102"/>
      <c r="K34" s="28"/>
    </row>
    <row r="35" spans="2:11" ht="20.149999999999999" customHeight="1" x14ac:dyDescent="0.25">
      <c r="B35" s="92" t="s">
        <v>43</v>
      </c>
      <c r="C35" s="93"/>
      <c r="D35" s="93"/>
      <c r="E35" s="93"/>
      <c r="F35" s="94"/>
      <c r="G35" s="22"/>
      <c r="H35" s="22">
        <f>SUM(H18:H34)</f>
        <v>2</v>
      </c>
      <c r="I35" s="95">
        <f>SUM(I33:J34)</f>
        <v>200</v>
      </c>
      <c r="J35" s="96"/>
      <c r="K35" s="30"/>
    </row>
    <row r="36" spans="2:11" ht="20.149999999999999" customHeight="1" x14ac:dyDescent="0.25">
      <c r="B36" s="12" t="s">
        <v>77</v>
      </c>
      <c r="C36" s="12"/>
      <c r="D36" s="12"/>
      <c r="E36" s="12"/>
      <c r="F36" s="12" t="s">
        <v>50</v>
      </c>
      <c r="G36" s="12" t="s">
        <v>78</v>
      </c>
      <c r="H36" s="12"/>
      <c r="I36" s="12"/>
      <c r="J36" s="12" t="s">
        <v>52</v>
      </c>
      <c r="K36" s="12"/>
    </row>
  </sheetData>
  <mergeCells count="56">
    <mergeCell ref="F7:G7"/>
    <mergeCell ref="J7:K7"/>
    <mergeCell ref="B3:K3"/>
    <mergeCell ref="F5:G5"/>
    <mergeCell ref="J5:K5"/>
    <mergeCell ref="F6:G6"/>
    <mergeCell ref="J6:K6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D11:D13"/>
    <mergeCell ref="E11:F11"/>
    <mergeCell ref="I11:J11"/>
    <mergeCell ref="B12:C12"/>
    <mergeCell ref="E12:F12"/>
    <mergeCell ref="B14:C14"/>
    <mergeCell ref="D14:D16"/>
    <mergeCell ref="E14:F14"/>
    <mergeCell ref="I14:J14"/>
    <mergeCell ref="B15:C15"/>
    <mergeCell ref="E15:F15"/>
    <mergeCell ref="I15:J15"/>
    <mergeCell ref="B16:C16"/>
    <mergeCell ref="E16:F16"/>
    <mergeCell ref="F29:G29"/>
    <mergeCell ref="J29:K29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J30:K30"/>
    <mergeCell ref="B32:C32"/>
    <mergeCell ref="E32:F32"/>
    <mergeCell ref="I32:J32"/>
    <mergeCell ref="B33:C33"/>
    <mergeCell ref="E33:F33"/>
    <mergeCell ref="I33:J33"/>
    <mergeCell ref="B35:F35"/>
    <mergeCell ref="I35:J35"/>
    <mergeCell ref="B34:C34"/>
    <mergeCell ref="E34:F34"/>
    <mergeCell ref="I34:J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员工差旅明细 杭州</vt:lpstr>
      <vt:lpstr>员工差旅明细!Print_Area</vt:lpstr>
      <vt:lpstr>'员工差旅明细 杭州'!Print_Area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2017-09-06T21:53:00Z</cp:lastPrinted>
  <dcterms:created xsi:type="dcterms:W3CDTF">2014-04-16T00:52:00Z</dcterms:created>
  <dcterms:modified xsi:type="dcterms:W3CDTF">2020-09-25T07:42:14Z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