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9395" windowHeight="7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5" i="1" l="1"/>
  <c r="G24" i="1"/>
  <c r="G18" i="1"/>
  <c r="G17" i="1"/>
  <c r="G19" i="1" s="1"/>
  <c r="E11" i="1"/>
  <c r="D28" i="1" l="1"/>
  <c r="E10" i="1"/>
  <c r="G28" i="1" l="1"/>
  <c r="G29" i="1" s="1"/>
  <c r="E12" i="1" s="1"/>
  <c r="E14" i="1" s="1"/>
  <c r="D32" i="1"/>
  <c r="G32" i="1" s="1"/>
  <c r="G33" i="1" s="1"/>
  <c r="E13" i="1" s="1"/>
</calcChain>
</file>

<file path=xl/sharedStrings.xml><?xml version="1.0" encoding="utf-8"?>
<sst xmlns="http://schemas.openxmlformats.org/spreadsheetml/2006/main" count="65" uniqueCount="45">
  <si>
    <t>Both in EN &amp; CN</t>
  </si>
  <si>
    <t>Project Name:     2019 Aftersales Customer Centricity Improvement Project</t>
  </si>
  <si>
    <t>Project Date:         Apr. 2019</t>
  </si>
  <si>
    <t xml:space="preserve">Quotation Date:    </t>
  </si>
  <si>
    <t>2019.01.31</t>
    <phoneticPr fontId="6" type="noConversion"/>
  </si>
  <si>
    <t>Agency Name:        Comfort International M.I.C.E.Service CO.,LTD</t>
    <phoneticPr fontId="6" type="noConversion"/>
  </si>
  <si>
    <t>Agency Address:   Rm.1510,Ruichen Int'l Center,No.13 Nongzhanguan South Rd.,Chaoyang District,Beijing.</t>
    <phoneticPr fontId="6" type="noConversion"/>
  </si>
  <si>
    <t>Contact Info.:         Ren Hongdi 18811511552 renhongdi@cct.cn</t>
    <phoneticPr fontId="6" type="noConversion"/>
  </si>
  <si>
    <t>Remark:  Please vendor don't revise this template include all remarks or description, and need to evaluate Meeting package or Accommodation based on Sheet3(Hotel list)
请竞标的供应商不要对此模板进行任何的修改，包括所有备注,公式及描述，只需添加报价即可，同时，请根据表3（Hotel list）的酒店名单列表进行报价。</t>
  </si>
  <si>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</si>
  <si>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</si>
  <si>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</si>
  <si>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</si>
  <si>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</si>
  <si>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</si>
  <si>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E</t>
  </si>
  <si>
    <t>Set Up
搭建</t>
  </si>
  <si>
    <t>F</t>
  </si>
  <si>
    <t>Service Charge 
服务费</t>
  </si>
  <si>
    <t>G</t>
  </si>
  <si>
    <t>Vat
增值税税金</t>
  </si>
  <si>
    <t>GRAND- Total共计(Business Tax included)</t>
  </si>
  <si>
    <t>DETAILS</t>
  </si>
  <si>
    <t>A.  Meeting Package
会议包价</t>
  </si>
  <si>
    <t>Venue(Plan)
计划地点</t>
  </si>
  <si>
    <t>Unit Price (RMB)
单价（人民币）</t>
  </si>
  <si>
    <t>No. of days
天数</t>
  </si>
  <si>
    <t>QTY
人数</t>
  </si>
  <si>
    <t>Total Price (RMB)
总价（人民币）</t>
  </si>
  <si>
    <r>
      <t xml:space="preserve">APA Project Meeting Mar
</t>
    </r>
    <r>
      <rPr>
        <sz val="10"/>
        <color indexed="8"/>
        <rFont val="宋体"/>
        <family val="3"/>
        <charset val="134"/>
      </rPr>
      <t>流程明检项目会议</t>
    </r>
    <r>
      <rPr>
        <sz val="10"/>
        <color indexed="8"/>
        <rFont val="BMW Group Condensed"/>
        <family val="2"/>
      </rPr>
      <t xml:space="preserve"> 3</t>
    </r>
    <r>
      <rPr>
        <sz val="10"/>
        <color indexed="8"/>
        <rFont val="宋体"/>
        <family val="3"/>
        <charset val="134"/>
      </rPr>
      <t>月</t>
    </r>
    <phoneticPr fontId="6" type="noConversion"/>
  </si>
  <si>
    <t>上海</t>
  </si>
  <si>
    <r>
      <t xml:space="preserve">In-house workshop 3 days
</t>
    </r>
    <r>
      <rPr>
        <sz val="10"/>
        <color indexed="8"/>
        <rFont val="宋体"/>
        <family val="3"/>
        <charset val="134"/>
      </rPr>
      <t>酒店：上海锦江汤臣洲际大酒店，会议室：洲际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6" type="noConversion"/>
  </si>
  <si>
    <t>APA Project Meeting Mar
流程明检项目会议 3月</t>
  </si>
  <si>
    <r>
      <t xml:space="preserve">Workshop in dealership 2 days,5000RMB  per day will be paid for dealership (Meeting room , tea break, lunch etc.), </t>
    </r>
    <r>
      <rPr>
        <sz val="10"/>
        <color rgb="FFFF0000"/>
        <rFont val="BMW Group Condensed"/>
        <family val="2"/>
      </rPr>
      <t>it is fixed</t>
    </r>
  </si>
  <si>
    <t>A. Meeting Package 会议包价</t>
  </si>
  <si>
    <t>E.Set Up 
酒店搭建</t>
  </si>
  <si>
    <t>No. of item
次数</t>
  </si>
  <si>
    <t>QTY
数量</t>
  </si>
  <si>
    <t>Venue Simple Set-up 场地搭建
(e.g. Flowers,PB/CB, Color papers, Markers etc.)</t>
  </si>
  <si>
    <t>E.Set Up  酒店搭建</t>
  </si>
  <si>
    <t>F . Service Charge
服务费</t>
  </si>
  <si>
    <t>Service Charge 服务费
(Manpower, Participant invitation, Registration tracking, Coordination, On-site Supporting,Flight, Traffic, Meal, Accommodation, etc.)</t>
  </si>
  <si>
    <t>F. Service Charge 服务费</t>
  </si>
  <si>
    <t>G. Vat
增值税税金</t>
  </si>
  <si>
    <t>G.  Vat
增值税税金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</si>
</sst>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);[Red]\(0.00\)"/>
    <numFmt numFmtId="177" formatCode="&quot;￥&quot;#,##0.00_);[Red]\(&quot;￥&quot;#,##0.00\)"/>
    <numFmt numFmtId="178" formatCode="0_);[Red]\(0\)"/>
  </numFmts>
  <fonts count="19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sz val="9"/>
      <name val="宋体"/>
      <family val="2"/>
      <charset val="134"/>
      <scheme val="minor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宋体"/>
      <family val="3"/>
      <charset val="134"/>
      <scheme val="minor"/>
    </font>
    <font>
      <sz val="11"/>
      <color rgb="FFFF0000"/>
      <name val="BMW Group Condensed"/>
      <family val="2"/>
    </font>
    <font>
      <sz val="10"/>
      <name val="Arial"/>
      <family val="2"/>
    </font>
    <font>
      <b/>
      <sz val="10"/>
      <color indexed="9"/>
      <name val="BMW Group Condensed"/>
      <family val="2"/>
    </font>
    <font>
      <b/>
      <sz val="10"/>
      <color indexed="8"/>
      <name val="BMW Group Condensed"/>
      <family val="2"/>
    </font>
    <font>
      <sz val="12"/>
      <name val="宋体"/>
      <family val="3"/>
      <charset val="134"/>
    </font>
    <font>
      <sz val="10"/>
      <color indexed="8"/>
      <name val="BMW Group Condensed"/>
      <family val="2"/>
    </font>
    <font>
      <b/>
      <sz val="11"/>
      <color indexed="8"/>
      <name val="BMW Group Condensed"/>
      <family val="2"/>
    </font>
    <font>
      <sz val="16"/>
      <color indexed="8"/>
      <name val="BMW Group Condensed"/>
      <family val="2"/>
    </font>
    <font>
      <sz val="9"/>
      <name val="BMW Group Condensed"/>
      <family val="2"/>
    </font>
    <font>
      <sz val="10"/>
      <color indexed="8"/>
      <name val="宋体"/>
      <family val="3"/>
      <charset val="134"/>
    </font>
    <font>
      <sz val="10"/>
      <color rgb="FFFF0000"/>
      <name val="BMW Group Condensed"/>
      <family val="2"/>
    </font>
    <font>
      <sz val="10"/>
      <name val="BMW Group Condensed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0" fillId="0" borderId="0" xfId="0" applyAlignment="1"/>
    <xf numFmtId="0" fontId="5" fillId="0" borderId="7" xfId="2" applyFont="1" applyFill="1" applyBorder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2" borderId="7" xfId="2" applyFont="1" applyFill="1" applyBorder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7" fillId="2" borderId="9" xfId="2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center" wrapText="1"/>
    </xf>
    <xf numFmtId="0" fontId="7" fillId="2" borderId="11" xfId="2" applyFont="1" applyFill="1" applyBorder="1" applyAlignment="1">
      <alignment horizontal="left" vertical="center" wrapText="1"/>
    </xf>
    <xf numFmtId="0" fontId="9" fillId="3" borderId="12" xfId="3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/>
    </xf>
    <xf numFmtId="40" fontId="12" fillId="2" borderId="12" xfId="4" applyNumberFormat="1" applyFont="1" applyFill="1" applyBorder="1" applyAlignment="1">
      <alignment horizontal="right" vertical="center" wrapText="1"/>
    </xf>
    <xf numFmtId="40" fontId="10" fillId="0" borderId="12" xfId="4" applyNumberFormat="1" applyFont="1" applyBorder="1" applyAlignment="1">
      <alignment vertical="center" wrapText="1"/>
    </xf>
    <xf numFmtId="0" fontId="12" fillId="0" borderId="12" xfId="1" applyFont="1" applyBorder="1" applyAlignment="1">
      <alignment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40" fontId="12" fillId="2" borderId="13" xfId="4" applyNumberFormat="1" applyFont="1" applyFill="1" applyBorder="1" applyAlignment="1">
      <alignment horizontal="right" vertical="center" wrapText="1"/>
    </xf>
    <xf numFmtId="40" fontId="12" fillId="2" borderId="15" xfId="4" applyNumberFormat="1" applyFont="1" applyFill="1" applyBorder="1" applyAlignment="1">
      <alignment horizontal="right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/>
    </xf>
    <xf numFmtId="40" fontId="10" fillId="5" borderId="12" xfId="5" applyNumberFormat="1" applyFont="1" applyFill="1" applyBorder="1" applyAlignment="1">
      <alignment horizontal="right" vertical="center" wrapText="1"/>
    </xf>
    <xf numFmtId="40" fontId="10" fillId="5" borderId="12" xfId="3" applyNumberFormat="1" applyFont="1" applyFill="1" applyBorder="1" applyAlignment="1">
      <alignment vertical="center" wrapText="1"/>
    </xf>
    <xf numFmtId="177" fontId="10" fillId="5" borderId="12" xfId="3" applyNumberFormat="1" applyFont="1" applyFill="1" applyBorder="1" applyAlignment="1">
      <alignment horizontal="right" vertical="center" wrapText="1"/>
    </xf>
    <xf numFmtId="0" fontId="10" fillId="2" borderId="16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8" fontId="12" fillId="2" borderId="14" xfId="0" applyNumberFormat="1" applyFont="1" applyFill="1" applyBorder="1" applyAlignment="1">
      <alignment horizontal="center" vertical="center"/>
    </xf>
    <xf numFmtId="40" fontId="9" fillId="3" borderId="12" xfId="3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2" fillId="6" borderId="12" xfId="3" applyFont="1" applyFill="1" applyBorder="1" applyAlignment="1">
      <alignment horizontal="left" vertical="center" wrapText="1"/>
    </xf>
    <xf numFmtId="40" fontId="12" fillId="6" borderId="12" xfId="4" applyNumberFormat="1" applyFont="1" applyFill="1" applyBorder="1" applyAlignment="1">
      <alignment vertical="center" wrapText="1"/>
    </xf>
    <xf numFmtId="0" fontId="12" fillId="6" borderId="12" xfId="3" applyFont="1" applyFill="1" applyBorder="1" applyAlignment="1">
      <alignment horizontal="center" vertical="center" wrapText="1"/>
    </xf>
    <xf numFmtId="0" fontId="12" fillId="6" borderId="17" xfId="3" applyFont="1" applyFill="1" applyBorder="1" applyAlignment="1">
      <alignment horizontal="center" vertical="center" wrapText="1"/>
    </xf>
    <xf numFmtId="40" fontId="12" fillId="6" borderId="12" xfId="3" applyNumberFormat="1" applyFont="1" applyFill="1" applyBorder="1" applyAlignment="1">
      <alignment horizontal="right" vertical="center" wrapText="1"/>
    </xf>
    <xf numFmtId="0" fontId="12" fillId="6" borderId="12" xfId="1" applyFont="1" applyFill="1" applyBorder="1" applyAlignment="1">
      <alignment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2" fillId="6" borderId="19" xfId="3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vertical="center"/>
    </xf>
    <xf numFmtId="40" fontId="10" fillId="5" borderId="12" xfId="3" applyNumberFormat="1" applyFont="1" applyFill="1" applyBorder="1" applyAlignment="1">
      <alignment horizontal="right" vertical="center" wrapText="1"/>
    </xf>
    <xf numFmtId="0" fontId="4" fillId="2" borderId="13" xfId="1" applyFont="1" applyFill="1" applyBorder="1">
      <alignment vertical="center"/>
    </xf>
    <xf numFmtId="0" fontId="4" fillId="0" borderId="14" xfId="0" applyFont="1" applyBorder="1" applyAlignment="1">
      <alignment vertical="center"/>
    </xf>
    <xf numFmtId="0" fontId="10" fillId="0" borderId="14" xfId="3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vertical="center" wrapText="1"/>
    </xf>
    <xf numFmtId="0" fontId="10" fillId="0" borderId="14" xfId="1" applyFont="1" applyFill="1" applyBorder="1" applyAlignment="1">
      <alignment vertical="center"/>
    </xf>
    <xf numFmtId="40" fontId="10" fillId="0" borderId="14" xfId="3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10" fillId="0" borderId="13" xfId="3" applyFont="1" applyFill="1" applyBorder="1" applyAlignment="1">
      <alignment horizontal="center" vertical="center" wrapText="1"/>
    </xf>
    <xf numFmtId="0" fontId="9" fillId="3" borderId="13" xfId="3" applyFont="1" applyFill="1" applyBorder="1" applyAlignment="1">
      <alignment horizontal="center" vertical="center" wrapText="1"/>
    </xf>
    <xf numFmtId="0" fontId="9" fillId="3" borderId="15" xfId="3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8" fillId="6" borderId="13" xfId="3" applyFont="1" applyFill="1" applyBorder="1" applyAlignment="1">
      <alignment horizontal="center" vertical="center" wrapText="1"/>
    </xf>
    <xf numFmtId="0" fontId="18" fillId="6" borderId="15" xfId="3" applyFont="1" applyFill="1" applyBorder="1" applyAlignment="1">
      <alignment horizontal="center" vertical="center" wrapText="1"/>
    </xf>
    <xf numFmtId="0" fontId="12" fillId="6" borderId="12" xfId="3" applyFont="1" applyFill="1" applyBorder="1" applyAlignment="1">
      <alignment vertical="center" wrapText="1"/>
    </xf>
    <xf numFmtId="0" fontId="10" fillId="4" borderId="12" xfId="1" applyFont="1" applyFill="1" applyBorder="1" applyAlignment="1">
      <alignment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left" vertical="center" wrapText="1"/>
    </xf>
    <xf numFmtId="40" fontId="12" fillId="0" borderId="12" xfId="3" applyNumberFormat="1" applyFont="1" applyFill="1" applyBorder="1" applyAlignment="1">
      <alignment horizontal="right" vertical="center" wrapText="1"/>
    </xf>
    <xf numFmtId="9" fontId="12" fillId="0" borderId="12" xfId="3" applyNumberFormat="1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left" vertical="center" wrapText="1"/>
    </xf>
    <xf numFmtId="0" fontId="10" fillId="0" borderId="16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0" fillId="0" borderId="20" xfId="3" applyFont="1" applyFill="1" applyBorder="1" applyAlignment="1">
      <alignment horizontal="center" vertical="center" wrapText="1"/>
    </xf>
  </cellXfs>
  <cellStyles count="6">
    <cellStyle name="Normal_Sheet1" xfId="3"/>
    <cellStyle name="常规" xfId="0" builtinId="0"/>
    <cellStyle name="常规 14" xfId="1"/>
    <cellStyle name="常规 3 3" xfId="2"/>
    <cellStyle name="常规 9" xfId="4"/>
    <cellStyle name="千位分隔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166687</xdr:colOff>
      <xdr:row>1</xdr:row>
      <xdr:rowOff>74362</xdr:rowOff>
    </xdr:from>
    <xdr:to>
      <xdr:col>7</xdr:col>
      <xdr:colOff>690562</xdr:colOff>
      <xdr:row>1</xdr:row>
      <xdr:rowOff>344339</xdr:rowOff>
    </xdr:to>
    <xdr:pic>
      <xdr:nvPicPr>
        <xdr:cNvPr id="2" name="图片 1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262" y="474412"/>
          <a:ext cx="2047875" cy="70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7" zoomScale="80" zoomScaleNormal="80" workbookViewId="0">
      <selection activeCell="B12" sqref="B12:D12"/>
    </sheetView>
  </sheetViews>
  <sheetFormatPr defaultColWidth="9" defaultRowHeight="14.25"/>
  <cols>
    <col min="1" max="1" width="16.875" style="4" customWidth="1"/>
    <col min="2" max="2" width="38.25" style="4" customWidth="1"/>
    <col min="3" max="3" width="11.375" style="4" customWidth="1"/>
    <col min="4" max="4" width="16.75" style="4" customWidth="1"/>
    <col min="5" max="5" width="10.625" style="4" customWidth="1"/>
    <col min="6" max="6" width="10" style="4" customWidth="1"/>
    <col min="7" max="7" width="16.5" style="4" customWidth="1"/>
    <col min="8" max="8" width="49" style="4" customWidth="1"/>
    <col min="9" max="9" width="30" style="4" customWidth="1"/>
    <col min="10" max="16384" width="9" style="4"/>
  </cols>
  <sheetData>
    <row r="1" spans="1:9" ht="31.5" customHeight="1" thickBot="1">
      <c r="A1" s="1" t="s">
        <v>0</v>
      </c>
      <c r="B1" s="2"/>
      <c r="C1" s="2"/>
      <c r="D1" s="2"/>
      <c r="E1" s="2"/>
      <c r="F1" s="2"/>
      <c r="G1" s="2"/>
      <c r="H1" s="3"/>
    </row>
    <row r="2" spans="1:9" ht="30.75" customHeight="1">
      <c r="A2" s="5" t="s">
        <v>1</v>
      </c>
      <c r="B2" s="6"/>
      <c r="C2" s="6"/>
      <c r="D2" s="7"/>
      <c r="E2" s="8"/>
      <c r="F2" s="8"/>
      <c r="G2" s="6"/>
      <c r="H2" s="9"/>
      <c r="I2" s="10"/>
    </row>
    <row r="3" spans="1:9" ht="30.75" customHeight="1">
      <c r="A3" s="11" t="s">
        <v>2</v>
      </c>
      <c r="B3" s="12"/>
      <c r="C3" s="12"/>
      <c r="D3" s="13"/>
      <c r="E3" s="14"/>
      <c r="F3" s="14"/>
      <c r="G3" s="12"/>
      <c r="H3" s="15"/>
    </row>
    <row r="4" spans="1:9" ht="30.75" customHeight="1">
      <c r="A4" s="16" t="s">
        <v>3</v>
      </c>
      <c r="B4" s="17" t="s">
        <v>4</v>
      </c>
      <c r="C4" s="12"/>
      <c r="D4" s="13"/>
      <c r="E4" s="14"/>
      <c r="F4" s="14"/>
      <c r="G4" s="12"/>
      <c r="H4" s="18"/>
    </row>
    <row r="5" spans="1:9" ht="30.75" customHeight="1">
      <c r="A5" s="19" t="s">
        <v>5</v>
      </c>
      <c r="B5" s="20"/>
      <c r="C5" s="20"/>
      <c r="D5" s="20"/>
      <c r="E5" s="20"/>
      <c r="F5" s="20"/>
      <c r="G5" s="21"/>
      <c r="H5" s="22"/>
    </row>
    <row r="6" spans="1:9" ht="30.75" customHeight="1">
      <c r="A6" s="19" t="s">
        <v>6</v>
      </c>
      <c r="B6" s="20"/>
      <c r="C6" s="20"/>
      <c r="D6" s="20"/>
      <c r="E6" s="20"/>
      <c r="F6" s="20"/>
      <c r="G6" s="20"/>
      <c r="H6" s="23"/>
    </row>
    <row r="7" spans="1:9" ht="30.75" customHeight="1">
      <c r="A7" s="19" t="s">
        <v>7</v>
      </c>
      <c r="B7" s="20"/>
      <c r="C7" s="20"/>
      <c r="D7" s="20"/>
      <c r="E7" s="20"/>
      <c r="F7" s="20"/>
      <c r="G7" s="20"/>
      <c r="H7" s="23"/>
    </row>
    <row r="8" spans="1:9" ht="30.75" customHeight="1" thickBot="1">
      <c r="A8" s="24" t="s">
        <v>8</v>
      </c>
      <c r="B8" s="25"/>
      <c r="C8" s="25"/>
      <c r="D8" s="25"/>
      <c r="E8" s="25"/>
      <c r="F8" s="25"/>
      <c r="G8" s="25"/>
      <c r="H8" s="26"/>
    </row>
    <row r="9" spans="1:9" ht="33.75" customHeight="1">
      <c r="A9" s="27"/>
      <c r="B9" s="28" t="s">
        <v>9</v>
      </c>
      <c r="C9" s="28"/>
      <c r="D9" s="28"/>
      <c r="E9" s="28" t="s">
        <v>10</v>
      </c>
      <c r="F9" s="28"/>
      <c r="G9" s="27" t="s">
        <v>11</v>
      </c>
      <c r="H9" s="27" t="s">
        <v>12</v>
      </c>
    </row>
    <row r="10" spans="1:9" ht="31.5" customHeight="1">
      <c r="A10" s="29" t="s">
        <v>13</v>
      </c>
      <c r="B10" s="30" t="s">
        <v>14</v>
      </c>
      <c r="C10" s="30"/>
      <c r="D10" s="31"/>
      <c r="E10" s="32">
        <f>G19</f>
        <v>64180</v>
      </c>
      <c r="F10" s="32"/>
      <c r="G10" s="33"/>
      <c r="H10" s="34"/>
    </row>
    <row r="11" spans="1:9" ht="31.5" customHeight="1">
      <c r="A11" s="29" t="s">
        <v>15</v>
      </c>
      <c r="B11" s="35" t="s">
        <v>16</v>
      </c>
      <c r="C11" s="36"/>
      <c r="D11" s="37"/>
      <c r="E11" s="32">
        <f>G25</f>
        <v>0</v>
      </c>
      <c r="F11" s="32"/>
      <c r="G11" s="33"/>
      <c r="H11" s="34"/>
    </row>
    <row r="12" spans="1:9" ht="31.5" customHeight="1">
      <c r="A12" s="29" t="s">
        <v>17</v>
      </c>
      <c r="B12" s="30" t="s">
        <v>18</v>
      </c>
      <c r="C12" s="30"/>
      <c r="D12" s="31"/>
      <c r="E12" s="32">
        <f>G29</f>
        <v>7059.8</v>
      </c>
      <c r="F12" s="32"/>
      <c r="G12" s="33"/>
      <c r="H12" s="34"/>
    </row>
    <row r="13" spans="1:9" ht="31.5" customHeight="1">
      <c r="A13" s="38" t="s">
        <v>19</v>
      </c>
      <c r="B13" s="35" t="s">
        <v>20</v>
      </c>
      <c r="C13" s="36"/>
      <c r="D13" s="37"/>
      <c r="E13" s="39">
        <f>G33</f>
        <v>4274.3879999999999</v>
      </c>
      <c r="F13" s="40"/>
      <c r="G13" s="33"/>
      <c r="H13" s="34"/>
    </row>
    <row r="14" spans="1:9">
      <c r="A14" s="41" t="s">
        <v>21</v>
      </c>
      <c r="B14" s="42"/>
      <c r="C14" s="42"/>
      <c r="D14" s="42"/>
      <c r="E14" s="43">
        <f>SUM(E10:F13)</f>
        <v>75514.188000000009</v>
      </c>
      <c r="F14" s="43"/>
      <c r="G14" s="44"/>
      <c r="H14" s="45"/>
    </row>
    <row r="15" spans="1:9" ht="20.25">
      <c r="A15" s="46" t="s">
        <v>22</v>
      </c>
      <c r="B15" s="47"/>
      <c r="C15" s="47"/>
      <c r="D15" s="48"/>
      <c r="E15" s="47"/>
      <c r="F15" s="49"/>
      <c r="G15" s="50"/>
      <c r="H15" s="51"/>
    </row>
    <row r="16" spans="1:9" ht="38.25">
      <c r="A16" s="27" t="s">
        <v>23</v>
      </c>
      <c r="B16" s="27" t="s">
        <v>9</v>
      </c>
      <c r="C16" s="27" t="s">
        <v>24</v>
      </c>
      <c r="D16" s="52" t="s">
        <v>25</v>
      </c>
      <c r="E16" s="53" t="s">
        <v>26</v>
      </c>
      <c r="F16" s="53" t="s">
        <v>27</v>
      </c>
      <c r="G16" s="52" t="s">
        <v>28</v>
      </c>
      <c r="H16" s="27" t="s">
        <v>12</v>
      </c>
    </row>
    <row r="17" spans="1:8" ht="38.25">
      <c r="A17" s="54">
        <v>1</v>
      </c>
      <c r="B17" s="55" t="s">
        <v>29</v>
      </c>
      <c r="C17" s="55" t="s">
        <v>30</v>
      </c>
      <c r="D17" s="56">
        <v>430</v>
      </c>
      <c r="E17" s="57">
        <v>3</v>
      </c>
      <c r="F17" s="58">
        <v>42</v>
      </c>
      <c r="G17" s="59">
        <f>D17*E17*F17</f>
        <v>54180</v>
      </c>
      <c r="H17" s="60" t="s">
        <v>31</v>
      </c>
    </row>
    <row r="18" spans="1:8" ht="25.5">
      <c r="A18" s="61"/>
      <c r="B18" s="55" t="s">
        <v>32</v>
      </c>
      <c r="C18" s="55" t="s">
        <v>30</v>
      </c>
      <c r="D18" s="56">
        <v>5000</v>
      </c>
      <c r="E18" s="57">
        <v>2</v>
      </c>
      <c r="F18" s="62"/>
      <c r="G18" s="59">
        <f>D18*E18</f>
        <v>10000</v>
      </c>
      <c r="H18" s="60" t="s">
        <v>33</v>
      </c>
    </row>
    <row r="19" spans="1:8">
      <c r="A19" s="63" t="s">
        <v>34</v>
      </c>
      <c r="B19" s="63"/>
      <c r="C19" s="63"/>
      <c r="D19" s="63"/>
      <c r="E19" s="63"/>
      <c r="F19" s="63"/>
      <c r="G19" s="64">
        <f>SUM(G17:G18)</f>
        <v>64180</v>
      </c>
      <c r="H19" s="64"/>
    </row>
    <row r="20" spans="1:8">
      <c r="A20" s="65"/>
      <c r="B20" s="66"/>
      <c r="C20" s="66"/>
      <c r="D20" s="66"/>
      <c r="E20" s="67"/>
      <c r="F20" s="67"/>
      <c r="G20" s="67"/>
      <c r="H20" s="67"/>
    </row>
    <row r="21" spans="1:8" s="71" customFormat="1">
      <c r="A21" s="68"/>
      <c r="B21" s="69"/>
      <c r="C21" s="69"/>
      <c r="D21" s="69"/>
      <c r="E21" s="69"/>
      <c r="F21" s="69"/>
      <c r="G21" s="70"/>
      <c r="H21" s="70"/>
    </row>
    <row r="22" spans="1:8">
      <c r="A22" s="72"/>
      <c r="B22" s="67"/>
      <c r="C22" s="67"/>
      <c r="D22" s="67"/>
      <c r="E22" s="67"/>
      <c r="F22" s="67"/>
      <c r="G22" s="67"/>
      <c r="H22" s="67"/>
    </row>
    <row r="23" spans="1:8" ht="25.5">
      <c r="A23" s="27" t="s">
        <v>35</v>
      </c>
      <c r="B23" s="73" t="s">
        <v>9</v>
      </c>
      <c r="C23" s="74"/>
      <c r="D23" s="52" t="s">
        <v>25</v>
      </c>
      <c r="E23" s="53" t="s">
        <v>36</v>
      </c>
      <c r="F23" s="53" t="s">
        <v>37</v>
      </c>
      <c r="G23" s="52" t="s">
        <v>28</v>
      </c>
      <c r="H23" s="27" t="s">
        <v>12</v>
      </c>
    </row>
    <row r="24" spans="1:8">
      <c r="A24" s="75">
        <v>1</v>
      </c>
      <c r="B24" s="76" t="s">
        <v>38</v>
      </c>
      <c r="C24" s="77"/>
      <c r="D24" s="59">
        <v>0</v>
      </c>
      <c r="E24" s="57">
        <v>1</v>
      </c>
      <c r="F24" s="57">
        <v>1</v>
      </c>
      <c r="G24" s="59">
        <f>D24*E24*F24</f>
        <v>0</v>
      </c>
      <c r="H24" s="78"/>
    </row>
    <row r="25" spans="1:8">
      <c r="A25" s="79" t="s">
        <v>39</v>
      </c>
      <c r="B25" s="63"/>
      <c r="C25" s="63"/>
      <c r="D25" s="63"/>
      <c r="E25" s="63"/>
      <c r="F25" s="63"/>
      <c r="G25" s="64">
        <f>SUM(G24:G24)</f>
        <v>0</v>
      </c>
      <c r="H25" s="64"/>
    </row>
    <row r="26" spans="1:8">
      <c r="A26" s="80"/>
      <c r="B26" s="81"/>
      <c r="C26" s="81"/>
      <c r="D26" s="81"/>
      <c r="E26" s="81"/>
      <c r="F26" s="81"/>
      <c r="G26" s="81"/>
      <c r="H26" s="81"/>
    </row>
    <row r="27" spans="1:8" ht="25.5">
      <c r="A27" s="27" t="s">
        <v>40</v>
      </c>
      <c r="B27" s="27" t="s">
        <v>9</v>
      </c>
      <c r="C27" s="27"/>
      <c r="D27" s="52" t="s">
        <v>25</v>
      </c>
      <c r="E27" s="53" t="s">
        <v>36</v>
      </c>
      <c r="F27" s="53" t="s">
        <v>37</v>
      </c>
      <c r="G27" s="52" t="s">
        <v>28</v>
      </c>
      <c r="H27" s="27" t="s">
        <v>12</v>
      </c>
    </row>
    <row r="28" spans="1:8" ht="51">
      <c r="A28" s="82">
        <v>1</v>
      </c>
      <c r="B28" s="83" t="s">
        <v>41</v>
      </c>
      <c r="C28" s="83"/>
      <c r="D28" s="84">
        <f>(G19+G25)</f>
        <v>64180</v>
      </c>
      <c r="E28" s="82">
        <v>1</v>
      </c>
      <c r="F28" s="85">
        <v>0.11</v>
      </c>
      <c r="G28" s="84">
        <f>D28*E28*F28</f>
        <v>7059.8</v>
      </c>
      <c r="H28" s="86"/>
    </row>
    <row r="29" spans="1:8">
      <c r="A29" s="79" t="s">
        <v>42</v>
      </c>
      <c r="B29" s="63"/>
      <c r="C29" s="63"/>
      <c r="D29" s="63"/>
      <c r="E29" s="63"/>
      <c r="F29" s="63"/>
      <c r="G29" s="64">
        <f>G28</f>
        <v>7059.8</v>
      </c>
      <c r="H29" s="64"/>
    </row>
    <row r="30" spans="1:8">
      <c r="A30" s="87"/>
      <c r="B30" s="88"/>
      <c r="C30" s="88"/>
      <c r="D30" s="88"/>
      <c r="E30" s="88"/>
      <c r="F30" s="88"/>
      <c r="G30" s="88"/>
      <c r="H30" s="89"/>
    </row>
    <row r="31" spans="1:8" ht="25.5">
      <c r="A31" s="27" t="s">
        <v>43</v>
      </c>
      <c r="B31" s="27" t="s">
        <v>9</v>
      </c>
      <c r="C31" s="27"/>
      <c r="D31" s="52" t="s">
        <v>25</v>
      </c>
      <c r="E31" s="53" t="s">
        <v>36</v>
      </c>
      <c r="F31" s="53" t="s">
        <v>37</v>
      </c>
      <c r="G31" s="52" t="s">
        <v>28</v>
      </c>
      <c r="H31" s="27" t="s">
        <v>12</v>
      </c>
    </row>
    <row r="32" spans="1:8" ht="25.5">
      <c r="A32" s="82">
        <v>1</v>
      </c>
      <c r="B32" s="83" t="s">
        <v>20</v>
      </c>
      <c r="C32" s="83"/>
      <c r="D32" s="84">
        <f>(D28+G28)</f>
        <v>71239.8</v>
      </c>
      <c r="E32" s="82">
        <v>1</v>
      </c>
      <c r="F32" s="85">
        <v>0.06</v>
      </c>
      <c r="G32" s="84">
        <f>D32*E32*F32</f>
        <v>4274.3879999999999</v>
      </c>
      <c r="H32" s="83"/>
    </row>
    <row r="33" spans="1:8">
      <c r="A33" s="79" t="s">
        <v>44</v>
      </c>
      <c r="B33" s="63"/>
      <c r="C33" s="63"/>
      <c r="D33" s="63"/>
      <c r="E33" s="63"/>
      <c r="F33" s="63"/>
      <c r="G33" s="64">
        <f>G32</f>
        <v>4274.3879999999999</v>
      </c>
      <c r="H33" s="64"/>
    </row>
  </sheetData>
  <mergeCells count="29">
    <mergeCell ref="A26:H26"/>
    <mergeCell ref="A29:F29"/>
    <mergeCell ref="A30:H30"/>
    <mergeCell ref="A33:F33"/>
    <mergeCell ref="A19:F19"/>
    <mergeCell ref="A20:H20"/>
    <mergeCell ref="A22:H22"/>
    <mergeCell ref="B23:C23"/>
    <mergeCell ref="B24:C24"/>
    <mergeCell ref="A25:F25"/>
    <mergeCell ref="B13:D13"/>
    <mergeCell ref="E13:F13"/>
    <mergeCell ref="A14:D14"/>
    <mergeCell ref="E14:F14"/>
    <mergeCell ref="A17:A18"/>
    <mergeCell ref="F17:F18"/>
    <mergeCell ref="B10:D10"/>
    <mergeCell ref="E10:F10"/>
    <mergeCell ref="B11:D11"/>
    <mergeCell ref="E11:F11"/>
    <mergeCell ref="B12:D12"/>
    <mergeCell ref="E12:F12"/>
    <mergeCell ref="A1:H1"/>
    <mergeCell ref="A5:F5"/>
    <mergeCell ref="A6:H6"/>
    <mergeCell ref="A7:H7"/>
    <mergeCell ref="A8:H8"/>
    <mergeCell ref="B9:D9"/>
    <mergeCell ref="E9:F9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dcterms:created xsi:type="dcterms:W3CDTF">2019-04-19T06:28:26Z</dcterms:created>
  <dcterms:modified xsi:type="dcterms:W3CDTF">2019-04-19T06:28:48Z</dcterms:modified>
</cp:coreProperties>
</file>