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<sst xmlns="http://schemas.openxmlformats.org/spreadsheetml/2006/main" count="84" uniqueCount="51">
  <si>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【员工差旅报销单】</t>
  </si>
  <si>
    <t>姓名:</t>
  </si>
  <si>
    <t>张兆洁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</si>
  <si>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</si>
  <si>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</si>
  <si>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</si>
  <si>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</si>
  <si>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</si>
  <si>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</si>
  <si>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</si>
  <si>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2024.7.20-7.24</t>
  </si>
  <si>
    <t>报销日期:</t>
  </si>
  <si>
    <t>2024.7.29</t>
  </si>
  <si>
    <t>团号:</t>
  </si>
  <si>
    <t>HMEA-240721-ZJT854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</si>
  <si>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</si>
  <si>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</si>
  <si>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</si>
  <si>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</si>
  <si>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</si>
  <si>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</si>
  <si>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</si>
  <si>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</si>
  <si>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</si>
  <si>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7.20餐费</t>
  </si>
  <si>
    <t>7.21餐费</t>
  </si>
  <si>
    <t>7.22餐费</t>
  </si>
  <si>
    <t>7.23餐费</t>
  </si>
  <si>
    <t>7.24餐费</t>
  </si>
  <si>
    <t>交通费</t>
  </si>
  <si>
    <t>小交通</t>
  </si>
  <si>
    <t>7.20-7.24市内交通</t>
  </si>
  <si>
    <t>住宿</t>
  </si>
  <si>
    <t>房费</t>
  </si>
  <si>
    <t xml:space="preserve">7.20-7.24差旅住宿 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</si>
  <si>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</si>
  <si>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</si>
  <si>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</si>
  <si>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</si>
  <si>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</si>
  <si>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</si>
  <si>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</si>
  <si>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</si>
  <si>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2024.7.25</t>
  </si>
  <si>
    <t>、</t>
  </si>
  <si>
    <t>出差城市</t>
  </si>
  <si>
    <t>出差起止日期</t>
  </si>
  <si>
    <t>每天金额</t>
  </si>
  <si>
    <t>天数</t>
  </si>
  <si>
    <t>2024.7.20-2024.7.21</t>
  </si>
  <si>
    <t>2024.7.22-2024.7.24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</si>
</sst>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44450</xdr:colOff>
      <xdr:row>26</xdr:row>
      <xdr:rowOff>152400</xdr:rowOff>
    </xdr:from>
    <xdr:to>
      <xdr:col>12</xdr:col>
      <xdr:colOff>224790</xdr:colOff>
      <xdr:row>40</xdr:row>
      <xdr:rowOff>25400</xdr:rowOff>
    </xdr:to>
    <xdr:pic>
      <xdr:nvPicPr>
        <xdr:cNvPr id="2" name="图片 1" descr="9140f41c7c3a684a9c00d7311aadee2"/>
        <xdr:cNvPicPr>
          <a:picLocks noChangeAspect="1"/>
        </xdr:cNvPicPr>
      </xdr:nvPicPr>
      <xdr:blipFill>
        <a:blip r:embed="rId2"/>
        <a:srcRect r="-36" b="-852"/>
        <a:stretch>
          <a:fillRect/>
        </a:stretch>
      </xdr:blipFill>
      <xdr:spPr>
        <a:xfrm>
          <a:off x="7625080" y="6426200"/>
          <a:ext cx="1437640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212725</xdr:colOff>
      <xdr:row>26</xdr:row>
      <xdr:rowOff>145415</xdr:rowOff>
    </xdr:from>
    <xdr:to>
      <xdr:col>14</xdr:col>
      <xdr:colOff>368935</xdr:colOff>
      <xdr:row>39</xdr:row>
      <xdr:rowOff>98425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0655" y="6419215"/>
          <a:ext cx="1413510" cy="304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222250</xdr:colOff>
      <xdr:row>31</xdr:row>
      <xdr:rowOff>203200</xdr:rowOff>
    </xdr:from>
    <xdr:to>
      <xdr:col>14</xdr:col>
      <xdr:colOff>381000</xdr:colOff>
      <xdr:row>33</xdr:row>
      <xdr:rowOff>114300</xdr:rowOff>
    </xdr:to>
    <xdr:sp>
      <xdr:nvSpPr>
        <xdr:cNvPr id="5" name="矩形 4"/>
        <xdr:cNvSpPr/>
      </xdr:nvSpPr>
      <xdr:spPr>
        <a:xfrm>
          <a:off x="9060180" y="7678420"/>
          <a:ext cx="1416050" cy="422910"/>
        </a:xfrm>
        <a:prstGeom prst="rect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zoomScaleSheetLayoutView="115" workbookViewId="0">
      <selection activeCell="M20" sqref="M20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0909090909091" customWidth="1"/>
    <col min="7" max="7" width="11.6090909090909" customWidth="1"/>
    <col min="8" max="8" width="11.1454545454545" style="1" customWidth="1"/>
    <col min="9" max="9" width="13" style="2" customWidth="1"/>
    <col min="10" max="10" width="33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263.8</v>
      </c>
      <c r="H11" s="30">
        <v>246</v>
      </c>
      <c r="I11" s="30">
        <f>G11-H11</f>
        <v>17.8</v>
      </c>
      <c r="J11" s="48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359</v>
      </c>
      <c r="H12" s="30">
        <v>81</v>
      </c>
      <c r="I12" s="30">
        <f t="shared" ref="I11:I17" si="0">G12-H12</f>
        <v>278</v>
      </c>
      <c r="J12" s="48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285.8</v>
      </c>
      <c r="H13" s="30">
        <v>112</v>
      </c>
      <c r="I13" s="30">
        <f t="shared" si="0"/>
        <v>173.8</v>
      </c>
      <c r="J13" s="48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253</v>
      </c>
      <c r="H14" s="30">
        <v>171</v>
      </c>
      <c r="I14" s="30">
        <v>82</v>
      </c>
      <c r="J14" s="48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275</v>
      </c>
      <c r="H15" s="30">
        <v>275</v>
      </c>
      <c r="I15" s="30">
        <f t="shared" si="0"/>
        <v>0</v>
      </c>
      <c r="J15" s="48" t="s">
        <v>28</v>
      </c>
    </row>
    <row r="16" ht="20.15" customHeight="1" spans="2:10">
      <c r="B16" s="29">
        <v>6</v>
      </c>
      <c r="C16" s="29"/>
      <c r="D16" s="29" t="s">
        <v>29</v>
      </c>
      <c r="E16" s="29" t="s">
        <v>30</v>
      </c>
      <c r="F16" s="29"/>
      <c r="G16" s="30">
        <v>137</v>
      </c>
      <c r="H16" s="30">
        <v>137</v>
      </c>
      <c r="I16" s="30">
        <f t="shared" si="0"/>
        <v>0</v>
      </c>
      <c r="J16" s="48" t="s">
        <v>31</v>
      </c>
    </row>
    <row r="17" ht="20.15" customHeight="1" spans="2:10">
      <c r="B17" s="29">
        <v>7</v>
      </c>
      <c r="C17" s="29"/>
      <c r="D17" s="29" t="s">
        <v>32</v>
      </c>
      <c r="E17" s="29" t="s">
        <v>33</v>
      </c>
      <c r="F17" s="29"/>
      <c r="G17" s="30">
        <v>3246</v>
      </c>
      <c r="H17" s="30">
        <v>3246</v>
      </c>
      <c r="I17" s="30">
        <f t="shared" si="0"/>
        <v>0</v>
      </c>
      <c r="J17" s="48" t="s">
        <v>34</v>
      </c>
    </row>
    <row r="18" ht="20.15" customHeight="1" spans="2:10">
      <c r="B18" s="25" t="s">
        <v>35</v>
      </c>
      <c r="C18" s="31"/>
      <c r="D18" s="31"/>
      <c r="E18" s="31"/>
      <c r="F18" s="26"/>
      <c r="G18" s="32">
        <f>SUM(G11:G17)</f>
        <v>4819.6</v>
      </c>
      <c r="H18" s="33">
        <f>SUM(H11:H17)</f>
        <v>4268</v>
      </c>
      <c r="I18" s="49">
        <f>SUM(I11:I17)</f>
        <v>551.6</v>
      </c>
      <c r="J18" s="50"/>
    </row>
    <row r="19" ht="20.15" customHeight="1" spans="2:10">
      <c r="B19" s="15"/>
      <c r="C19" s="15"/>
      <c r="D19" s="15"/>
      <c r="E19" s="15"/>
      <c r="F19" s="15"/>
      <c r="G19" s="15"/>
      <c r="H19" s="24"/>
      <c r="I19" s="47"/>
      <c r="J19" s="15"/>
    </row>
    <row r="20" ht="20.15" customHeight="1" spans="2:10">
      <c r="B20" s="27" t="s">
        <v>19</v>
      </c>
      <c r="C20" s="27"/>
      <c r="D20" s="27"/>
      <c r="E20" s="27"/>
      <c r="F20" s="27"/>
      <c r="G20" s="27" t="s">
        <v>36</v>
      </c>
      <c r="H20" s="33"/>
      <c r="I20" s="33"/>
      <c r="J20" s="27" t="s">
        <v>37</v>
      </c>
    </row>
    <row r="21" ht="20.15" customHeight="1" spans="2:10">
      <c r="B21" s="34">
        <f>H18</f>
        <v>4268</v>
      </c>
      <c r="C21" s="34"/>
      <c r="D21" s="34"/>
      <c r="E21" s="34"/>
      <c r="F21" s="34"/>
      <c r="G21" s="34">
        <f>I18</f>
        <v>551.6</v>
      </c>
      <c r="H21" s="35"/>
      <c r="I21" s="35"/>
      <c r="J21" s="51">
        <f>SUM(B21:I21)</f>
        <v>4819.6</v>
      </c>
    </row>
    <row r="22" ht="20.15" customHeight="1" spans="2:10">
      <c r="B22" s="15"/>
      <c r="C22" s="15"/>
      <c r="D22" s="15"/>
      <c r="E22" s="15"/>
      <c r="F22" s="15"/>
      <c r="G22" s="15"/>
      <c r="H22" s="24"/>
      <c r="I22" s="47"/>
      <c r="J22" s="15"/>
    </row>
    <row r="23" ht="20.15" customHeight="1" spans="2:10">
      <c r="B23" s="15" t="s">
        <v>38</v>
      </c>
      <c r="C23" s="15"/>
      <c r="D23" s="15" t="s">
        <v>2</v>
      </c>
      <c r="E23" s="15"/>
      <c r="F23" s="15" t="s">
        <v>39</v>
      </c>
      <c r="G23" s="15" t="s">
        <v>40</v>
      </c>
      <c r="H23" s="24"/>
      <c r="I23" s="47" t="s">
        <v>41</v>
      </c>
      <c r="J23" s="15"/>
    </row>
    <row r="26" ht="17.5" spans="1:10">
      <c r="A26" s="5" t="s">
        <v>42</v>
      </c>
      <c r="B26" s="5"/>
      <c r="C26" s="5"/>
      <c r="D26" s="5"/>
      <c r="E26" s="5"/>
      <c r="F26" s="5"/>
      <c r="G26" s="5"/>
      <c r="H26" s="6"/>
      <c r="I26" s="6"/>
      <c r="J26" s="5"/>
    </row>
    <row r="28" ht="20.15" customHeight="1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1" t="s">
        <v>4</v>
      </c>
      <c r="J28" s="42"/>
    </row>
    <row r="29" ht="20.15" customHeight="1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3" t="s">
        <v>8</v>
      </c>
      <c r="J29" s="44"/>
    </row>
    <row r="30" ht="20.15" customHeight="1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3" t="s">
        <v>43</v>
      </c>
      <c r="J30" s="44"/>
    </row>
    <row r="31" ht="20.15" customHeight="1" spans="2:10">
      <c r="B31" s="19"/>
      <c r="C31" s="20"/>
      <c r="D31" s="21"/>
      <c r="E31" s="21"/>
      <c r="F31" s="22"/>
      <c r="G31" s="22"/>
      <c r="H31" s="23" t="s">
        <v>13</v>
      </c>
      <c r="I31" s="45" t="s">
        <v>14</v>
      </c>
      <c r="J31" s="46"/>
    </row>
    <row r="32" ht="20.15" customHeight="1" spans="19:19">
      <c r="S32" t="s">
        <v>44</v>
      </c>
    </row>
    <row r="33" ht="20.15" customHeight="1" spans="2:10">
      <c r="B33" s="29"/>
      <c r="C33" s="29"/>
      <c r="D33" s="36" t="s">
        <v>45</v>
      </c>
      <c r="E33" s="29" t="s">
        <v>46</v>
      </c>
      <c r="F33" s="29"/>
      <c r="G33" s="30" t="s">
        <v>47</v>
      </c>
      <c r="H33" s="30" t="s">
        <v>48</v>
      </c>
      <c r="I33" s="30" t="s">
        <v>35</v>
      </c>
      <c r="J33" s="52" t="s">
        <v>21</v>
      </c>
    </row>
    <row r="34" ht="20.15" customHeight="1" spans="2:10">
      <c r="B34" s="29">
        <v>1</v>
      </c>
      <c r="C34" s="29"/>
      <c r="D34" s="37" t="s">
        <v>6</v>
      </c>
      <c r="E34" s="29" t="s">
        <v>49</v>
      </c>
      <c r="F34" s="29"/>
      <c r="G34" s="30">
        <v>200</v>
      </c>
      <c r="H34" s="30">
        <v>2</v>
      </c>
      <c r="I34" s="53">
        <f>G34*H34</f>
        <v>400</v>
      </c>
      <c r="J34" s="54"/>
    </row>
    <row r="35" ht="20.15" customHeight="1" spans="2:10">
      <c r="B35" s="29">
        <v>2</v>
      </c>
      <c r="C35" s="29"/>
      <c r="D35" s="37" t="s">
        <v>6</v>
      </c>
      <c r="E35" s="29" t="s">
        <v>50</v>
      </c>
      <c r="F35" s="29"/>
      <c r="G35" s="30">
        <v>100</v>
      </c>
      <c r="H35" s="30">
        <v>3</v>
      </c>
      <c r="I35" s="53">
        <f>G35*H35</f>
        <v>300</v>
      </c>
      <c r="J35" s="54"/>
    </row>
    <row r="36" ht="20.15" customHeight="1" spans="2:10">
      <c r="B36" s="25" t="s">
        <v>35</v>
      </c>
      <c r="C36" s="31"/>
      <c r="D36" s="31"/>
      <c r="E36" s="31"/>
      <c r="F36" s="26"/>
      <c r="G36" s="32"/>
      <c r="H36" s="33">
        <f>SUM(H34:H35)</f>
        <v>5</v>
      </c>
      <c r="I36" s="28">
        <f>SUM(I34:I35)</f>
        <v>700</v>
      </c>
      <c r="J36" s="50"/>
    </row>
    <row r="37" ht="20.15" customHeight="1" spans="2:10">
      <c r="B37" s="15" t="s">
        <v>38</v>
      </c>
      <c r="C37" s="15"/>
      <c r="D37" s="15" t="s">
        <v>2</v>
      </c>
      <c r="E37" s="15"/>
      <c r="F37" s="15" t="s">
        <v>39</v>
      </c>
      <c r="G37" s="15" t="s">
        <v>40</v>
      </c>
      <c r="H37" s="24"/>
      <c r="I37" s="47" t="s">
        <v>41</v>
      </c>
      <c r="J37" s="15"/>
    </row>
  </sheetData>
  <mergeCells count="4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F36"/>
  </mergeCells>
  <pageMargins left="0.699305555555556" right="0.699305555555556" top="0.75" bottom="0.75" header="0.3" footer="0.3"/>
  <pageSetup paperSize="9" scale="80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2024-07-29T05:20:35Z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FF40C5D70CCE452593EEE5B69498FF47_13</vt:lpwstr>
  </property>
</Properties>
</file>