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员工差旅明细!$A$1:$K$46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2" l="1"/>
  <c r="I44" i="2"/>
  <c r="I43" i="2"/>
  <c r="F38" i="2"/>
  <c r="F39" i="2"/>
  <c r="J39" i="2"/>
  <c r="H27" i="2"/>
  <c r="J37" i="2"/>
  <c r="I45" i="2"/>
  <c r="H45" i="2"/>
  <c r="J38" i="2"/>
  <c r="F37" i="2"/>
  <c r="B30" i="2"/>
  <c r="I27" i="2"/>
  <c r="G30" i="2"/>
  <c r="K30" i="2"/>
</calcChain>
</file>

<file path=xl/sharedStrings.xml><?xml version="1.0" encoding="utf-8"?>
<sst xmlns="http://schemas.openxmlformats.org/spreadsheetml/2006/main" count="68" uniqueCount="51">
  <si>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</si>
  <si>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</si>
  <si>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</si>
  <si>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</si>
  <si>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</si>
  <si>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</si>
  <si>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</si>
  <si>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</si>
  <si>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</si>
  <si>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</si>
  <si>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</si>
  <si>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</si>
  <si>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</si>
  <si>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</si>
  <si>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</si>
  <si>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</si>
  <si>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</si>
  <si>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</si>
  <si>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</si>
  <si>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</si>
  <si>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</si>
  <si>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</si>
  <si>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</si>
  <si>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</si>
  <si>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</si>
  <si>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</si>
  <si>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</si>
  <si>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</si>
  <si>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</si>
  <si>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</si>
  <si>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</si>
  <si>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</si>
  <si>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</si>
  <si>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</si>
  <si>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</si>
  <si>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</si>
  <si>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</si>
  <si>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珠海</t>
    <rPh sb="0" eb="1">
      <t>zhu hai</t>
    </rPh>
    <phoneticPr fontId="8" type="noConversion"/>
  </si>
  <si>
    <t>2019年10月</t>
    <rPh sb="4" eb="5">
      <t>nian</t>
    </rPh>
    <rPh sb="7" eb="8">
      <t>yue</t>
    </rPh>
    <phoneticPr fontId="8" type="noConversion"/>
  </si>
  <si>
    <t>苏州</t>
    <rPh sb="0" eb="1">
      <t>su zhou</t>
    </rPh>
    <phoneticPr fontId="8" type="noConversion"/>
  </si>
  <si>
    <t>北京、珠海过路费</t>
    <rPh sb="0" eb="1">
      <t>bei jing</t>
    </rPh>
    <rPh sb="3" eb="4">
      <t>zhu hai</t>
    </rPh>
    <rPh sb="5" eb="6">
      <t>guo lu fei</t>
    </rPh>
    <phoneticPr fontId="8" type="noConversion"/>
  </si>
  <si>
    <t>13日北京家-机场打车</t>
    <rPh sb="2" eb="3">
      <t>ri</t>
    </rPh>
    <rPh sb="3" eb="4">
      <t>bei jign</t>
    </rPh>
    <rPh sb="5" eb="6">
      <t>j ai</t>
    </rPh>
    <rPh sb="7" eb="8">
      <t>ji chang</t>
    </rPh>
    <rPh sb="9" eb="10">
      <t>da hce</t>
    </rPh>
    <phoneticPr fontId="8" type="noConversion"/>
  </si>
  <si>
    <t>13日场馆-住宿酒店打车</t>
    <rPh sb="2" eb="3">
      <t>ri</t>
    </rPh>
    <rPh sb="3" eb="4">
      <t>chang guan</t>
    </rPh>
    <rPh sb="6" eb="7">
      <t>zhu su</t>
    </rPh>
    <rPh sb="8" eb="9">
      <t>jiu dian</t>
    </rPh>
    <rPh sb="10" eb="11">
      <t>da che</t>
    </rPh>
    <phoneticPr fontId="8" type="noConversion"/>
  </si>
  <si>
    <t>14日场馆-运动会体育场踩点</t>
    <rPh sb="2" eb="3">
      <t>ri</t>
    </rPh>
    <rPh sb="3" eb="4">
      <t>chang guan</t>
    </rPh>
    <rPh sb="6" eb="7">
      <t>yun dong hui</t>
    </rPh>
    <rPh sb="9" eb="10">
      <t>ti yu chang</t>
    </rPh>
    <rPh sb="12" eb="13">
      <t>cai dian</t>
    </rPh>
    <phoneticPr fontId="8" type="noConversion"/>
  </si>
  <si>
    <t>15日酒店-场馆</t>
    <rPh sb="2" eb="3">
      <t>ri</t>
    </rPh>
    <rPh sb="3" eb="4">
      <t>jiu dian</t>
    </rPh>
    <rPh sb="6" eb="7">
      <t>chang guan</t>
    </rPh>
    <phoneticPr fontId="8" type="noConversion"/>
  </si>
  <si>
    <t>17日住宿酒店-运动会体育场</t>
    <rPh sb="2" eb="3">
      <t>ri</t>
    </rPh>
    <rPh sb="3" eb="4">
      <t>zhu su</t>
    </rPh>
    <rPh sb="5" eb="6">
      <t>jiu dian</t>
    </rPh>
    <rPh sb="8" eb="9">
      <t>yun dong hui</t>
    </rPh>
    <rPh sb="11" eb="12">
      <t>ti yu chang</t>
    </rPh>
    <phoneticPr fontId="8" type="noConversion"/>
  </si>
  <si>
    <t>滴滴行程单</t>
    <rPh sb="0" eb="1">
      <t>di di</t>
    </rPh>
    <rPh sb="2" eb="3">
      <t>xing cheng dan</t>
    </rPh>
    <phoneticPr fontId="8" type="noConversion"/>
  </si>
  <si>
    <t>16日午餐 郭燕雷、高亚琳</t>
    <rPh sb="2" eb="3">
      <t>ri</t>
    </rPh>
    <rPh sb="3" eb="4">
      <t>wu can</t>
    </rPh>
    <rPh sb="6" eb="7">
      <t>guo yan lei</t>
    </rPh>
    <rPh sb="10" eb="11">
      <t>gao ya lin</t>
    </rPh>
    <phoneticPr fontId="8" type="noConversion"/>
  </si>
  <si>
    <t>13日早餐 郭燕雷、杨苗苗、胡雨涵</t>
    <rPh sb="2" eb="3">
      <t>ri</t>
    </rPh>
    <rPh sb="3" eb="4">
      <t>zao can</t>
    </rPh>
    <rPh sb="6" eb="7">
      <t>guo yan lei</t>
    </rPh>
    <rPh sb="10" eb="11">
      <t>yang miao miao</t>
    </rPh>
    <rPh sb="14" eb="15">
      <t>hu yu han</t>
    </rPh>
    <phoneticPr fontId="8" type="noConversion"/>
  </si>
  <si>
    <t>10月13日</t>
    <rPh sb="2" eb="3">
      <t>yue</t>
    </rPh>
    <rPh sb="5" eb="6">
      <t>ri</t>
    </rPh>
    <phoneticPr fontId="8" type="noConversion"/>
  </si>
  <si>
    <t>10月14日-17日</t>
    <rPh sb="2" eb="3">
      <t>yue</t>
    </rPh>
    <rPh sb="5" eb="6">
      <t>ri</t>
    </rPh>
    <rPh sb="9" eb="10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</si>
</sst>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6"/>
  <sheetViews>
    <sheetView tabSelected="1" view="pageBreakPreview" topLeftCell="A5" zoomScaleSheetLayoutView="100" workbookViewId="0">
      <selection activeCell="I25" sqref="I25:J25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8" t="s">
        <v>5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51" t="s">
        <v>7</v>
      </c>
      <c r="G5" s="51"/>
      <c r="H5" s="5" t="s">
        <v>8</v>
      </c>
      <c r="I5" s="4"/>
      <c r="J5" s="51" t="s">
        <v>36</v>
      </c>
      <c r="K5" s="52"/>
    </row>
    <row r="6" spans="2:11" ht="20" customHeight="1" x14ac:dyDescent="0.15">
      <c r="B6" s="6"/>
      <c r="C6" s="7"/>
      <c r="D6" s="8" t="s">
        <v>9</v>
      </c>
      <c r="E6" s="8"/>
      <c r="F6" s="53" t="s">
        <v>37</v>
      </c>
      <c r="G6" s="53"/>
      <c r="H6" s="8" t="s">
        <v>10</v>
      </c>
      <c r="I6" s="7"/>
      <c r="J6" s="53" t="s">
        <v>11</v>
      </c>
      <c r="K6" s="54"/>
    </row>
    <row r="7" spans="2:11" ht="20" customHeight="1" x14ac:dyDescent="0.15">
      <c r="B7" s="6"/>
      <c r="C7" s="7"/>
      <c r="D7" s="8" t="s">
        <v>12</v>
      </c>
      <c r="E7" s="8"/>
      <c r="F7" s="53" t="s">
        <v>38</v>
      </c>
      <c r="G7" s="53"/>
      <c r="H7" s="8" t="s">
        <v>13</v>
      </c>
      <c r="I7" s="22"/>
      <c r="J7" s="55">
        <v>43761</v>
      </c>
      <c r="K7" s="5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8"/>
      <c r="K8" s="4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64" t="s">
        <v>0</v>
      </c>
      <c r="C10" s="65"/>
      <c r="D10" s="14" t="s">
        <v>15</v>
      </c>
      <c r="E10" s="43" t="s">
        <v>16</v>
      </c>
      <c r="F10" s="45"/>
      <c r="G10" s="16" t="s">
        <v>17</v>
      </c>
      <c r="H10" s="15" t="s">
        <v>18</v>
      </c>
      <c r="I10" s="43" t="s">
        <v>19</v>
      </c>
      <c r="J10" s="45"/>
      <c r="K10" s="16" t="s">
        <v>20</v>
      </c>
    </row>
    <row r="11" spans="2:11" ht="20" customHeight="1" x14ac:dyDescent="0.15">
      <c r="B11" s="59">
        <v>1</v>
      </c>
      <c r="C11" s="60"/>
      <c r="D11" s="61" t="s">
        <v>21</v>
      </c>
      <c r="E11" s="59" t="s">
        <v>22</v>
      </c>
      <c r="F11" s="60"/>
      <c r="G11" s="17"/>
      <c r="H11" s="17"/>
      <c r="I11" s="41"/>
      <c r="J11" s="42"/>
      <c r="K11" s="24"/>
    </row>
    <row r="12" spans="2:11" ht="20" customHeight="1" x14ac:dyDescent="0.15">
      <c r="B12" s="59">
        <v>2</v>
      </c>
      <c r="C12" s="60"/>
      <c r="D12" s="62"/>
      <c r="E12" s="66" t="s">
        <v>23</v>
      </c>
      <c r="F12" s="67"/>
      <c r="G12" s="17">
        <v>13</v>
      </c>
      <c r="H12" s="17">
        <v>13</v>
      </c>
      <c r="I12" s="41"/>
      <c r="J12" s="42"/>
      <c r="K12" s="24" t="s">
        <v>40</v>
      </c>
    </row>
    <row r="13" spans="2:11" ht="20" customHeight="1" x14ac:dyDescent="0.15">
      <c r="B13" s="35"/>
      <c r="C13" s="36"/>
      <c r="D13" s="62"/>
      <c r="E13" s="70"/>
      <c r="F13" s="71"/>
      <c r="G13" s="39">
        <v>64</v>
      </c>
      <c r="H13" s="39">
        <v>64</v>
      </c>
      <c r="I13" s="37"/>
      <c r="J13" s="38"/>
      <c r="K13" s="24" t="s">
        <v>41</v>
      </c>
    </row>
    <row r="14" spans="2:11" ht="20" customHeight="1" x14ac:dyDescent="0.15">
      <c r="B14" s="35"/>
      <c r="C14" s="36"/>
      <c r="D14" s="62"/>
      <c r="E14" s="70"/>
      <c r="F14" s="71"/>
      <c r="G14" s="39">
        <v>29</v>
      </c>
      <c r="H14" s="39">
        <v>29</v>
      </c>
      <c r="I14" s="37"/>
      <c r="J14" s="38"/>
      <c r="K14" s="24" t="s">
        <v>42</v>
      </c>
    </row>
    <row r="15" spans="2:11" ht="20" customHeight="1" x14ac:dyDescent="0.15">
      <c r="B15" s="35"/>
      <c r="C15" s="36"/>
      <c r="D15" s="62"/>
      <c r="E15" s="70"/>
      <c r="F15" s="71"/>
      <c r="G15" s="39">
        <v>57</v>
      </c>
      <c r="H15" s="39">
        <v>57</v>
      </c>
      <c r="I15" s="37"/>
      <c r="J15" s="38"/>
      <c r="K15" s="24" t="s">
        <v>43</v>
      </c>
    </row>
    <row r="16" spans="2:11" ht="20" customHeight="1" x14ac:dyDescent="0.15">
      <c r="B16" s="35"/>
      <c r="C16" s="36"/>
      <c r="D16" s="62"/>
      <c r="E16" s="70"/>
      <c r="F16" s="71"/>
      <c r="G16" s="39">
        <v>27</v>
      </c>
      <c r="H16" s="39">
        <v>27</v>
      </c>
      <c r="I16" s="37"/>
      <c r="J16" s="38"/>
      <c r="K16" s="24" t="s">
        <v>44</v>
      </c>
    </row>
    <row r="17" spans="2:11" ht="20" customHeight="1" x14ac:dyDescent="0.15">
      <c r="B17" s="35"/>
      <c r="C17" s="36"/>
      <c r="D17" s="62"/>
      <c r="E17" s="70"/>
      <c r="F17" s="71"/>
      <c r="G17" s="39">
        <v>295.91000000000003</v>
      </c>
      <c r="H17" s="39">
        <v>295.91000000000003</v>
      </c>
      <c r="I17" s="37"/>
      <c r="J17" s="38"/>
      <c r="K17" s="24" t="s">
        <v>46</v>
      </c>
    </row>
    <row r="18" spans="2:11" ht="20" customHeight="1" x14ac:dyDescent="0.15">
      <c r="B18" s="35"/>
      <c r="C18" s="36"/>
      <c r="D18" s="62"/>
      <c r="E18" s="70"/>
      <c r="F18" s="71"/>
      <c r="G18" s="39">
        <v>29.16</v>
      </c>
      <c r="H18" s="39">
        <v>29.16</v>
      </c>
      <c r="I18" s="37"/>
      <c r="J18" s="38"/>
      <c r="K18" s="24" t="s">
        <v>46</v>
      </c>
    </row>
    <row r="19" spans="2:11" ht="20" customHeight="1" x14ac:dyDescent="0.15">
      <c r="B19" s="33"/>
      <c r="C19" s="34"/>
      <c r="D19" s="62"/>
      <c r="E19" s="68"/>
      <c r="F19" s="69"/>
      <c r="G19" s="32">
        <v>78</v>
      </c>
      <c r="H19" s="32">
        <v>78</v>
      </c>
      <c r="I19" s="30"/>
      <c r="J19" s="31"/>
      <c r="K19" s="24" t="s">
        <v>45</v>
      </c>
    </row>
    <row r="20" spans="2:11" ht="20" customHeight="1" x14ac:dyDescent="0.15">
      <c r="B20" s="59">
        <v>3</v>
      </c>
      <c r="C20" s="60"/>
      <c r="D20" s="62"/>
      <c r="E20" s="59" t="s">
        <v>24</v>
      </c>
      <c r="F20" s="60"/>
      <c r="G20" s="17"/>
      <c r="H20" s="17"/>
      <c r="I20" s="41"/>
      <c r="J20" s="42"/>
      <c r="K20" s="24"/>
    </row>
    <row r="21" spans="2:11" ht="20" customHeight="1" x14ac:dyDescent="0.15">
      <c r="B21" s="59">
        <v>4</v>
      </c>
      <c r="C21" s="60"/>
      <c r="D21" s="62"/>
      <c r="E21" s="66" t="s">
        <v>25</v>
      </c>
      <c r="F21" s="67"/>
      <c r="G21" s="32">
        <v>103</v>
      </c>
      <c r="H21" s="32">
        <v>103</v>
      </c>
      <c r="I21" s="30"/>
      <c r="J21" s="31"/>
      <c r="K21" s="24" t="s">
        <v>47</v>
      </c>
    </row>
    <row r="22" spans="2:11" ht="20" customHeight="1" x14ac:dyDescent="0.15">
      <c r="B22" s="33"/>
      <c r="C22" s="34"/>
      <c r="D22" s="62"/>
      <c r="E22" s="70"/>
      <c r="F22" s="71"/>
      <c r="G22" s="32">
        <v>119</v>
      </c>
      <c r="H22" s="32"/>
      <c r="I22" s="30"/>
      <c r="J22" s="31">
        <v>119</v>
      </c>
      <c r="K22" s="24" t="s">
        <v>48</v>
      </c>
    </row>
    <row r="23" spans="2:11" ht="20" customHeight="1" x14ac:dyDescent="0.15">
      <c r="B23" s="33"/>
      <c r="C23" s="34"/>
      <c r="D23" s="62"/>
      <c r="E23" s="68"/>
      <c r="F23" s="69"/>
      <c r="G23" s="32"/>
      <c r="H23" s="32"/>
      <c r="I23" s="30"/>
      <c r="J23" s="31"/>
      <c r="K23" s="24"/>
    </row>
    <row r="24" spans="2:11" ht="20" customHeight="1" x14ac:dyDescent="0.15">
      <c r="B24" s="59">
        <v>5</v>
      </c>
      <c r="C24" s="60"/>
      <c r="D24" s="61" t="s">
        <v>1</v>
      </c>
      <c r="E24" s="40"/>
      <c r="F24" s="40"/>
      <c r="G24" s="17"/>
      <c r="H24" s="17"/>
      <c r="I24" s="41"/>
      <c r="J24" s="42"/>
      <c r="K24" s="24"/>
    </row>
    <row r="25" spans="2:11" ht="20" customHeight="1" x14ac:dyDescent="0.15">
      <c r="B25" s="59">
        <v>6</v>
      </c>
      <c r="C25" s="60"/>
      <c r="D25" s="62"/>
      <c r="E25" s="40"/>
      <c r="F25" s="40"/>
      <c r="G25" s="17"/>
      <c r="H25" s="17"/>
      <c r="I25" s="41"/>
      <c r="J25" s="42"/>
      <c r="K25" s="24"/>
    </row>
    <row r="26" spans="2:11" ht="20" customHeight="1" x14ac:dyDescent="0.15">
      <c r="B26" s="59">
        <v>7</v>
      </c>
      <c r="C26" s="60"/>
      <c r="D26" s="63"/>
      <c r="E26" s="40"/>
      <c r="F26" s="40"/>
      <c r="G26" s="17"/>
      <c r="H26" s="17"/>
      <c r="I26" s="41"/>
      <c r="J26" s="42"/>
      <c r="K26" s="24"/>
    </row>
    <row r="27" spans="2:11" ht="20" customHeight="1" x14ac:dyDescent="0.15">
      <c r="B27" s="43" t="s">
        <v>2</v>
      </c>
      <c r="C27" s="44"/>
      <c r="D27" s="44"/>
      <c r="E27" s="44"/>
      <c r="F27" s="45"/>
      <c r="G27" s="18">
        <f>SUM(G11:G26)</f>
        <v>815.07</v>
      </c>
      <c r="H27" s="18">
        <f>SUM(H11:H26)</f>
        <v>696.07</v>
      </c>
      <c r="I27" s="46">
        <f>SUM(I11:J26)</f>
        <v>119</v>
      </c>
      <c r="J27" s="47"/>
      <c r="K27" s="25"/>
    </row>
    <row r="28" spans="2:11" ht="20" customHeight="1" x14ac:dyDescent="0.15">
      <c r="B28" s="13"/>
      <c r="C28" s="13"/>
      <c r="D28" s="13"/>
      <c r="E28" s="13"/>
      <c r="F28" s="13"/>
      <c r="G28" s="13"/>
      <c r="H28" s="13"/>
      <c r="I28" s="13"/>
      <c r="J28" s="26"/>
      <c r="K28" s="13"/>
    </row>
    <row r="29" spans="2:11" ht="20" customHeight="1" x14ac:dyDescent="0.15">
      <c r="B29" s="56" t="s">
        <v>18</v>
      </c>
      <c r="C29" s="56"/>
      <c r="D29" s="56"/>
      <c r="E29" s="56"/>
      <c r="F29" s="56"/>
      <c r="G29" s="56" t="s">
        <v>26</v>
      </c>
      <c r="H29" s="56"/>
      <c r="I29" s="56"/>
      <c r="J29" s="56"/>
      <c r="K29" s="16" t="s">
        <v>27</v>
      </c>
    </row>
    <row r="30" spans="2:11" ht="20" customHeight="1" x14ac:dyDescent="0.15">
      <c r="B30" s="57">
        <f>H27</f>
        <v>696.07</v>
      </c>
      <c r="C30" s="57"/>
      <c r="D30" s="57"/>
      <c r="E30" s="57"/>
      <c r="F30" s="57"/>
      <c r="G30" s="57">
        <f>I27</f>
        <v>119</v>
      </c>
      <c r="H30" s="57"/>
      <c r="I30" s="57"/>
      <c r="J30" s="57"/>
      <c r="K30" s="27">
        <f>SUM(B30:J30)</f>
        <v>815.07</v>
      </c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ht="20" customHeight="1" x14ac:dyDescent="0.15">
      <c r="B32" s="13" t="s">
        <v>28</v>
      </c>
      <c r="C32" s="13"/>
      <c r="D32" s="13" t="s">
        <v>29</v>
      </c>
      <c r="E32" s="13"/>
      <c r="F32" s="13" t="s">
        <v>3</v>
      </c>
      <c r="G32" s="13" t="s">
        <v>30</v>
      </c>
      <c r="H32" s="13"/>
      <c r="I32" s="13"/>
      <c r="J32" s="13" t="s">
        <v>4</v>
      </c>
      <c r="K32" s="13"/>
    </row>
    <row r="35" spans="1:11" ht="17" x14ac:dyDescent="0.15">
      <c r="A35" s="58" t="s">
        <v>31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7" spans="1:11" ht="20" customHeight="1" x14ac:dyDescent="0.15">
      <c r="B37" s="3"/>
      <c r="C37" s="4"/>
      <c r="D37" s="5" t="s">
        <v>6</v>
      </c>
      <c r="E37" s="5"/>
      <c r="F37" s="51" t="str">
        <f>F5</f>
        <v>郭燕雷</v>
      </c>
      <c r="G37" s="51"/>
      <c r="H37" s="5" t="s">
        <v>8</v>
      </c>
      <c r="I37" s="4"/>
      <c r="J37" s="51" t="str">
        <f>J5</f>
        <v>经理</v>
      </c>
      <c r="K37" s="52"/>
    </row>
    <row r="38" spans="1:11" ht="20" customHeight="1" x14ac:dyDescent="0.15">
      <c r="B38" s="6"/>
      <c r="C38" s="7"/>
      <c r="D38" s="8" t="s">
        <v>9</v>
      </c>
      <c r="E38" s="8"/>
      <c r="F38" s="53" t="str">
        <f>F6</f>
        <v>珠海</v>
      </c>
      <c r="G38" s="53"/>
      <c r="H38" s="8" t="s">
        <v>10</v>
      </c>
      <c r="I38" s="7"/>
      <c r="J38" s="53" t="str">
        <f>J6</f>
        <v>企划部</v>
      </c>
      <c r="K38" s="54"/>
    </row>
    <row r="39" spans="1:11" ht="20" customHeight="1" x14ac:dyDescent="0.15">
      <c r="B39" s="6"/>
      <c r="C39" s="7"/>
      <c r="D39" s="8" t="s">
        <v>12</v>
      </c>
      <c r="E39" s="8"/>
      <c r="F39" s="53" t="str">
        <f>F7</f>
        <v>2019年10月</v>
      </c>
      <c r="G39" s="53"/>
      <c r="H39" s="8" t="s">
        <v>13</v>
      </c>
      <c r="I39" s="22"/>
      <c r="J39" s="55">
        <f>J7</f>
        <v>43761</v>
      </c>
      <c r="K39" s="54"/>
    </row>
    <row r="40" spans="1:11" ht="20" customHeight="1" x14ac:dyDescent="0.15">
      <c r="B40" s="9"/>
      <c r="C40" s="10"/>
      <c r="D40" s="11"/>
      <c r="E40" s="11"/>
      <c r="F40" s="12"/>
      <c r="G40" s="12"/>
      <c r="H40" s="11" t="s">
        <v>14</v>
      </c>
      <c r="I40" s="23"/>
      <c r="J40" s="48"/>
      <c r="K40" s="49"/>
    </row>
    <row r="41" spans="1:11" ht="20" customHeight="1" x14ac:dyDescent="0.15"/>
    <row r="42" spans="1:11" ht="20" customHeight="1" x14ac:dyDescent="0.15">
      <c r="B42" s="40"/>
      <c r="C42" s="40"/>
      <c r="D42" s="19" t="s">
        <v>32</v>
      </c>
      <c r="E42" s="40" t="s">
        <v>33</v>
      </c>
      <c r="F42" s="40"/>
      <c r="G42" s="17" t="s">
        <v>34</v>
      </c>
      <c r="H42" s="17" t="s">
        <v>35</v>
      </c>
      <c r="I42" s="50" t="s">
        <v>2</v>
      </c>
      <c r="J42" s="50"/>
      <c r="K42" s="28" t="s">
        <v>20</v>
      </c>
    </row>
    <row r="43" spans="1:11" ht="20" customHeight="1" x14ac:dyDescent="0.15">
      <c r="B43" s="40">
        <v>1</v>
      </c>
      <c r="C43" s="40"/>
      <c r="D43" s="20" t="s">
        <v>39</v>
      </c>
      <c r="E43" s="40" t="s">
        <v>49</v>
      </c>
      <c r="F43" s="40"/>
      <c r="G43" s="17">
        <v>200</v>
      </c>
      <c r="H43" s="17">
        <v>1</v>
      </c>
      <c r="I43" s="41">
        <f>G43*H43</f>
        <v>200</v>
      </c>
      <c r="J43" s="42"/>
      <c r="K43" s="29"/>
    </row>
    <row r="44" spans="1:11" ht="20" customHeight="1" x14ac:dyDescent="0.15">
      <c r="B44" s="40">
        <v>2</v>
      </c>
      <c r="C44" s="40"/>
      <c r="D44" s="20" t="s">
        <v>39</v>
      </c>
      <c r="E44" s="40" t="s">
        <v>50</v>
      </c>
      <c r="F44" s="40"/>
      <c r="G44" s="17">
        <v>100</v>
      </c>
      <c r="H44" s="17">
        <v>4</v>
      </c>
      <c r="I44" s="41">
        <f>G44*H44</f>
        <v>400</v>
      </c>
      <c r="J44" s="42"/>
      <c r="K44" s="29"/>
    </row>
    <row r="45" spans="1:11" ht="20" customHeight="1" x14ac:dyDescent="0.15">
      <c r="B45" s="43" t="s">
        <v>2</v>
      </c>
      <c r="C45" s="44"/>
      <c r="D45" s="44"/>
      <c r="E45" s="44"/>
      <c r="F45" s="45"/>
      <c r="G45" s="18"/>
      <c r="H45" s="18">
        <f>SUM(H28:H44)</f>
        <v>5</v>
      </c>
      <c r="I45" s="46">
        <f>SUM(I43:J44)</f>
        <v>600</v>
      </c>
      <c r="J45" s="47"/>
      <c r="K45" s="25"/>
    </row>
    <row r="46" spans="1:11" ht="20" customHeight="1" x14ac:dyDescent="0.15">
      <c r="B46" s="13" t="s">
        <v>28</v>
      </c>
      <c r="C46" s="13"/>
      <c r="D46" s="13"/>
      <c r="E46" s="13"/>
      <c r="F46" s="13" t="s">
        <v>3</v>
      </c>
      <c r="G46" s="13" t="s">
        <v>30</v>
      </c>
      <c r="H46" s="13"/>
      <c r="I46" s="13"/>
      <c r="J46" s="13" t="s">
        <v>4</v>
      </c>
      <c r="K46" s="13"/>
    </row>
  </sheetData>
  <mergeCells count="58">
    <mergeCell ref="E21:F2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E20:F20"/>
    <mergeCell ref="I20:J20"/>
    <mergeCell ref="D11:D23"/>
    <mergeCell ref="B11:C11"/>
    <mergeCell ref="E11:F11"/>
    <mergeCell ref="I11:J11"/>
    <mergeCell ref="B12:C12"/>
    <mergeCell ref="I12:J12"/>
    <mergeCell ref="B21:C21"/>
    <mergeCell ref="E12:F19"/>
    <mergeCell ref="B26:C26"/>
    <mergeCell ref="E26:F26"/>
    <mergeCell ref="I26:J26"/>
    <mergeCell ref="B27:F27"/>
    <mergeCell ref="I27:J27"/>
    <mergeCell ref="D24:D26"/>
    <mergeCell ref="B24:C24"/>
    <mergeCell ref="E24:F24"/>
    <mergeCell ref="I24:J24"/>
    <mergeCell ref="B25:C25"/>
    <mergeCell ref="E25:F25"/>
    <mergeCell ref="I25:J25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2019-10-22T11:48:56Z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