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HT培训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sij">#REF!</definedName>
    <definedName name="v">#REF!</definedName>
    <definedName name="xm">[4]伦敦办明细!$A$299:$A$312</definedName>
    <definedName name="额">#REF!</definedName>
    <definedName name="二分v">#REF!</definedName>
    <definedName name="分v我">#REF!</definedName>
    <definedName name="_xlnm.Print_Area" localSheetId="0">HT培训!$A$2:$H$81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<sst xmlns="http://schemas.openxmlformats.org/spreadsheetml/2006/main" count="193" uniqueCount="147">
  <si>
    <t>Both in EN &amp; CN</t>
  </si>
  <si>
    <r>
      <rPr>
        <sz val="14"/>
        <color rgb="FF000000"/>
        <rFont val="Riviera Nights Light"/>
        <charset val="134"/>
      </rPr>
      <t>Project Name: 2024 RR HT</t>
    </r>
    <r>
      <rPr>
        <sz val="14"/>
        <color rgb="FF000000"/>
        <rFont val="Noto Sans SC Light"/>
        <charset val="134"/>
      </rPr>
      <t>培训</t>
    </r>
  </si>
  <si>
    <t>Project Date:2024.6-2024.12</t>
  </si>
  <si>
    <t>Document Number:46002718</t>
  </si>
  <si>
    <t>Quotation Date: 2024.5.31</t>
  </si>
  <si>
    <t>Agency Name: COMFORT INTERNATIONAL M.I.C.E. SERVICE CO., LTD.</t>
  </si>
  <si>
    <t>Agency Address:1510, 12th Floor, No.13 Nongzhangguan South Road, Nongchaoyang District, Beijing</t>
  </si>
  <si>
    <t>Contact Info.13910193620</t>
  </si>
  <si>
    <r>
      <rPr>
        <b/>
        <sz val="14"/>
        <color indexed="9"/>
        <rFont val="Riviera Nights Light"/>
        <charset val="134"/>
      </rPr>
      <t xml:space="preserve">Item
</t>
    </r>
    <r>
      <rPr>
        <b/>
        <sz val="14"/>
        <color indexed="9"/>
        <rFont val="Noto Sans SC Light"/>
        <charset val="134"/>
      </rPr>
      <t>项目</t>
    </r>
  </si>
  <si>
    <r>
      <rPr>
        <b/>
        <sz val="14"/>
        <color indexed="9"/>
        <rFont val="Riviera Nights Light"/>
        <charset val="134"/>
      </rPr>
      <t xml:space="preserve">Budget(RMB)
</t>
    </r>
    <r>
      <rPr>
        <b/>
        <sz val="14"/>
        <color indexed="9"/>
        <rFont val="Noto Sans SC Light"/>
        <charset val="134"/>
      </rPr>
      <t>预算（人民币）</t>
    </r>
  </si>
  <si>
    <r>
      <rPr>
        <b/>
        <sz val="14"/>
        <color indexed="9"/>
        <rFont val="Riviera Nights Light"/>
        <charset val="134"/>
      </rPr>
      <t xml:space="preserve">Remark
</t>
    </r>
    <r>
      <rPr>
        <b/>
        <sz val="14"/>
        <color indexed="9"/>
        <rFont val="Noto Sans SC Light"/>
        <charset val="134"/>
      </rPr>
      <t>备注</t>
    </r>
  </si>
  <si>
    <t>ITEM</t>
  </si>
  <si>
    <r>
      <rPr>
        <b/>
        <sz val="14"/>
        <color indexed="9"/>
        <rFont val="Riviera Nights Light"/>
        <charset val="134"/>
      </rPr>
      <t xml:space="preserve">Description
</t>
    </r>
    <r>
      <rPr>
        <b/>
        <sz val="14"/>
        <color indexed="9"/>
        <rFont val="Noto Sans SC Light"/>
        <charset val="134"/>
      </rPr>
      <t>描述</t>
    </r>
  </si>
  <si>
    <t>A</t>
  </si>
  <si>
    <r>
      <rPr>
        <b/>
        <sz val="14"/>
        <color indexed="8"/>
        <rFont val="Riviera Nights Light"/>
        <charset val="134"/>
      </rPr>
      <t xml:space="preserve">Meeting Package
</t>
    </r>
    <r>
      <rPr>
        <b/>
        <sz val="14"/>
        <color indexed="8"/>
        <rFont val="Noto Sans SC Light"/>
        <charset val="134"/>
      </rPr>
      <t>会议包价</t>
    </r>
  </si>
  <si>
    <t>B</t>
  </si>
  <si>
    <r>
      <rPr>
        <b/>
        <sz val="14"/>
        <color rgb="FF000000"/>
        <rFont val="Riviera Nights Light"/>
        <charset val="134"/>
      </rPr>
      <t xml:space="preserve">Set Up
</t>
    </r>
    <r>
      <rPr>
        <b/>
        <sz val="14"/>
        <color rgb="FF000000"/>
        <rFont val="Noto Sans SC Light"/>
        <charset val="134"/>
      </rPr>
      <t>搭建</t>
    </r>
  </si>
  <si>
    <t>C</t>
  </si>
  <si>
    <r>
      <rPr>
        <b/>
        <sz val="14"/>
        <color indexed="8"/>
        <rFont val="Riviera Nights Light"/>
        <charset val="134"/>
      </rPr>
      <t xml:space="preserve">Registration
</t>
    </r>
    <r>
      <rPr>
        <b/>
        <sz val="14"/>
        <color indexed="8"/>
        <rFont val="Noto Sans SC Light"/>
        <charset val="134"/>
      </rPr>
      <t>培训报名</t>
    </r>
  </si>
  <si>
    <t>D</t>
  </si>
  <si>
    <r>
      <rPr>
        <b/>
        <sz val="14"/>
        <color indexed="8"/>
        <rFont val="Riviera Nights Light"/>
        <charset val="134"/>
      </rPr>
      <t xml:space="preserve">Travel
</t>
    </r>
    <r>
      <rPr>
        <b/>
        <sz val="14"/>
        <color indexed="8"/>
        <rFont val="Noto Sans SC Light"/>
        <charset val="134"/>
      </rPr>
      <t>差旅</t>
    </r>
  </si>
  <si>
    <t>E</t>
  </si>
  <si>
    <r>
      <rPr>
        <b/>
        <sz val="14"/>
        <color rgb="FF000000"/>
        <rFont val="Riviera Nights Light"/>
        <charset val="134"/>
      </rPr>
      <t xml:space="preserve">Printing
</t>
    </r>
    <r>
      <rPr>
        <b/>
        <sz val="14"/>
        <color rgb="FF000000"/>
        <rFont val="Noto Sans SC Light"/>
        <charset val="134"/>
      </rPr>
      <t>教材印刷以及物料</t>
    </r>
  </si>
  <si>
    <t>F</t>
  </si>
  <si>
    <r>
      <rPr>
        <b/>
        <sz val="14"/>
        <color indexed="8"/>
        <rFont val="Noto Sans SC Light"/>
        <charset val="134"/>
      </rPr>
      <t>人员</t>
    </r>
  </si>
  <si>
    <t>G</t>
  </si>
  <si>
    <r>
      <rPr>
        <b/>
        <sz val="14"/>
        <color indexed="8"/>
        <rFont val="Riviera Nights Light"/>
        <charset val="134"/>
      </rPr>
      <t xml:space="preserve">Agency Fees
</t>
    </r>
    <r>
      <rPr>
        <b/>
        <sz val="14"/>
        <color indexed="8"/>
        <rFont val="Noto Sans SC Light"/>
        <charset val="134"/>
      </rPr>
      <t>服务费</t>
    </r>
  </si>
  <si>
    <r>
      <rPr>
        <b/>
        <sz val="14"/>
        <color indexed="8"/>
        <rFont val="Noto Sans SC Light"/>
        <charset val="134"/>
      </rPr>
      <t>净价</t>
    </r>
  </si>
  <si>
    <t>H</t>
  </si>
  <si>
    <r>
      <rPr>
        <b/>
        <sz val="14"/>
        <color indexed="8"/>
        <rFont val="Riviera Nights Light"/>
        <charset val="134"/>
      </rPr>
      <t xml:space="preserve">Business Tax
</t>
    </r>
    <r>
      <rPr>
        <b/>
        <sz val="14"/>
        <color indexed="8"/>
        <rFont val="Noto Sans SC Light"/>
        <charset val="134"/>
      </rPr>
      <t>税金</t>
    </r>
  </si>
  <si>
    <r>
      <rPr>
        <b/>
        <sz val="14"/>
        <color indexed="8"/>
        <rFont val="Riviera Nights Light"/>
        <charset val="134"/>
      </rPr>
      <t>GRAND- Total</t>
    </r>
    <r>
      <rPr>
        <b/>
        <sz val="14"/>
        <color indexed="8"/>
        <rFont val="Noto Sans SC Light"/>
        <charset val="134"/>
      </rPr>
      <t>共计</t>
    </r>
    <r>
      <rPr>
        <b/>
        <sz val="14"/>
        <color indexed="8"/>
        <rFont val="Riviera Nights Light"/>
        <charset val="134"/>
      </rPr>
      <t>(Business Tax included)</t>
    </r>
  </si>
  <si>
    <t>DETAILS</t>
  </si>
  <si>
    <r>
      <rPr>
        <b/>
        <sz val="14"/>
        <color indexed="9"/>
        <rFont val="Riviera Nights Light"/>
        <charset val="134"/>
      </rPr>
      <t xml:space="preserve">A  Meeting
</t>
    </r>
    <r>
      <rPr>
        <b/>
        <sz val="14"/>
        <color indexed="9"/>
        <rFont val="Noto Sans SC Light"/>
        <charset val="134"/>
      </rPr>
      <t>会议</t>
    </r>
  </si>
  <si>
    <r>
      <rPr>
        <b/>
        <sz val="14"/>
        <color indexed="9"/>
        <rFont val="Riviera Nights Light"/>
        <charset val="134"/>
      </rPr>
      <t xml:space="preserve">Unit Price (RMB)
</t>
    </r>
    <r>
      <rPr>
        <b/>
        <sz val="14"/>
        <color indexed="9"/>
        <rFont val="Noto Sans SC Light"/>
        <charset val="134"/>
      </rPr>
      <t>单价（人民币）</t>
    </r>
  </si>
  <si>
    <r>
      <rPr>
        <b/>
        <sz val="14"/>
        <color indexed="9"/>
        <rFont val="Riviera Nights Light"/>
        <charset val="134"/>
      </rPr>
      <t xml:space="preserve">No. of days
</t>
    </r>
    <r>
      <rPr>
        <b/>
        <sz val="14"/>
        <color indexed="9"/>
        <rFont val="Noto Sans SC Light"/>
        <charset val="134"/>
      </rPr>
      <t>天数</t>
    </r>
  </si>
  <si>
    <r>
      <rPr>
        <b/>
        <sz val="14"/>
        <color indexed="9"/>
        <rFont val="Riviera Nights Light"/>
        <charset val="134"/>
      </rPr>
      <t xml:space="preserve">QTY
</t>
    </r>
    <r>
      <rPr>
        <b/>
        <sz val="14"/>
        <color indexed="9"/>
        <rFont val="Noto Sans SC Light"/>
        <charset val="134"/>
      </rPr>
      <t>人数</t>
    </r>
  </si>
  <si>
    <r>
      <rPr>
        <b/>
        <sz val="14"/>
        <color indexed="9"/>
        <rFont val="Riviera Nights Light"/>
        <charset val="134"/>
      </rPr>
      <t xml:space="preserve">Total Price (RMB)
</t>
    </r>
    <r>
      <rPr>
        <b/>
        <sz val="14"/>
        <color indexed="9"/>
        <rFont val="Noto Sans SC Light"/>
        <charset val="134"/>
      </rPr>
      <t>总价（人民币）</t>
    </r>
  </si>
  <si>
    <r>
      <rPr>
        <sz val="14"/>
        <color rgb="FF000000"/>
        <rFont val="Riviera Nights Light"/>
        <charset val="134"/>
      </rPr>
      <t xml:space="preserve">Shenzhen </t>
    </r>
    <r>
      <rPr>
        <sz val="14"/>
        <color rgb="FF000000"/>
        <rFont val="Noto Sans SC Light"/>
        <charset val="134"/>
      </rPr>
      <t>深圳</t>
    </r>
    <r>
      <rPr>
        <sz val="14"/>
        <color rgb="FF000000"/>
        <rFont val="Riviera Nights Light"/>
        <charset val="134"/>
      </rPr>
      <t xml:space="preserve">
Option 1  
</t>
    </r>
    <r>
      <rPr>
        <sz val="14"/>
        <color rgb="FF000000"/>
        <rFont val="Noto Sans SC Light"/>
        <charset val="134"/>
      </rPr>
      <t>（</t>
    </r>
    <r>
      <rPr>
        <sz val="14"/>
        <color rgb="FF000000"/>
        <rFont val="Riviera Nights Light"/>
        <charset val="134"/>
      </rPr>
      <t>HIGH TOUCH Strategy</t>
    </r>
    <r>
      <rPr>
        <sz val="14"/>
        <color rgb="FF000000"/>
        <rFont val="Noto Sans SC Light"/>
        <charset val="134"/>
      </rPr>
      <t>）</t>
    </r>
  </si>
  <si>
    <t>00100</t>
  </si>
  <si>
    <r>
      <rPr>
        <sz val="14"/>
        <rFont val="Noto Sans SC Light"/>
        <charset val="134"/>
      </rPr>
      <t>深圳四季酒店或同级别国际连锁五星级酒店</t>
    </r>
    <r>
      <rPr>
        <sz val="14"/>
        <rFont val="Riviera Nights Light"/>
        <charset val="134"/>
      </rPr>
      <t xml:space="preserve">,
</t>
    </r>
    <r>
      <rPr>
        <sz val="14"/>
        <rFont val="Noto Sans SC Light"/>
        <charset val="134"/>
      </rPr>
      <t>会议室面积</t>
    </r>
    <r>
      <rPr>
        <sz val="14"/>
        <rFont val="Riviera Nights Light"/>
        <charset val="134"/>
      </rPr>
      <t>100</t>
    </r>
    <r>
      <rPr>
        <sz val="14"/>
        <rFont val="Noto Sans SC Light"/>
        <charset val="134"/>
      </rPr>
      <t>平米左右，每天两次茶歇一次自助午餐</t>
    </r>
    <r>
      <rPr>
        <sz val="14"/>
        <rFont val="Riviera Nights Light"/>
        <charset val="134"/>
      </rPr>
      <t xml:space="preserve"> , </t>
    </r>
    <r>
      <rPr>
        <sz val="14"/>
        <rFont val="Noto Sans SC Light"/>
        <charset val="134"/>
      </rPr>
      <t>鱼骨摆台</t>
    </r>
    <r>
      <rPr>
        <sz val="14"/>
        <rFont val="Riviera Nights Light"/>
        <charset val="134"/>
      </rPr>
      <t xml:space="preserve">
</t>
    </r>
    <r>
      <rPr>
        <sz val="14"/>
        <rFont val="Noto Sans SC Light"/>
        <charset val="134"/>
      </rPr>
      <t>该价格为保底人数</t>
    </r>
    <r>
      <rPr>
        <sz val="14"/>
        <rFont val="Riviera Nights Light"/>
        <charset val="134"/>
      </rPr>
      <t>25</t>
    </r>
    <r>
      <rPr>
        <sz val="14"/>
        <rFont val="Noto Sans SC Light"/>
        <charset val="134"/>
      </rPr>
      <t>人的单价</t>
    </r>
  </si>
  <si>
    <r>
      <rPr>
        <sz val="14"/>
        <color rgb="FF000000"/>
        <rFont val="Riviera Nights Light"/>
        <charset val="134"/>
      </rPr>
      <t xml:space="preserve">Xi'an </t>
    </r>
    <r>
      <rPr>
        <sz val="14"/>
        <color rgb="FF000000"/>
        <rFont val="Noto Sans SC Light"/>
        <charset val="134"/>
      </rPr>
      <t>西安</t>
    </r>
    <r>
      <rPr>
        <sz val="14"/>
        <color rgb="FF000000"/>
        <rFont val="Riviera Nights Light"/>
        <charset val="134"/>
      </rPr>
      <t xml:space="preserve">
Option 2
</t>
    </r>
    <r>
      <rPr>
        <sz val="14"/>
        <color rgb="FF000000"/>
        <rFont val="Noto Sans SC Light"/>
        <charset val="134"/>
      </rPr>
      <t>（</t>
    </r>
    <r>
      <rPr>
        <sz val="14"/>
        <color rgb="FF000000"/>
        <rFont val="Riviera Nights Light"/>
        <charset val="134"/>
      </rPr>
      <t>HIGH TOUCH Strategy</t>
    </r>
    <r>
      <rPr>
        <sz val="14"/>
        <color rgb="FF000000"/>
        <rFont val="Noto Sans SC Light"/>
        <charset val="134"/>
      </rPr>
      <t>）</t>
    </r>
  </si>
  <si>
    <t>00130</t>
  </si>
  <si>
    <r>
      <rPr>
        <sz val="14"/>
        <color theme="1"/>
        <rFont val="Noto Sans SC Light"/>
        <charset val="134"/>
      </rPr>
      <t>西安威斯汀酒店或同级别国际连锁五星级酒店</t>
    </r>
    <r>
      <rPr>
        <sz val="14"/>
        <color theme="1"/>
        <rFont val="Riviera Nights Light"/>
        <charset val="134"/>
      </rPr>
      <t xml:space="preserve">,
</t>
    </r>
    <r>
      <rPr>
        <sz val="14"/>
        <color theme="1"/>
        <rFont val="Noto Sans SC Light"/>
        <charset val="134"/>
      </rPr>
      <t>会议室面积</t>
    </r>
    <r>
      <rPr>
        <sz val="14"/>
        <color theme="1"/>
        <rFont val="Riviera Nights Light"/>
        <charset val="134"/>
      </rPr>
      <t>100</t>
    </r>
    <r>
      <rPr>
        <sz val="14"/>
        <color theme="1"/>
        <rFont val="Noto Sans SC Light"/>
        <charset val="134"/>
      </rPr>
      <t>平米左右，每天两次茶歇一次自助午餐</t>
    </r>
    <r>
      <rPr>
        <sz val="14"/>
        <color theme="1"/>
        <rFont val="Riviera Nights Light"/>
        <charset val="134"/>
      </rPr>
      <t xml:space="preserve"> , </t>
    </r>
    <r>
      <rPr>
        <sz val="14"/>
        <color theme="1"/>
        <rFont val="Noto Sans SC Light"/>
        <charset val="134"/>
      </rPr>
      <t>鱼骨摆台</t>
    </r>
    <r>
      <rPr>
        <sz val="14"/>
        <color theme="1"/>
        <rFont val="Riviera Nights Light"/>
        <charset val="134"/>
      </rPr>
      <t xml:space="preserve">
</t>
    </r>
    <r>
      <rPr>
        <sz val="14"/>
        <color theme="1"/>
        <rFont val="Noto Sans SC Light"/>
        <charset val="134"/>
      </rPr>
      <t>该价格为保底人数</t>
    </r>
    <r>
      <rPr>
        <sz val="14"/>
        <color theme="1"/>
        <rFont val="Riviera Nights Light"/>
        <charset val="134"/>
      </rPr>
      <t>25</t>
    </r>
    <r>
      <rPr>
        <sz val="14"/>
        <color theme="1"/>
        <rFont val="Noto Sans SC Light"/>
        <charset val="134"/>
      </rPr>
      <t>人的单价</t>
    </r>
  </si>
  <si>
    <r>
      <rPr>
        <sz val="14"/>
        <color rgb="FF000000"/>
        <rFont val="Riviera Nights Light"/>
        <charset val="134"/>
      </rPr>
      <t xml:space="preserve">Nanjing </t>
    </r>
    <r>
      <rPr>
        <sz val="14"/>
        <color rgb="FF000000"/>
        <rFont val="Noto Sans SC Light"/>
        <charset val="134"/>
      </rPr>
      <t>南京</t>
    </r>
    <r>
      <rPr>
        <sz val="14"/>
        <color rgb="FF000000"/>
        <rFont val="Riviera Nights Light"/>
        <charset val="134"/>
      </rPr>
      <t xml:space="preserve">
Option 3
</t>
    </r>
    <r>
      <rPr>
        <sz val="14"/>
        <color rgb="FF000000"/>
        <rFont val="Noto Sans SC Light"/>
        <charset val="134"/>
      </rPr>
      <t>（</t>
    </r>
    <r>
      <rPr>
        <sz val="14"/>
        <color rgb="FF000000"/>
        <rFont val="Riviera Nights Light"/>
        <charset val="134"/>
      </rPr>
      <t>HIGH TOUCH Strategy</t>
    </r>
    <r>
      <rPr>
        <sz val="14"/>
        <color rgb="FF000000"/>
        <rFont val="Noto Sans SC Light"/>
        <charset val="134"/>
      </rPr>
      <t>）</t>
    </r>
  </si>
  <si>
    <r>
      <rPr>
        <sz val="14"/>
        <color theme="1"/>
        <rFont val="Noto Sans SC Light"/>
        <charset val="134"/>
      </rPr>
      <t>南京圣和府邸豪华精选酒店或同级别国际连锁五星级酒店</t>
    </r>
    <r>
      <rPr>
        <sz val="14"/>
        <color theme="1"/>
        <rFont val="Riviera Nights Light"/>
        <charset val="134"/>
      </rPr>
      <t xml:space="preserve">,
</t>
    </r>
    <r>
      <rPr>
        <sz val="14"/>
        <color theme="1"/>
        <rFont val="Noto Sans SC Light"/>
        <charset val="134"/>
      </rPr>
      <t>会议室面积</t>
    </r>
    <r>
      <rPr>
        <sz val="14"/>
        <color theme="1"/>
        <rFont val="Riviera Nights Light"/>
        <charset val="134"/>
      </rPr>
      <t>100</t>
    </r>
    <r>
      <rPr>
        <sz val="14"/>
        <color theme="1"/>
        <rFont val="Noto Sans SC Light"/>
        <charset val="134"/>
      </rPr>
      <t>平米左右，每天两次茶歇一次自助午餐</t>
    </r>
    <r>
      <rPr>
        <sz val="14"/>
        <color theme="1"/>
        <rFont val="Riviera Nights Light"/>
        <charset val="134"/>
      </rPr>
      <t xml:space="preserve"> , </t>
    </r>
    <r>
      <rPr>
        <sz val="14"/>
        <color theme="1"/>
        <rFont val="Noto Sans SC Light"/>
        <charset val="134"/>
      </rPr>
      <t>鱼骨摆台</t>
    </r>
    <r>
      <rPr>
        <sz val="14"/>
        <color theme="1"/>
        <rFont val="Riviera Nights Light"/>
        <charset val="134"/>
      </rPr>
      <t xml:space="preserve">
</t>
    </r>
    <r>
      <rPr>
        <sz val="14"/>
        <color theme="1"/>
        <rFont val="Noto Sans SC Light"/>
        <charset val="134"/>
      </rPr>
      <t>该价格为保底人数</t>
    </r>
    <r>
      <rPr>
        <sz val="14"/>
        <color theme="1"/>
        <rFont val="Riviera Nights Light"/>
        <charset val="134"/>
      </rPr>
      <t>25</t>
    </r>
    <r>
      <rPr>
        <sz val="14"/>
        <color theme="1"/>
        <rFont val="Noto Sans SC Light"/>
        <charset val="134"/>
      </rPr>
      <t>人的单价</t>
    </r>
  </si>
  <si>
    <r>
      <rPr>
        <b/>
        <sz val="14"/>
        <color indexed="8"/>
        <rFont val="Riviera Nights Light"/>
        <charset val="134"/>
      </rPr>
      <t xml:space="preserve">A  Meeting </t>
    </r>
    <r>
      <rPr>
        <b/>
        <sz val="14"/>
        <color indexed="8"/>
        <rFont val="Noto Sans SC Light"/>
        <charset val="134"/>
      </rPr>
      <t>会议</t>
    </r>
  </si>
  <si>
    <r>
      <rPr>
        <b/>
        <sz val="14"/>
        <color rgb="FFFFFFFF"/>
        <rFont val="Riviera Nights Light"/>
        <charset val="134"/>
      </rPr>
      <t xml:space="preserve">B.Set Up 
</t>
    </r>
    <r>
      <rPr>
        <b/>
        <sz val="14"/>
        <color rgb="FFFFFFFF"/>
        <rFont val="Noto Sans SC Light"/>
        <charset val="134"/>
      </rPr>
      <t>搭建</t>
    </r>
  </si>
  <si>
    <r>
      <rPr>
        <b/>
        <sz val="14"/>
        <color indexed="9"/>
        <rFont val="Riviera Nights Light"/>
        <charset val="134"/>
      </rPr>
      <t xml:space="preserve">No. of item
</t>
    </r>
    <r>
      <rPr>
        <b/>
        <sz val="14"/>
        <color indexed="9"/>
        <rFont val="Noto Sans SC Light"/>
        <charset val="134"/>
      </rPr>
      <t>次数</t>
    </r>
  </si>
  <si>
    <r>
      <rPr>
        <b/>
        <sz val="14"/>
        <color indexed="9"/>
        <rFont val="Riviera Nights Light"/>
        <charset val="134"/>
      </rPr>
      <t xml:space="preserve">QTY
</t>
    </r>
    <r>
      <rPr>
        <b/>
        <sz val="14"/>
        <color indexed="9"/>
        <rFont val="Noto Sans SC Light"/>
        <charset val="134"/>
      </rPr>
      <t>天</t>
    </r>
    <r>
      <rPr>
        <b/>
        <sz val="14"/>
        <color indexed="9"/>
        <rFont val="Riviera Nights Light"/>
        <charset val="134"/>
      </rPr>
      <t>/</t>
    </r>
    <r>
      <rPr>
        <b/>
        <sz val="14"/>
        <color indexed="9"/>
        <rFont val="Noto Sans SC Light"/>
        <charset val="134"/>
      </rPr>
      <t>个数</t>
    </r>
  </si>
  <si>
    <r>
      <rPr>
        <sz val="14"/>
        <color indexed="8"/>
        <rFont val="Riviera Nights Light"/>
        <charset val="134"/>
      </rPr>
      <t xml:space="preserve">75" Plasma -Conmfort Monitor </t>
    </r>
    <r>
      <rPr>
        <sz val="14"/>
        <color indexed="8"/>
        <rFont val="Noto Sans SC Light"/>
        <charset val="134"/>
      </rPr>
      <t>等离子</t>
    </r>
  </si>
  <si>
    <t>00400</t>
  </si>
  <si>
    <r>
      <rPr>
        <sz val="14"/>
        <rFont val="Noto Sans SC Light"/>
        <charset val="134"/>
      </rPr>
      <t>含移动式立架，</t>
    </r>
    <r>
      <rPr>
        <sz val="14"/>
        <rFont val="Riviera Nights Light"/>
        <charset val="134"/>
      </rPr>
      <t>75</t>
    </r>
    <r>
      <rPr>
        <sz val="14"/>
        <rFont val="Noto Sans SC Light"/>
        <charset val="134"/>
      </rPr>
      <t>寸</t>
    </r>
  </si>
  <si>
    <r>
      <rPr>
        <sz val="14"/>
        <color indexed="8"/>
        <rFont val="Noto Sans SC Light"/>
        <charset val="134"/>
      </rPr>
      <t>翻页提示器</t>
    </r>
  </si>
  <si>
    <t>00420</t>
  </si>
  <si>
    <r>
      <rPr>
        <sz val="14"/>
        <rFont val="Riviera Nights Light"/>
        <charset val="134"/>
      </rPr>
      <t xml:space="preserve">D’SAN  PC-433  PerfectCue  Light  Kit </t>
    </r>
    <r>
      <rPr>
        <sz val="14"/>
        <rFont val="Noto Sans SC Light"/>
        <charset val="134"/>
      </rPr>
      <t>翻页提示器</t>
    </r>
    <r>
      <rPr>
        <sz val="14"/>
        <rFont val="Riviera Nights Light"/>
        <charset val="134"/>
      </rPr>
      <t>1</t>
    </r>
    <r>
      <rPr>
        <sz val="14"/>
        <rFont val="Noto Sans SC Light"/>
        <charset val="134"/>
      </rPr>
      <t>套</t>
    </r>
  </si>
  <si>
    <r>
      <rPr>
        <sz val="14"/>
        <color indexed="8"/>
        <rFont val="Noto Sans SC Light"/>
        <charset val="134"/>
      </rPr>
      <t>接电材料</t>
    </r>
  </si>
  <si>
    <t>00500</t>
  </si>
  <si>
    <r>
      <rPr>
        <sz val="14"/>
        <rFont val="Noto Sans SC Light"/>
        <charset val="134"/>
      </rPr>
      <t>电线电缆线等线路，单走电</t>
    </r>
    <r>
      <rPr>
        <sz val="14"/>
        <rFont val="Riviera Nights Light"/>
        <charset val="134"/>
      </rPr>
      <t xml:space="preserve"> </t>
    </r>
    <r>
      <rPr>
        <sz val="14"/>
        <rFont val="Noto Sans SC Light"/>
        <charset val="134"/>
      </rPr>
      <t>含硅箱和相关电路电线</t>
    </r>
  </si>
  <si>
    <r>
      <rPr>
        <sz val="14"/>
        <color indexed="8"/>
        <rFont val="Riviera Nights Light"/>
        <charset val="134"/>
      </rPr>
      <t>AV</t>
    </r>
    <r>
      <rPr>
        <sz val="14"/>
        <color indexed="8"/>
        <rFont val="Noto Sans SC Light"/>
        <charset val="134"/>
      </rPr>
      <t>设备安装人员</t>
    </r>
  </si>
  <si>
    <t>00510</t>
  </si>
  <si>
    <r>
      <rPr>
        <sz val="14"/>
        <rFont val="Noto Sans SC Light"/>
        <charset val="134"/>
      </rPr>
      <t>安装</t>
    </r>
    <r>
      <rPr>
        <sz val="14"/>
        <rFont val="Riviera Nights Light"/>
        <charset val="134"/>
      </rPr>
      <t>/</t>
    </r>
    <r>
      <rPr>
        <sz val="14"/>
        <rFont val="Noto Sans SC Light"/>
        <charset val="134"/>
      </rPr>
      <t>撤场</t>
    </r>
  </si>
  <si>
    <r>
      <rPr>
        <sz val="14"/>
        <color indexed="8"/>
        <rFont val="Riviera Nights Light"/>
        <charset val="134"/>
      </rPr>
      <t>AV</t>
    </r>
    <r>
      <rPr>
        <sz val="14"/>
        <color indexed="8"/>
        <rFont val="Noto Sans SC Light"/>
        <charset val="134"/>
      </rPr>
      <t>设备运输费用</t>
    </r>
  </si>
  <si>
    <t>00530</t>
  </si>
  <si>
    <r>
      <rPr>
        <sz val="14"/>
        <rFont val="Riviera Nights Light"/>
        <charset val="134"/>
      </rPr>
      <t>AV</t>
    </r>
    <r>
      <rPr>
        <sz val="14"/>
        <rFont val="Noto Sans SC Light"/>
        <charset val="134"/>
      </rPr>
      <t>设备往返运输，往返两次</t>
    </r>
  </si>
  <si>
    <r>
      <rPr>
        <sz val="14"/>
        <color indexed="8"/>
        <rFont val="Noto Sans SC Light"/>
        <charset val="134"/>
      </rPr>
      <t>会议茶几</t>
    </r>
  </si>
  <si>
    <t>00540</t>
  </si>
  <si>
    <r>
      <rPr>
        <sz val="14"/>
        <rFont val="Noto Sans SC Light"/>
        <charset val="134"/>
      </rPr>
      <t>白色茶几</t>
    </r>
  </si>
  <si>
    <r>
      <rPr>
        <sz val="14"/>
        <color indexed="8"/>
        <rFont val="Noto Sans SC Light"/>
        <charset val="134"/>
      </rPr>
      <t>椅子</t>
    </r>
  </si>
  <si>
    <t>00550</t>
  </si>
  <si>
    <r>
      <rPr>
        <sz val="14"/>
        <rFont val="Noto Sans SC Light"/>
        <charset val="134"/>
      </rPr>
      <t>白色沙发椅</t>
    </r>
  </si>
  <si>
    <r>
      <rPr>
        <sz val="14"/>
        <color rgb="FF000000"/>
        <rFont val="Riviera Nights Light"/>
        <charset val="134"/>
      </rPr>
      <t>Transportation</t>
    </r>
    <r>
      <rPr>
        <sz val="14"/>
        <color rgb="FF000000"/>
        <rFont val="Noto Sans SC Light"/>
        <charset val="134"/>
      </rPr>
      <t>运输费</t>
    </r>
  </si>
  <si>
    <t>00560</t>
  </si>
  <si>
    <r>
      <rPr>
        <sz val="14"/>
        <rFont val="Noto Sans SC Light"/>
        <charset val="134"/>
      </rPr>
      <t>培训的相关物料运输</t>
    </r>
  </si>
  <si>
    <r>
      <rPr>
        <sz val="14"/>
        <color rgb="FF000000"/>
        <rFont val="Riviera Nights Light"/>
        <charset val="134"/>
      </rPr>
      <t xml:space="preserve">Technician,Staff </t>
    </r>
    <r>
      <rPr>
        <sz val="14"/>
        <color rgb="FF000000"/>
        <rFont val="Noto Sans SC Light"/>
        <charset val="134"/>
      </rPr>
      <t>人工费</t>
    </r>
  </si>
  <si>
    <t>00570</t>
  </si>
  <si>
    <r>
      <rPr>
        <b/>
        <sz val="14"/>
        <color rgb="FF000000"/>
        <rFont val="Riviera Nights Light"/>
        <charset val="134"/>
      </rPr>
      <t xml:space="preserve">B.Set Up </t>
    </r>
    <r>
      <rPr>
        <b/>
        <sz val="14"/>
        <color rgb="FF000000"/>
        <rFont val="Noto Sans SC Light"/>
        <charset val="134"/>
      </rPr>
      <t>搭建</t>
    </r>
  </si>
  <si>
    <r>
      <rPr>
        <b/>
        <sz val="14"/>
        <color rgb="FFFFFFFF"/>
        <rFont val="Riviera Nights Light"/>
        <charset val="134"/>
      </rPr>
      <t xml:space="preserve">C.Registration
</t>
    </r>
    <r>
      <rPr>
        <b/>
        <sz val="14"/>
        <color rgb="FFFFFFFF"/>
        <rFont val="Noto Sans SC Light"/>
        <charset val="134"/>
      </rPr>
      <t>培训报名</t>
    </r>
  </si>
  <si>
    <r>
      <rPr>
        <b/>
        <sz val="14"/>
        <color indexed="9"/>
        <rFont val="Riviera Nights Light"/>
        <charset val="134"/>
      </rPr>
      <t xml:space="preserve">Days
</t>
    </r>
    <r>
      <rPr>
        <b/>
        <sz val="14"/>
        <color indexed="9"/>
        <rFont val="Noto Sans SC Light"/>
        <charset val="134"/>
      </rPr>
      <t>天数</t>
    </r>
  </si>
  <si>
    <t>RSVP</t>
  </si>
  <si>
    <t>00600</t>
  </si>
  <si>
    <r>
      <rPr>
        <b/>
        <sz val="14"/>
        <color rgb="FF000000"/>
        <rFont val="Riviera Nights Light"/>
        <charset val="134"/>
      </rPr>
      <t xml:space="preserve">C.Registration </t>
    </r>
    <r>
      <rPr>
        <b/>
        <sz val="14"/>
        <color rgb="FF000000"/>
        <rFont val="Noto Sans SC Light"/>
        <charset val="134"/>
      </rPr>
      <t>培训报名</t>
    </r>
  </si>
  <si>
    <r>
      <rPr>
        <b/>
        <sz val="14"/>
        <color rgb="FFFFFFFF"/>
        <rFont val="Riviera Nights Light"/>
        <charset val="134"/>
      </rPr>
      <t xml:space="preserve">D.Travel
</t>
    </r>
    <r>
      <rPr>
        <b/>
        <sz val="14"/>
        <color rgb="FFFFFFFF"/>
        <rFont val="Noto Sans SC Light"/>
        <charset val="134"/>
      </rPr>
      <t>差旅</t>
    </r>
  </si>
  <si>
    <r>
      <rPr>
        <b/>
        <sz val="14"/>
        <color indexed="9"/>
        <rFont val="Riviera Nights Light"/>
        <charset val="134"/>
      </rPr>
      <t xml:space="preserve">No. of item
</t>
    </r>
    <r>
      <rPr>
        <b/>
        <sz val="14"/>
        <color indexed="9"/>
        <rFont val="Noto Sans SC Light"/>
        <charset val="134"/>
      </rPr>
      <t>人数</t>
    </r>
  </si>
  <si>
    <r>
      <rPr>
        <b/>
        <sz val="14"/>
        <color indexed="9"/>
        <rFont val="Riviera Nights Light"/>
        <charset val="134"/>
      </rPr>
      <t xml:space="preserve">QTY
</t>
    </r>
    <r>
      <rPr>
        <b/>
        <sz val="14"/>
        <color indexed="9"/>
        <rFont val="Noto Sans SC Light"/>
        <charset val="134"/>
      </rPr>
      <t>天数</t>
    </r>
    <r>
      <rPr>
        <b/>
        <sz val="14"/>
        <color indexed="9"/>
        <rFont val="Riviera Nights Light"/>
        <charset val="134"/>
      </rPr>
      <t>/</t>
    </r>
    <r>
      <rPr>
        <b/>
        <sz val="14"/>
        <color indexed="9"/>
        <rFont val="Noto Sans SC Light"/>
        <charset val="134"/>
      </rPr>
      <t>次数</t>
    </r>
  </si>
  <si>
    <r>
      <rPr>
        <sz val="14"/>
        <rFont val="Noto Sans SC Light"/>
        <charset val="134"/>
      </rPr>
      <t>工作人员差旅</t>
    </r>
    <r>
      <rPr>
        <sz val="14"/>
        <rFont val="Riviera Nights Light"/>
        <charset val="134"/>
      </rPr>
      <t>-</t>
    </r>
    <r>
      <rPr>
        <sz val="14"/>
        <rFont val="Noto Sans SC Light"/>
        <charset val="134"/>
      </rPr>
      <t>国内小交通</t>
    </r>
  </si>
  <si>
    <t>00720</t>
  </si>
  <si>
    <r>
      <rPr>
        <sz val="14"/>
        <color indexed="8"/>
        <rFont val="Noto Sans SC Light"/>
        <charset val="134"/>
      </rPr>
      <t>工作人员差旅</t>
    </r>
    <r>
      <rPr>
        <sz val="14"/>
        <color indexed="8"/>
        <rFont val="Riviera Nights Light"/>
        <charset val="134"/>
      </rPr>
      <t>-</t>
    </r>
    <r>
      <rPr>
        <sz val="14"/>
        <color indexed="8"/>
        <rFont val="Noto Sans SC Light"/>
        <charset val="134"/>
      </rPr>
      <t>餐补</t>
    </r>
  </si>
  <si>
    <t>00730</t>
  </si>
  <si>
    <r>
      <rPr>
        <b/>
        <sz val="14"/>
        <color rgb="FF000000"/>
        <rFont val="Riviera Nights Light"/>
        <charset val="134"/>
      </rPr>
      <t xml:space="preserve">D.Travel </t>
    </r>
    <r>
      <rPr>
        <b/>
        <sz val="14"/>
        <color rgb="FF000000"/>
        <rFont val="Noto Sans SC Light"/>
        <charset val="134"/>
      </rPr>
      <t>差旅</t>
    </r>
  </si>
  <si>
    <r>
      <rPr>
        <b/>
        <sz val="14"/>
        <color rgb="FFFFFFFF"/>
        <rFont val="Riviera Nights Light"/>
        <charset val="134"/>
      </rPr>
      <t xml:space="preserve">E.Printing
</t>
    </r>
    <r>
      <rPr>
        <b/>
        <sz val="14"/>
        <color rgb="FFFFFFFF"/>
        <rFont val="Noto Sans SC Light"/>
        <charset val="134"/>
      </rPr>
      <t>教材印刷以及物料</t>
    </r>
  </si>
  <si>
    <r>
      <rPr>
        <b/>
        <sz val="14"/>
        <color indexed="9"/>
        <rFont val="Riviera Nights Light"/>
        <charset val="134"/>
      </rPr>
      <t xml:space="preserve">QTY
</t>
    </r>
    <r>
      <rPr>
        <b/>
        <sz val="14"/>
        <color indexed="9"/>
        <rFont val="Noto Sans SC Light"/>
        <charset val="134"/>
      </rPr>
      <t>数量</t>
    </r>
  </si>
  <si>
    <r>
      <rPr>
        <sz val="14"/>
        <rFont val="Noto Sans SC Light"/>
        <charset val="134"/>
      </rPr>
      <t>培训教材印刷</t>
    </r>
  </si>
  <si>
    <t>00740</t>
  </si>
  <si>
    <r>
      <rPr>
        <sz val="14"/>
        <rFont val="Noto Sans SC Light"/>
        <charset val="134"/>
      </rPr>
      <t>电子水牌设计</t>
    </r>
  </si>
  <si>
    <t>00750</t>
  </si>
  <si>
    <r>
      <rPr>
        <sz val="14"/>
        <rFont val="Noto Sans SC Light"/>
        <charset val="134"/>
      </rPr>
      <t>人名桌卡</t>
    </r>
  </si>
  <si>
    <t>00760</t>
  </si>
  <si>
    <r>
      <rPr>
        <sz val="14"/>
        <rFont val="Noto Sans SC Light"/>
        <charset val="134"/>
      </rPr>
      <t>签到立牌</t>
    </r>
  </si>
  <si>
    <t>00780</t>
  </si>
  <si>
    <r>
      <rPr>
        <sz val="14"/>
        <rFont val="Noto Sans SC Light"/>
        <charset val="134"/>
      </rPr>
      <t>卡纸</t>
    </r>
  </si>
  <si>
    <t>00800</t>
  </si>
  <si>
    <r>
      <rPr>
        <sz val="14"/>
        <rFont val="Noto Sans SC Light"/>
        <charset val="134"/>
      </rPr>
      <t>无痕软钉胶</t>
    </r>
  </si>
  <si>
    <t>00820</t>
  </si>
  <si>
    <r>
      <rPr>
        <sz val="14"/>
        <rFont val="Riviera Nights Light"/>
        <charset val="134"/>
      </rPr>
      <t>120g/</t>
    </r>
    <r>
      <rPr>
        <sz val="14"/>
        <rFont val="Noto Sans SC Light"/>
        <charset val="134"/>
      </rPr>
      <t>套</t>
    </r>
  </si>
  <si>
    <r>
      <rPr>
        <sz val="14"/>
        <rFont val="Noto Sans SC Light"/>
        <charset val="134"/>
      </rPr>
      <t>黑色中性笔</t>
    </r>
  </si>
  <si>
    <t>00830</t>
  </si>
  <si>
    <r>
      <rPr>
        <sz val="14"/>
        <rFont val="Noto Sans SC Light"/>
        <charset val="134"/>
      </rPr>
      <t>马克笔</t>
    </r>
  </si>
  <si>
    <t>00840</t>
  </si>
  <si>
    <r>
      <rPr>
        <sz val="14"/>
        <rFont val="Noto Sans SC Light"/>
        <charset val="134"/>
      </rPr>
      <t>蓝色</t>
    </r>
    <r>
      <rPr>
        <sz val="14"/>
        <rFont val="Riviera Nights Light"/>
        <charset val="134"/>
      </rPr>
      <t>/</t>
    </r>
    <r>
      <rPr>
        <sz val="14"/>
        <rFont val="Noto Sans SC Light"/>
        <charset val="134"/>
      </rPr>
      <t>黑色</t>
    </r>
    <r>
      <rPr>
        <sz val="14"/>
        <rFont val="Riviera Nights Light"/>
        <charset val="134"/>
      </rPr>
      <t>/</t>
    </r>
    <r>
      <rPr>
        <sz val="14"/>
        <rFont val="Noto Sans SC Light"/>
        <charset val="134"/>
      </rPr>
      <t>绿色</t>
    </r>
  </si>
  <si>
    <r>
      <rPr>
        <sz val="14"/>
        <rFont val="Noto Sans SC Light"/>
        <charset val="134"/>
      </rPr>
      <t>立式白板</t>
    </r>
  </si>
  <si>
    <t>00870</t>
  </si>
  <si>
    <r>
      <rPr>
        <sz val="14"/>
        <rFont val="Riviera Nights Light"/>
        <charset val="134"/>
      </rPr>
      <t>90*60</t>
    </r>
    <r>
      <rPr>
        <sz val="14"/>
        <rFont val="Noto Sans SC Light"/>
        <charset val="134"/>
      </rPr>
      <t>，带可移动支架</t>
    </r>
  </si>
  <si>
    <r>
      <rPr>
        <sz val="14"/>
        <rFont val="Noto Sans SC Light"/>
        <charset val="134"/>
      </rPr>
      <t>培训海报</t>
    </r>
  </si>
  <si>
    <t>00930</t>
  </si>
  <si>
    <r>
      <rPr>
        <sz val="14"/>
        <rFont val="Riviera Nights Light"/>
        <charset val="134"/>
      </rPr>
      <t>90*150</t>
    </r>
    <r>
      <rPr>
        <sz val="14"/>
        <rFont val="Noto Sans SC Light"/>
        <charset val="134"/>
      </rPr>
      <t>，</t>
    </r>
    <r>
      <rPr>
        <sz val="14"/>
        <rFont val="Riviera Nights Light"/>
        <charset val="134"/>
      </rPr>
      <t>250</t>
    </r>
    <r>
      <rPr>
        <sz val="14"/>
        <rFont val="Noto Sans SC Light"/>
        <charset val="134"/>
      </rPr>
      <t>克双面哑膜</t>
    </r>
  </si>
  <si>
    <r>
      <rPr>
        <b/>
        <sz val="14"/>
        <color rgb="FF000000"/>
        <rFont val="Riviera Nights Light"/>
        <charset val="134"/>
      </rPr>
      <t xml:space="preserve">E.Printing </t>
    </r>
    <r>
      <rPr>
        <b/>
        <sz val="14"/>
        <color rgb="FF000000"/>
        <rFont val="Noto Sans SC Light"/>
        <charset val="134"/>
      </rPr>
      <t>教材印刷以及物料</t>
    </r>
  </si>
  <si>
    <r>
      <rPr>
        <b/>
        <sz val="14"/>
        <color rgb="FFFFFFFF"/>
        <rFont val="Riviera Nights Light"/>
        <charset val="134"/>
      </rPr>
      <t xml:space="preserve">F.  
</t>
    </r>
    <r>
      <rPr>
        <b/>
        <sz val="14"/>
        <color rgb="FFFFFFFF"/>
        <rFont val="Noto Sans SC Light"/>
        <charset val="134"/>
      </rPr>
      <t>人员</t>
    </r>
  </si>
  <si>
    <r>
      <rPr>
        <b/>
        <sz val="14"/>
        <color indexed="9"/>
        <rFont val="Noto Sans SC Light"/>
        <charset val="134"/>
      </rPr>
      <t>现场执行</t>
    </r>
  </si>
  <si>
    <r>
      <rPr>
        <sz val="14"/>
        <rFont val="Noto Sans SC Light"/>
        <charset val="134"/>
      </rPr>
      <t>上海</t>
    </r>
    <r>
      <rPr>
        <sz val="14"/>
        <rFont val="Riviera Nights Light"/>
        <charset val="134"/>
      </rPr>
      <t>(</t>
    </r>
    <r>
      <rPr>
        <sz val="14"/>
        <rFont val="Noto Sans SC Light"/>
        <charset val="134"/>
      </rPr>
      <t>国内</t>
    </r>
    <r>
      <rPr>
        <sz val="14"/>
        <rFont val="Riviera Nights Light"/>
        <charset val="134"/>
      </rPr>
      <t>)</t>
    </r>
  </si>
  <si>
    <t>01030</t>
  </si>
  <si>
    <r>
      <rPr>
        <sz val="14"/>
        <color rgb="FF000000"/>
        <rFont val="Riviera Nights Light"/>
        <charset val="134"/>
      </rPr>
      <t>3</t>
    </r>
    <r>
      <rPr>
        <sz val="14"/>
        <color rgb="FF000000"/>
        <rFont val="Noto Sans SC Light"/>
        <charset val="134"/>
      </rPr>
      <t>场，</t>
    </r>
    <r>
      <rPr>
        <sz val="14"/>
        <color rgb="FF000000"/>
        <rFont val="Riviera Nights Light"/>
        <charset val="134"/>
      </rPr>
      <t>3</t>
    </r>
    <r>
      <rPr>
        <sz val="14"/>
        <color rgb="FF000000"/>
        <rFont val="Noto Sans SC Light"/>
        <charset val="134"/>
      </rPr>
      <t>天</t>
    </r>
    <r>
      <rPr>
        <sz val="14"/>
        <color rgb="FF000000"/>
        <rFont val="Riviera Nights Light"/>
        <charset val="134"/>
      </rPr>
      <t>/</t>
    </r>
    <r>
      <rPr>
        <sz val="14"/>
        <color rgb="FF000000"/>
        <rFont val="Noto Sans SC Light"/>
        <charset val="134"/>
      </rPr>
      <t>场</t>
    </r>
  </si>
  <si>
    <r>
      <rPr>
        <b/>
        <sz val="14"/>
        <color indexed="9"/>
        <rFont val="Noto Sans SC Light"/>
        <charset val="134"/>
      </rPr>
      <t>其他人员</t>
    </r>
  </si>
  <si>
    <r>
      <rPr>
        <sz val="14"/>
        <rFont val="Noto Sans SC Light"/>
        <charset val="134"/>
      </rPr>
      <t>摄影师</t>
    </r>
  </si>
  <si>
    <t>01050</t>
  </si>
  <si>
    <r>
      <rPr>
        <sz val="14"/>
        <color indexed="8"/>
        <rFont val="Riviera Nights Light"/>
        <charset val="134"/>
      </rPr>
      <t>3500</t>
    </r>
    <r>
      <rPr>
        <sz val="14"/>
        <color indexed="8"/>
        <rFont val="Noto Sans SC Light"/>
        <charset val="134"/>
      </rPr>
      <t>元</t>
    </r>
    <r>
      <rPr>
        <sz val="14"/>
        <color indexed="8"/>
        <rFont val="Riviera Nights Light"/>
        <charset val="134"/>
      </rPr>
      <t>/</t>
    </r>
    <r>
      <rPr>
        <sz val="14"/>
        <color indexed="8"/>
        <rFont val="Noto Sans SC Light"/>
        <charset val="134"/>
      </rPr>
      <t>天，培训图片记录，以及车辆宣传推广</t>
    </r>
  </si>
  <si>
    <r>
      <rPr>
        <sz val="14"/>
        <rFont val="Noto Sans SC Light"/>
        <charset val="134"/>
      </rPr>
      <t>图片直播</t>
    </r>
  </si>
  <si>
    <t>01060</t>
  </si>
  <si>
    <r>
      <rPr>
        <sz val="14"/>
        <color indexed="8"/>
        <rFont val="Riviera Nights Light"/>
        <charset val="134"/>
      </rPr>
      <t>2300/</t>
    </r>
    <r>
      <rPr>
        <sz val="14"/>
        <color indexed="8"/>
        <rFont val="Noto Sans SC Light"/>
        <charset val="134"/>
      </rPr>
      <t>天</t>
    </r>
  </si>
  <si>
    <r>
      <rPr>
        <sz val="14"/>
        <rFont val="Noto Sans SC Light"/>
        <charset val="134"/>
      </rPr>
      <t>摄像师</t>
    </r>
  </si>
  <si>
    <t>01070</t>
  </si>
  <si>
    <r>
      <rPr>
        <sz val="14"/>
        <color indexed="8"/>
        <rFont val="Riviera Nights Light"/>
        <charset val="134"/>
      </rPr>
      <t>3500</t>
    </r>
    <r>
      <rPr>
        <sz val="14"/>
        <color indexed="8"/>
        <rFont val="Noto Sans SC Light"/>
        <charset val="134"/>
      </rPr>
      <t>元</t>
    </r>
    <r>
      <rPr>
        <sz val="14"/>
        <color indexed="8"/>
        <rFont val="Riviera Nights Light"/>
        <charset val="134"/>
      </rPr>
      <t>/</t>
    </r>
    <r>
      <rPr>
        <sz val="14"/>
        <color indexed="8"/>
        <rFont val="Noto Sans SC Light"/>
        <charset val="134"/>
      </rPr>
      <t>天，培训视频记录，以及车辆宣传推广</t>
    </r>
  </si>
  <si>
    <r>
      <rPr>
        <sz val="14"/>
        <rFont val="Noto Sans SC Light"/>
        <charset val="134"/>
      </rPr>
      <t>视频剪辑</t>
    </r>
  </si>
  <si>
    <t>01080</t>
  </si>
  <si>
    <r>
      <rPr>
        <sz val="14"/>
        <color indexed="8"/>
        <rFont val="Riviera Nights Light"/>
        <charset val="134"/>
      </rPr>
      <t>2300</t>
    </r>
    <r>
      <rPr>
        <sz val="14"/>
        <color indexed="8"/>
        <rFont val="Noto Sans SC Light"/>
        <charset val="134"/>
      </rPr>
      <t>元</t>
    </r>
    <r>
      <rPr>
        <sz val="14"/>
        <color indexed="8"/>
        <rFont val="Riviera Nights Light"/>
        <charset val="134"/>
      </rPr>
      <t>/</t>
    </r>
    <r>
      <rPr>
        <sz val="14"/>
        <color indexed="8"/>
        <rFont val="Noto Sans SC Light"/>
        <charset val="134"/>
      </rPr>
      <t>条，约</t>
    </r>
    <r>
      <rPr>
        <sz val="14"/>
        <color indexed="8"/>
        <rFont val="Riviera Nights Light"/>
        <charset val="134"/>
      </rPr>
      <t>3-5</t>
    </r>
    <r>
      <rPr>
        <sz val="14"/>
        <color indexed="8"/>
        <rFont val="Noto Sans SC Light"/>
        <charset val="134"/>
      </rPr>
      <t>分钟视频精剪，符合劳斯要求</t>
    </r>
  </si>
  <si>
    <r>
      <rPr>
        <b/>
        <sz val="14"/>
        <color rgb="FF000000"/>
        <rFont val="Riviera Nights Light"/>
        <charset val="134"/>
      </rPr>
      <t>F.</t>
    </r>
    <r>
      <rPr>
        <b/>
        <sz val="14"/>
        <color rgb="FF000000"/>
        <rFont val="Noto Sans SC Light"/>
        <charset val="134"/>
      </rPr>
      <t>人员</t>
    </r>
  </si>
  <si>
    <r>
      <rPr>
        <b/>
        <sz val="14"/>
        <color rgb="FFFFFFFF"/>
        <rFont val="Riviera Nights Light"/>
        <charset val="134"/>
      </rPr>
      <t xml:space="preserve">G.Agency Fees
</t>
    </r>
    <r>
      <rPr>
        <b/>
        <sz val="14"/>
        <color rgb="FFFFFFFF"/>
        <rFont val="Noto Sans SC Light"/>
        <charset val="134"/>
      </rPr>
      <t>服务费用</t>
    </r>
  </si>
  <si>
    <r>
      <rPr>
        <b/>
        <sz val="14"/>
        <color indexed="9"/>
        <rFont val="Noto Sans SC Light"/>
        <charset val="134"/>
      </rPr>
      <t>准备阶段</t>
    </r>
  </si>
  <si>
    <r>
      <rPr>
        <sz val="14"/>
        <color indexed="8"/>
        <rFont val="Noto Sans SC Light"/>
        <charset val="134"/>
      </rPr>
      <t>客户经理（准备阶段）</t>
    </r>
  </si>
  <si>
    <t>0.012</t>
  </si>
  <si>
    <t>01120</t>
  </si>
  <si>
    <r>
      <rPr>
        <sz val="14"/>
        <color indexed="8"/>
        <rFont val="Noto Sans SC Light"/>
        <charset val="134"/>
      </rPr>
      <t>前期准备工作</t>
    </r>
  </si>
  <si>
    <r>
      <rPr>
        <b/>
        <sz val="14"/>
        <color rgb="FF000000"/>
        <rFont val="Riviera Nights Light"/>
        <charset val="134"/>
      </rPr>
      <t xml:space="preserve">G.Agency Fees </t>
    </r>
    <r>
      <rPr>
        <b/>
        <sz val="14"/>
        <color rgb="FF000000"/>
        <rFont val="Noto Sans SC Light"/>
        <charset val="134"/>
      </rPr>
      <t>服务费用</t>
    </r>
  </si>
  <si>
    <r>
      <rPr>
        <b/>
        <sz val="14"/>
        <color rgb="FFFFFFFF"/>
        <rFont val="Riviera Nights Light"/>
        <charset val="134"/>
      </rPr>
      <t xml:space="preserve">H.Business Tax
</t>
    </r>
    <r>
      <rPr>
        <b/>
        <sz val="14"/>
        <color rgb="FFFFFFFF"/>
        <rFont val="Noto Sans SC Light"/>
        <charset val="134"/>
      </rPr>
      <t>税金</t>
    </r>
  </si>
  <si>
    <r>
      <rPr>
        <b/>
        <sz val="14"/>
        <color indexed="9"/>
        <rFont val="Riviera Nights Light"/>
        <charset val="134"/>
      </rPr>
      <t xml:space="preserve">% </t>
    </r>
    <r>
      <rPr>
        <b/>
        <sz val="14"/>
        <color indexed="9"/>
        <rFont val="Noto Sans SC Light"/>
        <charset val="134"/>
      </rPr>
      <t>比例</t>
    </r>
  </si>
  <si>
    <r>
      <rPr>
        <sz val="14"/>
        <color indexed="8"/>
        <rFont val="Riviera Nights Light"/>
        <charset val="134"/>
      </rPr>
      <t xml:space="preserve">Business Tax </t>
    </r>
    <r>
      <rPr>
        <sz val="14"/>
        <color indexed="8"/>
        <rFont val="Noto Sans SC Light"/>
        <charset val="134"/>
      </rPr>
      <t>税金</t>
    </r>
  </si>
  <si>
    <r>
      <rPr>
        <sz val="14"/>
        <color indexed="8"/>
        <rFont val="Riviera Nights Light"/>
        <charset val="134"/>
      </rPr>
      <t>VAT</t>
    </r>
    <r>
      <rPr>
        <sz val="14"/>
        <color indexed="8"/>
        <rFont val="Noto Sans SC Light"/>
        <charset val="134"/>
      </rPr>
      <t>专用增值税发票</t>
    </r>
  </si>
  <si>
    <r>
      <rPr>
        <b/>
        <sz val="14"/>
        <color rgb="FF000000"/>
        <rFont val="Riviera Nights Light"/>
        <charset val="134"/>
      </rPr>
      <t xml:space="preserve">H.Business Tax </t>
    </r>
    <r>
      <rPr>
        <b/>
        <sz val="14"/>
        <color rgb="FF000000"/>
        <rFont val="Noto Sans SC Light"/>
        <charset val="134"/>
      </rPr>
      <t>税金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</si>
</sst>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€-2]\ #,##0"/>
    <numFmt numFmtId="177" formatCode="_-[$¥-411]* #,##0_-;\-[$¥-411]* #,##0_-;_-[$¥-411]* &quot;-&quot;_-;_-@_-"/>
    <numFmt numFmtId="178" formatCode="0_);[Red]\(0\)"/>
    <numFmt numFmtId="179" formatCode="\¥#,##0.00_);[Red]\(\¥#,##0.00\)"/>
  </numFmts>
  <fonts count="44">
    <font>
      <sz val="11"/>
      <color theme="1"/>
      <name val="等线"/>
      <charset val="134"/>
      <scheme val="minor"/>
    </font>
    <font>
      <sz val="14"/>
      <color indexed="8"/>
      <name val="Riviera Nights Light"/>
      <charset val="134"/>
    </font>
    <font>
      <sz val="11"/>
      <color indexed="8"/>
      <name val="Riviera Nights Light"/>
      <charset val="134"/>
    </font>
    <font>
      <b/>
      <sz val="14"/>
      <color indexed="8"/>
      <name val="Riviera Nights Light"/>
      <charset val="134"/>
    </font>
    <font>
      <sz val="14"/>
      <color rgb="FF000000"/>
      <name val="Riviera Nights Light"/>
      <charset val="134"/>
    </font>
    <font>
      <b/>
      <sz val="14"/>
      <color indexed="9"/>
      <name val="Riviera Nights Light"/>
      <charset val="134"/>
    </font>
    <font>
      <b/>
      <sz val="14"/>
      <color rgb="FF000000"/>
      <name val="Riviera Nights Light"/>
      <charset val="134"/>
    </font>
    <font>
      <sz val="11"/>
      <color rgb="FF000000"/>
      <name val="Riviera Nights Light"/>
      <charset val="134"/>
    </font>
    <font>
      <sz val="14"/>
      <name val="Riviera Nights Light"/>
      <charset val="134"/>
    </font>
    <font>
      <sz val="14"/>
      <color theme="1"/>
      <name val="Riviera Nights Light"/>
      <charset val="134"/>
    </font>
    <font>
      <b/>
      <sz val="14"/>
      <color rgb="FFFFFFFF"/>
      <name val="Riviera Nights Light"/>
      <charset val="134"/>
    </font>
    <font>
      <b/>
      <sz val="10"/>
      <color indexed="8"/>
      <name val="Riviera Nights Light"/>
      <charset val="134"/>
    </font>
    <font>
      <sz val="14"/>
      <color rgb="FFFF0000"/>
      <name val="Riviera Nights Light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u/>
      <sz val="10"/>
      <color indexed="12"/>
      <name val="Verdana"/>
      <charset val="134"/>
    </font>
    <font>
      <sz val="14"/>
      <color rgb="FF000000"/>
      <name val="Noto Sans SC Light"/>
      <charset val="134"/>
    </font>
    <font>
      <b/>
      <sz val="14"/>
      <color indexed="9"/>
      <name val="Noto Sans SC Light"/>
      <charset val="134"/>
    </font>
    <font>
      <b/>
      <sz val="14"/>
      <color indexed="8"/>
      <name val="Noto Sans SC Light"/>
      <charset val="134"/>
    </font>
    <font>
      <b/>
      <sz val="14"/>
      <color rgb="FF000000"/>
      <name val="Noto Sans SC Light"/>
      <charset val="134"/>
    </font>
    <font>
      <sz val="14"/>
      <name val="Noto Sans SC Light"/>
      <charset val="134"/>
    </font>
    <font>
      <sz val="14"/>
      <color theme="1"/>
      <name val="Noto Sans SC Light"/>
      <charset val="134"/>
    </font>
    <font>
      <b/>
      <sz val="14"/>
      <color rgb="FFFFFFFF"/>
      <name val="Noto Sans SC Light"/>
      <charset val="134"/>
    </font>
    <font>
      <sz val="14"/>
      <color indexed="8"/>
      <name val="Noto Sans SC Light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3" tint="0.599993896298105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7" applyNumberFormat="0" applyAlignment="0" applyProtection="0">
      <alignment vertical="center"/>
    </xf>
    <xf numFmtId="0" fontId="22" fillId="11" borderId="18" applyNumberFormat="0" applyAlignment="0" applyProtection="0">
      <alignment vertical="center"/>
    </xf>
    <xf numFmtId="0" fontId="23" fillId="11" borderId="17" applyNumberFormat="0" applyAlignment="0" applyProtection="0">
      <alignment vertical="center"/>
    </xf>
    <xf numFmtId="0" fontId="24" fillId="12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176" fontId="33" fillId="0" borderId="0">
      <alignment vertical="center"/>
    </xf>
    <xf numFmtId="0" fontId="0" fillId="0" borderId="0"/>
    <xf numFmtId="0" fontId="0" fillId="0" borderId="0"/>
    <xf numFmtId="177" fontId="0" fillId="0" borderId="0"/>
    <xf numFmtId="0" fontId="34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43" fontId="33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0" borderId="0" xfId="53" applyFont="1" applyAlignment="1">
      <alignment horizontal="center" vertical="center"/>
    </xf>
    <xf numFmtId="0" fontId="2" fillId="0" borderId="0" xfId="53" applyFont="1" applyAlignment="1">
      <alignment horizontal="center" vertical="center"/>
    </xf>
    <xf numFmtId="0" fontId="2" fillId="0" borderId="0" xfId="53" applyFont="1" applyAlignment="1">
      <alignment vertical="center"/>
    </xf>
    <xf numFmtId="0" fontId="1" fillId="0" borderId="0" xfId="53" applyFont="1" applyAlignment="1">
      <alignment vertical="center"/>
    </xf>
    <xf numFmtId="49" fontId="1" fillId="0" borderId="0" xfId="53" applyNumberFormat="1" applyFont="1" applyAlignment="1">
      <alignment horizontal="center" vertical="center"/>
    </xf>
    <xf numFmtId="176" fontId="3" fillId="2" borderId="1" xfId="51" applyFont="1" applyFill="1" applyBorder="1" applyAlignment="1">
      <alignment horizontal="left" vertical="center"/>
    </xf>
    <xf numFmtId="176" fontId="3" fillId="2" borderId="2" xfId="51" applyFont="1" applyFill="1" applyBorder="1" applyAlignment="1">
      <alignment horizontal="left" vertical="center"/>
    </xf>
    <xf numFmtId="49" fontId="3" fillId="2" borderId="2" xfId="51" applyNumberFormat="1" applyFont="1" applyFill="1" applyBorder="1" applyAlignment="1">
      <alignment horizontal="center" vertical="center"/>
    </xf>
    <xf numFmtId="176" fontId="3" fillId="2" borderId="3" xfId="51" applyFont="1" applyFill="1" applyBorder="1" applyAlignment="1">
      <alignment horizontal="left" vertical="center"/>
    </xf>
    <xf numFmtId="176" fontId="3" fillId="2" borderId="4" xfId="51" applyFont="1" applyFill="1" applyBorder="1" applyAlignment="1">
      <alignment horizontal="left" vertical="center"/>
    </xf>
    <xf numFmtId="176" fontId="3" fillId="2" borderId="0" xfId="51" applyFont="1" applyFill="1" applyAlignment="1">
      <alignment horizontal="left" vertical="center"/>
    </xf>
    <xf numFmtId="49" fontId="3" fillId="2" borderId="0" xfId="51" applyNumberFormat="1" applyFont="1" applyFill="1" applyAlignment="1">
      <alignment horizontal="center" vertical="center"/>
    </xf>
    <xf numFmtId="176" fontId="3" fillId="2" borderId="5" xfId="51" applyFont="1" applyFill="1" applyBorder="1" applyAlignment="1">
      <alignment horizontal="left" vertical="center"/>
    </xf>
    <xf numFmtId="0" fontId="1" fillId="2" borderId="4" xfId="53" applyFont="1" applyFill="1" applyBorder="1" applyAlignment="1">
      <alignment horizontal="left" vertical="center"/>
    </xf>
    <xf numFmtId="0" fontId="4" fillId="2" borderId="0" xfId="53" applyFont="1" applyFill="1" applyAlignment="1">
      <alignment horizontal="left" vertical="center"/>
    </xf>
    <xf numFmtId="0" fontId="1" fillId="2" borderId="0" xfId="53" applyFont="1" applyFill="1" applyAlignment="1">
      <alignment vertical="center"/>
    </xf>
    <xf numFmtId="0" fontId="1" fillId="2" borderId="0" xfId="53" applyFont="1" applyFill="1" applyAlignment="1">
      <alignment horizontal="left" vertical="center"/>
    </xf>
    <xf numFmtId="0" fontId="1" fillId="2" borderId="0" xfId="53" applyFont="1" applyFill="1" applyAlignment="1">
      <alignment horizontal="center" vertical="center"/>
    </xf>
    <xf numFmtId="49" fontId="1" fillId="2" borderId="0" xfId="53" applyNumberFormat="1" applyFont="1" applyFill="1" applyAlignment="1">
      <alignment horizontal="center" vertical="center"/>
    </xf>
    <xf numFmtId="0" fontId="1" fillId="2" borderId="5" xfId="53" applyFont="1" applyFill="1" applyBorder="1" applyAlignment="1">
      <alignment vertical="center"/>
    </xf>
    <xf numFmtId="14" fontId="1" fillId="2" borderId="0" xfId="53" applyNumberFormat="1" applyFont="1" applyFill="1" applyAlignment="1">
      <alignment horizontal="left" vertical="center"/>
    </xf>
    <xf numFmtId="0" fontId="1" fillId="2" borderId="0" xfId="53" applyFont="1" applyFill="1" applyAlignment="1">
      <alignment vertical="center" wrapText="1"/>
    </xf>
    <xf numFmtId="49" fontId="1" fillId="2" borderId="0" xfId="53" applyNumberFormat="1" applyFont="1" applyFill="1" applyAlignment="1">
      <alignment horizontal="center" vertical="center" wrapText="1"/>
    </xf>
    <xf numFmtId="178" fontId="1" fillId="2" borderId="5" xfId="53" applyNumberFormat="1" applyFont="1" applyFill="1" applyBorder="1" applyAlignment="1">
      <alignment vertical="center" wrapText="1"/>
    </xf>
    <xf numFmtId="178" fontId="1" fillId="2" borderId="5" xfId="53" applyNumberFormat="1" applyFont="1" applyFill="1" applyBorder="1" applyAlignment="1">
      <alignment vertical="center"/>
    </xf>
    <xf numFmtId="0" fontId="1" fillId="2" borderId="0" xfId="53" applyFont="1" applyFill="1" applyAlignment="1">
      <alignment horizontal="left" vertical="center" wrapText="1"/>
    </xf>
    <xf numFmtId="0" fontId="1" fillId="2" borderId="5" xfId="53" applyFont="1" applyFill="1" applyBorder="1" applyAlignment="1">
      <alignment horizontal="left" vertical="center" wrapText="1"/>
    </xf>
    <xf numFmtId="0" fontId="3" fillId="2" borderId="6" xfId="53" applyFont="1" applyFill="1" applyBorder="1" applyAlignment="1">
      <alignment horizontal="left" vertical="center"/>
    </xf>
    <xf numFmtId="0" fontId="1" fillId="2" borderId="7" xfId="53" applyFont="1" applyFill="1" applyBorder="1" applyAlignment="1">
      <alignment horizontal="left" vertical="center"/>
    </xf>
    <xf numFmtId="0" fontId="1" fillId="2" borderId="7" xfId="53" applyFont="1" applyFill="1" applyBorder="1" applyAlignment="1">
      <alignment vertical="center"/>
    </xf>
    <xf numFmtId="0" fontId="1" fillId="2" borderId="7" xfId="53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178" fontId="1" fillId="2" borderId="8" xfId="53" applyNumberFormat="1" applyFont="1" applyFill="1" applyBorder="1" applyAlignment="1">
      <alignment horizontal="center" vertical="center"/>
    </xf>
    <xf numFmtId="0" fontId="5" fillId="3" borderId="9" xfId="50" applyFont="1" applyFill="1" applyBorder="1" applyAlignment="1">
      <alignment horizontal="center" vertical="center" wrapText="1"/>
    </xf>
    <xf numFmtId="49" fontId="5" fillId="3" borderId="9" xfId="50" applyNumberFormat="1" applyFont="1" applyFill="1" applyBorder="1" applyAlignment="1">
      <alignment horizontal="center" vertical="center" wrapText="1"/>
    </xf>
    <xf numFmtId="0" fontId="3" fillId="0" borderId="9" xfId="50" applyFont="1" applyFill="1" applyBorder="1" applyAlignment="1">
      <alignment horizontal="center" vertical="center" wrapText="1"/>
    </xf>
    <xf numFmtId="176" fontId="3" fillId="0" borderId="9" xfId="51" applyFont="1" applyFill="1" applyBorder="1" applyAlignment="1">
      <alignment horizontal="left" vertical="center" wrapText="1"/>
    </xf>
    <xf numFmtId="176" fontId="3" fillId="0" borderId="9" xfId="51" applyFont="1" applyFill="1" applyBorder="1" applyAlignment="1">
      <alignment horizontal="left" vertical="center"/>
    </xf>
    <xf numFmtId="40" fontId="1" fillId="4" borderId="9" xfId="55" applyNumberFormat="1" applyFont="1" applyFill="1" applyBorder="1" applyAlignment="1">
      <alignment horizontal="right" vertical="center" wrapText="1"/>
    </xf>
    <xf numFmtId="40" fontId="3" fillId="0" borderId="9" xfId="55" applyNumberFormat="1" applyFont="1" applyFill="1" applyBorder="1" applyAlignment="1">
      <alignment vertical="center" wrapText="1"/>
    </xf>
    <xf numFmtId="176" fontId="1" fillId="0" borderId="9" xfId="51" applyFont="1" applyFill="1" applyBorder="1" applyAlignment="1">
      <alignment vertical="center" wrapText="1"/>
    </xf>
    <xf numFmtId="0" fontId="1" fillId="0" borderId="9" xfId="53" applyFont="1" applyFill="1" applyBorder="1" applyAlignment="1">
      <alignment vertical="center"/>
    </xf>
    <xf numFmtId="176" fontId="6" fillId="0" borderId="9" xfId="51" applyFont="1" applyBorder="1" applyAlignment="1">
      <alignment horizontal="left" vertical="center" wrapText="1"/>
    </xf>
    <xf numFmtId="176" fontId="3" fillId="0" borderId="9" xfId="51" applyFont="1" applyBorder="1" applyAlignment="1">
      <alignment horizontal="left" vertical="center"/>
    </xf>
    <xf numFmtId="40" fontId="3" fillId="0" borderId="9" xfId="55" applyNumberFormat="1" applyFont="1" applyBorder="1" applyAlignment="1">
      <alignment vertical="center" wrapText="1"/>
    </xf>
    <xf numFmtId="49" fontId="3" fillId="0" borderId="9" xfId="55" applyNumberFormat="1" applyFont="1" applyBorder="1" applyAlignment="1">
      <alignment horizontal="center" vertical="center" wrapText="1"/>
    </xf>
    <xf numFmtId="176" fontId="1" fillId="0" borderId="9" xfId="51" applyFont="1" applyBorder="1" applyAlignment="1">
      <alignment vertical="center" wrapText="1"/>
    </xf>
    <xf numFmtId="176" fontId="3" fillId="0" borderId="9" xfId="51" applyFont="1" applyBorder="1" applyAlignment="1">
      <alignment horizontal="left" vertical="center" wrapText="1"/>
    </xf>
    <xf numFmtId="0" fontId="3" fillId="0" borderId="9" xfId="50" applyFont="1" applyBorder="1" applyAlignment="1">
      <alignment horizontal="center" vertical="center" wrapText="1"/>
    </xf>
    <xf numFmtId="176" fontId="3" fillId="5" borderId="9" xfId="51" applyFont="1" applyFill="1" applyBorder="1" applyAlignment="1">
      <alignment horizontal="left" vertical="center" wrapText="1"/>
    </xf>
    <xf numFmtId="176" fontId="3" fillId="5" borderId="9" xfId="51" applyFont="1" applyFill="1" applyBorder="1" applyAlignment="1">
      <alignment horizontal="left" vertical="center"/>
    </xf>
    <xf numFmtId="40" fontId="1" fillId="5" borderId="9" xfId="55" applyNumberFormat="1" applyFont="1" applyFill="1" applyBorder="1" applyAlignment="1">
      <alignment horizontal="right" vertical="center" wrapText="1"/>
    </xf>
    <xf numFmtId="176" fontId="3" fillId="6" borderId="9" xfId="51" applyFont="1" applyFill="1" applyBorder="1" applyAlignment="1">
      <alignment horizontal="center" vertical="center" wrapText="1"/>
    </xf>
    <xf numFmtId="176" fontId="3" fillId="6" borderId="9" xfId="51" applyFont="1" applyFill="1" applyBorder="1" applyAlignment="1">
      <alignment horizontal="center" vertical="center"/>
    </xf>
    <xf numFmtId="40" fontId="3" fillId="7" borderId="9" xfId="57" applyNumberFormat="1" applyFont="1" applyFill="1" applyBorder="1" applyAlignment="1">
      <alignment horizontal="right" vertical="center" wrapText="1"/>
    </xf>
    <xf numFmtId="40" fontId="3" fillId="7" borderId="9" xfId="50" applyNumberFormat="1" applyFont="1" applyFill="1" applyBorder="1" applyAlignment="1">
      <alignment vertical="center" wrapText="1"/>
    </xf>
    <xf numFmtId="49" fontId="3" fillId="7" borderId="9" xfId="50" applyNumberFormat="1" applyFont="1" applyFill="1" applyBorder="1" applyAlignment="1">
      <alignment horizontal="center" vertical="center" wrapText="1"/>
    </xf>
    <xf numFmtId="179" fontId="3" fillId="7" borderId="9" xfId="50" applyNumberFormat="1" applyFont="1" applyFill="1" applyBorder="1" applyAlignment="1">
      <alignment horizontal="right" vertical="center" wrapText="1"/>
    </xf>
    <xf numFmtId="0" fontId="3" fillId="4" borderId="10" xfId="53" applyFont="1" applyFill="1" applyBorder="1" applyAlignment="1">
      <alignment horizontal="left" vertical="center"/>
    </xf>
    <xf numFmtId="0" fontId="3" fillId="4" borderId="11" xfId="53" applyFont="1" applyFill="1" applyBorder="1" applyAlignment="1">
      <alignment horizontal="left" vertical="center"/>
    </xf>
    <xf numFmtId="0" fontId="3" fillId="4" borderId="12" xfId="53" applyFont="1" applyFill="1" applyBorder="1" applyAlignment="1">
      <alignment horizontal="left" vertical="center"/>
    </xf>
    <xf numFmtId="40" fontId="5" fillId="3" borderId="9" xfId="50" applyNumberFormat="1" applyFont="1" applyFill="1" applyBorder="1" applyAlignment="1">
      <alignment horizontal="center" vertical="center" wrapText="1"/>
    </xf>
    <xf numFmtId="0" fontId="5" fillId="3" borderId="9" xfId="50" applyFont="1" applyFill="1" applyBorder="1" applyAlignment="1">
      <alignment vertical="center" wrapText="1"/>
    </xf>
    <xf numFmtId="0" fontId="1" fillId="2" borderId="9" xfId="50" applyFont="1" applyFill="1" applyBorder="1" applyAlignment="1">
      <alignment horizontal="center" vertical="center" wrapText="1"/>
    </xf>
    <xf numFmtId="0" fontId="4" fillId="2" borderId="9" xfId="50" applyFont="1" applyFill="1" applyBorder="1" applyAlignment="1">
      <alignment horizontal="left" vertical="center" wrapText="1"/>
    </xf>
    <xf numFmtId="0" fontId="7" fillId="0" borderId="9" xfId="53" applyFont="1" applyFill="1" applyBorder="1" applyAlignment="1">
      <alignment horizontal="center" vertical="center"/>
    </xf>
    <xf numFmtId="40" fontId="1" fillId="2" borderId="9" xfId="50" applyNumberFormat="1" applyFont="1" applyFill="1" applyBorder="1" applyAlignment="1">
      <alignment horizontal="right" vertical="center" wrapText="1"/>
    </xf>
    <xf numFmtId="49" fontId="1" fillId="0" borderId="9" xfId="50" applyNumberFormat="1" applyFont="1" applyBorder="1" applyAlignment="1">
      <alignment horizontal="center" vertical="center" wrapText="1"/>
    </xf>
    <xf numFmtId="176" fontId="8" fillId="2" borderId="9" xfId="51" applyFont="1" applyFill="1" applyBorder="1" applyAlignment="1">
      <alignment horizontal="left" vertical="center" wrapText="1"/>
    </xf>
    <xf numFmtId="176" fontId="9" fillId="2" borderId="9" xfId="51" applyFont="1" applyFill="1" applyBorder="1" applyAlignment="1">
      <alignment horizontal="left" vertical="center" wrapText="1"/>
    </xf>
    <xf numFmtId="176" fontId="3" fillId="6" borderId="9" xfId="51" applyFont="1" applyFill="1" applyBorder="1" applyAlignment="1">
      <alignment vertical="center"/>
    </xf>
    <xf numFmtId="40" fontId="3" fillId="7" borderId="9" xfId="50" applyNumberFormat="1" applyFont="1" applyFill="1" applyBorder="1" applyAlignment="1">
      <alignment horizontal="right"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0" xfId="50" applyFont="1" applyAlignment="1">
      <alignment horizontal="center" vertical="center" wrapText="1"/>
    </xf>
    <xf numFmtId="49" fontId="3" fillId="0" borderId="0" xfId="50" applyNumberFormat="1" applyFont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10" fillId="3" borderId="9" xfId="50" applyFont="1" applyFill="1" applyBorder="1" applyAlignment="1">
      <alignment horizontal="center" vertical="center" wrapText="1"/>
    </xf>
    <xf numFmtId="0" fontId="1" fillId="0" borderId="9" xfId="50" applyFont="1" applyBorder="1" applyAlignment="1">
      <alignment horizontal="center" vertical="center" wrapText="1"/>
    </xf>
    <xf numFmtId="0" fontId="1" fillId="2" borderId="9" xfId="50" applyFont="1" applyFill="1" applyBorder="1" applyAlignment="1">
      <alignment horizontal="left" vertical="center" wrapText="1"/>
    </xf>
    <xf numFmtId="40" fontId="1" fillId="0" borderId="9" xfId="55" applyNumberFormat="1" applyFont="1" applyFill="1" applyBorder="1" applyAlignment="1">
      <alignment vertical="center" wrapText="1"/>
    </xf>
    <xf numFmtId="0" fontId="1" fillId="0" borderId="9" xfId="50" applyFont="1" applyFill="1" applyBorder="1" applyAlignment="1">
      <alignment horizontal="center" vertical="center" wrapText="1"/>
    </xf>
    <xf numFmtId="40" fontId="1" fillId="0" borderId="9" xfId="50" applyNumberFormat="1" applyFont="1" applyFill="1" applyBorder="1" applyAlignment="1">
      <alignment horizontal="right" vertical="center" wrapText="1"/>
    </xf>
    <xf numFmtId="0" fontId="8" fillId="0" borderId="9" xfId="50" applyFont="1" applyFill="1" applyBorder="1" applyAlignment="1">
      <alignment horizontal="center" vertical="center" wrapText="1"/>
    </xf>
    <xf numFmtId="0" fontId="8" fillId="0" borderId="9" xfId="50" applyFont="1" applyBorder="1" applyAlignment="1">
      <alignment horizontal="left" vertical="center" wrapText="1"/>
    </xf>
    <xf numFmtId="0" fontId="4" fillId="0" borderId="9" xfId="50" applyFont="1" applyBorder="1" applyAlignment="1">
      <alignment horizontal="left" vertical="center" wrapText="1"/>
    </xf>
    <xf numFmtId="0" fontId="4" fillId="0" borderId="9" xfId="50" applyFont="1" applyBorder="1" applyAlignment="1">
      <alignment vertical="center" wrapText="1"/>
    </xf>
    <xf numFmtId="176" fontId="6" fillId="6" borderId="9" xfId="51" applyFont="1" applyFill="1" applyBorder="1" applyAlignment="1">
      <alignment vertical="center" wrapText="1"/>
    </xf>
    <xf numFmtId="176" fontId="3" fillId="6" borderId="9" xfId="51" applyFont="1" applyFill="1" applyBorder="1">
      <alignment vertical="center"/>
    </xf>
    <xf numFmtId="176" fontId="3" fillId="2" borderId="10" xfId="51" applyFont="1" applyFill="1" applyBorder="1" applyAlignment="1">
      <alignment horizontal="center" vertical="center" wrapText="1"/>
    </xf>
    <xf numFmtId="176" fontId="3" fillId="2" borderId="11" xfId="51" applyFont="1" applyFill="1" applyBorder="1" applyAlignment="1">
      <alignment horizontal="center" vertical="center" wrapText="1"/>
    </xf>
    <xf numFmtId="49" fontId="3" fillId="2" borderId="11" xfId="51" applyNumberFormat="1" applyFont="1" applyFill="1" applyBorder="1" applyAlignment="1">
      <alignment horizontal="center" vertical="center" wrapText="1"/>
    </xf>
    <xf numFmtId="176" fontId="3" fillId="2" borderId="12" xfId="51" applyFont="1" applyFill="1" applyBorder="1" applyAlignment="1">
      <alignment horizontal="center" vertical="center" wrapText="1"/>
    </xf>
    <xf numFmtId="40" fontId="1" fillId="0" borderId="9" xfId="55" applyNumberFormat="1" applyFont="1" applyBorder="1" applyAlignment="1">
      <alignment vertical="center" wrapText="1"/>
    </xf>
    <xf numFmtId="0" fontId="8" fillId="0" borderId="9" xfId="50" applyFont="1" applyBorder="1" applyAlignment="1">
      <alignment horizontal="center" vertical="center" wrapText="1"/>
    </xf>
    <xf numFmtId="40" fontId="8" fillId="0" borderId="9" xfId="50" applyNumberFormat="1" applyFont="1" applyBorder="1" applyAlignment="1">
      <alignment horizontal="right" vertical="center" wrapText="1"/>
    </xf>
    <xf numFmtId="49" fontId="8" fillId="0" borderId="9" xfId="50" applyNumberFormat="1" applyFont="1" applyBorder="1" applyAlignment="1">
      <alignment horizontal="center" vertical="center" wrapText="1"/>
    </xf>
    <xf numFmtId="0" fontId="1" fillId="0" borderId="13" xfId="50" applyFont="1" applyFill="1" applyBorder="1" applyAlignment="1">
      <alignment horizontal="center" vertical="center" wrapText="1"/>
    </xf>
    <xf numFmtId="176" fontId="8" fillId="0" borderId="9" xfId="51" applyFont="1" applyFill="1" applyBorder="1" applyAlignment="1">
      <alignment horizontal="left" vertical="center" wrapText="1"/>
    </xf>
    <xf numFmtId="0" fontId="8" fillId="0" borderId="9" xfId="50" applyFont="1" applyFill="1" applyBorder="1" applyAlignment="1">
      <alignment horizontal="left" vertical="center" wrapText="1"/>
    </xf>
    <xf numFmtId="176" fontId="11" fillId="2" borderId="10" xfId="51" applyFont="1" applyFill="1" applyBorder="1" applyAlignment="1">
      <alignment horizontal="center" vertical="center" wrapText="1"/>
    </xf>
    <xf numFmtId="176" fontId="11" fillId="2" borderId="11" xfId="51" applyFont="1" applyFill="1" applyBorder="1" applyAlignment="1">
      <alignment horizontal="center" vertical="center" wrapText="1"/>
    </xf>
    <xf numFmtId="49" fontId="11" fillId="2" borderId="11" xfId="51" applyNumberFormat="1" applyFont="1" applyFill="1" applyBorder="1" applyAlignment="1">
      <alignment horizontal="center" vertical="center" wrapText="1"/>
    </xf>
    <xf numFmtId="176" fontId="11" fillId="2" borderId="12" xfId="51" applyFont="1" applyFill="1" applyBorder="1" applyAlignment="1">
      <alignment horizontal="center" vertical="center" wrapText="1"/>
    </xf>
    <xf numFmtId="0" fontId="5" fillId="8" borderId="9" xfId="50" applyFont="1" applyFill="1" applyBorder="1" applyAlignment="1">
      <alignment horizontal="center" vertical="center" wrapText="1"/>
    </xf>
    <xf numFmtId="0" fontId="5" fillId="8" borderId="10" xfId="50" applyFont="1" applyFill="1" applyBorder="1" applyAlignment="1">
      <alignment horizontal="left" vertical="center" wrapText="1"/>
    </xf>
    <xf numFmtId="0" fontId="5" fillId="8" borderId="11" xfId="50" applyFont="1" applyFill="1" applyBorder="1" applyAlignment="1">
      <alignment horizontal="left" vertical="center" wrapText="1"/>
    </xf>
    <xf numFmtId="49" fontId="5" fillId="8" borderId="11" xfId="50" applyNumberFormat="1" applyFont="1" applyFill="1" applyBorder="1" applyAlignment="1">
      <alignment horizontal="center" vertical="center" wrapText="1"/>
    </xf>
    <xf numFmtId="0" fontId="5" fillId="8" borderId="12" xfId="50" applyFont="1" applyFill="1" applyBorder="1" applyAlignment="1">
      <alignment horizontal="left" vertical="center" wrapText="1"/>
    </xf>
    <xf numFmtId="40" fontId="1" fillId="0" borderId="9" xfId="50" applyNumberFormat="1" applyFont="1" applyBorder="1" applyAlignment="1">
      <alignment horizontal="right" vertical="center" wrapText="1"/>
    </xf>
    <xf numFmtId="0" fontId="1" fillId="0" borderId="9" xfId="50" applyFont="1" applyFill="1" applyBorder="1" applyAlignment="1">
      <alignment horizontal="left" vertical="center" wrapText="1"/>
    </xf>
    <xf numFmtId="0" fontId="1" fillId="0" borderId="9" xfId="50" applyFont="1" applyBorder="1" applyAlignment="1">
      <alignment horizontal="left" vertical="center" wrapText="1"/>
    </xf>
    <xf numFmtId="9" fontId="1" fillId="0" borderId="9" xfId="50" applyNumberFormat="1" applyFont="1" applyBorder="1" applyAlignment="1">
      <alignment horizontal="center" vertical="center" wrapText="1"/>
    </xf>
    <xf numFmtId="0" fontId="12" fillId="0" borderId="0" xfId="53" applyFont="1" applyAlignment="1">
      <alignment vertical="center"/>
    </xf>
    <xf numFmtId="49" fontId="1" fillId="0" borderId="9" xfId="50" applyNumberFormat="1" applyFont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mck_ceocircle_20060228_budget_mini_ava_041207.xls" xfId="49"/>
    <cellStyle name="Normal_Sheet1" xfId="50"/>
    <cellStyle name="常规 14 3" xfId="51"/>
    <cellStyle name="常规 3" xfId="52"/>
    <cellStyle name="常规 5" xfId="53"/>
    <cellStyle name="常规 6" xfId="54"/>
    <cellStyle name="常规 9" xfId="55"/>
    <cellStyle name="超链接 2" xfId="56"/>
    <cellStyle name="千位分隔 2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1"/>
  <sheetViews>
    <sheetView tabSelected="1" view="pageBreakPreview" zoomScale="50" zoomScaleNormal="40" topLeftCell="A67" workbookViewId="0">
      <selection activeCell="D32" sqref="D32:E32"/>
    </sheetView>
  </sheetViews>
  <sheetFormatPr defaultColWidth="7.58620689655172" defaultRowHeight="19.3"/>
  <cols>
    <col min="1" max="1" width="20.4137931034483" style="5" customWidth="1"/>
    <col min="2" max="2" width="61.25" style="5" customWidth="1"/>
    <col min="3" max="3" width="20.3534482758621" style="5" customWidth="1"/>
    <col min="4" max="5" width="16.4224137931034" style="5" customWidth="1"/>
    <col min="6" max="6" width="22.7241379310345" style="5" customWidth="1"/>
    <col min="7" max="7" width="22.7241379310345" style="6" customWidth="1"/>
    <col min="8" max="8" width="98.0258620689655" style="5" customWidth="1"/>
    <col min="9" max="9" width="42.5862068965517" style="5" customWidth="1"/>
    <col min="10" max="16384" width="7.58620689655172" style="5"/>
  </cols>
  <sheetData>
    <row r="1" ht="28.15" customHeight="1"/>
    <row r="2" ht="23" customHeight="1" spans="1:8">
      <c r="A2" s="7" t="s">
        <v>0</v>
      </c>
      <c r="B2" s="8"/>
      <c r="C2" s="8"/>
      <c r="D2" s="8"/>
      <c r="E2" s="8"/>
      <c r="F2" s="8"/>
      <c r="G2" s="9"/>
      <c r="H2" s="10"/>
    </row>
    <row r="3" ht="23" customHeight="1" spans="1:8">
      <c r="A3" s="11"/>
      <c r="B3" s="12"/>
      <c r="C3" s="12"/>
      <c r="D3" s="12"/>
      <c r="E3" s="12"/>
      <c r="F3" s="12"/>
      <c r="G3" s="13"/>
      <c r="H3" s="14"/>
    </row>
    <row r="4" ht="23" customHeight="1" spans="1:8">
      <c r="A4" s="15"/>
      <c r="B4" s="16" t="s">
        <v>1</v>
      </c>
      <c r="C4" s="17"/>
      <c r="D4" s="18"/>
      <c r="E4" s="19"/>
      <c r="F4" s="19"/>
      <c r="G4" s="20"/>
      <c r="H4" s="21"/>
    </row>
    <row r="5" ht="23" customHeight="1" spans="1:8">
      <c r="A5" s="15"/>
      <c r="B5" s="18" t="s">
        <v>2</v>
      </c>
      <c r="C5" s="17"/>
      <c r="D5" s="18"/>
      <c r="E5" s="19"/>
      <c r="F5" s="19"/>
      <c r="G5" s="20"/>
      <c r="H5" s="21"/>
    </row>
    <row r="6" ht="25" customHeight="1" spans="1:8">
      <c r="A6" s="15"/>
      <c r="B6" s="18" t="s">
        <v>3</v>
      </c>
      <c r="C6" s="17"/>
      <c r="D6" s="18"/>
      <c r="E6" s="19"/>
      <c r="F6" s="19"/>
      <c r="G6" s="20"/>
      <c r="H6" s="21"/>
    </row>
    <row r="7" ht="23" customHeight="1" spans="1:8">
      <c r="A7" s="15"/>
      <c r="B7" s="18" t="s">
        <v>4</v>
      </c>
      <c r="C7" s="17"/>
      <c r="D7" s="22"/>
      <c r="E7" s="19"/>
      <c r="F7" s="19"/>
      <c r="G7" s="20"/>
      <c r="H7" s="21"/>
    </row>
    <row r="8" ht="23" customHeight="1" spans="1:8">
      <c r="A8" s="15"/>
      <c r="B8" s="18" t="s">
        <v>5</v>
      </c>
      <c r="C8" s="17"/>
      <c r="D8" s="23"/>
      <c r="E8" s="23"/>
      <c r="F8" s="23"/>
      <c r="G8" s="24"/>
      <c r="H8" s="25"/>
    </row>
    <row r="9" ht="23" customHeight="1" spans="1:8">
      <c r="A9" s="15"/>
      <c r="B9" s="18" t="s">
        <v>6</v>
      </c>
      <c r="C9" s="17"/>
      <c r="D9" s="23"/>
      <c r="E9" s="17"/>
      <c r="F9" s="17"/>
      <c r="G9" s="20"/>
      <c r="H9" s="26"/>
    </row>
    <row r="10" ht="23" customHeight="1" spans="1:8">
      <c r="A10" s="15"/>
      <c r="B10" s="27" t="s">
        <v>7</v>
      </c>
      <c r="C10" s="27"/>
      <c r="D10" s="27"/>
      <c r="E10" s="27"/>
      <c r="F10" s="27"/>
      <c r="G10" s="24"/>
      <c r="H10" s="28"/>
    </row>
    <row r="11" ht="23" customHeight="1" spans="1:8">
      <c r="A11" s="29"/>
      <c r="B11" s="30"/>
      <c r="C11" s="31"/>
      <c r="D11" s="30"/>
      <c r="E11" s="32"/>
      <c r="F11" s="32"/>
      <c r="G11" s="33"/>
      <c r="H11" s="34"/>
    </row>
    <row r="12" ht="43" customHeight="1" spans="1:8">
      <c r="A12" s="35"/>
      <c r="B12" s="35" t="s">
        <v>8</v>
      </c>
      <c r="C12" s="35"/>
      <c r="D12" s="35" t="s">
        <v>9</v>
      </c>
      <c r="E12" s="35"/>
      <c r="F12" s="35" t="s">
        <v>10</v>
      </c>
      <c r="G12" s="36" t="s">
        <v>11</v>
      </c>
      <c r="H12" s="35" t="s">
        <v>12</v>
      </c>
    </row>
    <row r="13" s="1" customFormat="1" ht="42.75" customHeight="1" spans="1:8">
      <c r="A13" s="37" t="s">
        <v>13</v>
      </c>
      <c r="B13" s="38" t="s">
        <v>14</v>
      </c>
      <c r="C13" s="39"/>
      <c r="D13" s="40">
        <f>F28</f>
        <v>106000</v>
      </c>
      <c r="E13" s="40"/>
      <c r="F13" s="41"/>
      <c r="G13" s="42"/>
      <c r="H13" s="43"/>
    </row>
    <row r="14" ht="43" customHeight="1" spans="1:8">
      <c r="A14" s="37" t="s">
        <v>15</v>
      </c>
      <c r="B14" s="44" t="s">
        <v>16</v>
      </c>
      <c r="C14" s="45"/>
      <c r="D14" s="40">
        <f>F40</f>
        <v>31560</v>
      </c>
      <c r="E14" s="40"/>
      <c r="F14" s="46"/>
      <c r="G14" s="47"/>
      <c r="H14" s="48"/>
    </row>
    <row r="15" ht="43" customHeight="1" spans="1:8">
      <c r="A15" s="37" t="s">
        <v>17</v>
      </c>
      <c r="B15" s="49" t="s">
        <v>18</v>
      </c>
      <c r="C15" s="45"/>
      <c r="D15" s="40">
        <f>F44</f>
        <v>9441.805338</v>
      </c>
      <c r="E15" s="40"/>
      <c r="F15" s="46"/>
      <c r="G15" s="47"/>
      <c r="H15" s="48"/>
    </row>
    <row r="16" ht="43" customHeight="1" spans="1:8">
      <c r="A16" s="37" t="s">
        <v>19</v>
      </c>
      <c r="B16" s="49" t="s">
        <v>20</v>
      </c>
      <c r="C16" s="45"/>
      <c r="D16" s="40">
        <f>F49</f>
        <v>1800</v>
      </c>
      <c r="E16" s="40"/>
      <c r="F16" s="46"/>
      <c r="G16" s="47"/>
      <c r="H16" s="48"/>
    </row>
    <row r="17" ht="43" customHeight="1" spans="1:8">
      <c r="A17" s="37" t="s">
        <v>21</v>
      </c>
      <c r="B17" s="44" t="s">
        <v>22</v>
      </c>
      <c r="C17" s="45"/>
      <c r="D17" s="40">
        <f>F62</f>
        <v>11760</v>
      </c>
      <c r="E17" s="40"/>
      <c r="F17" s="46"/>
      <c r="G17" s="47"/>
      <c r="H17" s="48"/>
    </row>
    <row r="18" ht="43" customHeight="1" spans="1:8">
      <c r="A18" s="37" t="s">
        <v>23</v>
      </c>
      <c r="B18" s="49" t="s">
        <v>24</v>
      </c>
      <c r="C18" s="45"/>
      <c r="D18" s="40">
        <f>F72</f>
        <v>24050</v>
      </c>
      <c r="E18" s="40"/>
      <c r="F18" s="46"/>
      <c r="G18" s="47"/>
      <c r="H18" s="48"/>
    </row>
    <row r="19" ht="43" customHeight="1" spans="1:8">
      <c r="A19" s="37" t="s">
        <v>25</v>
      </c>
      <c r="B19" s="49" t="s">
        <v>26</v>
      </c>
      <c r="C19" s="45"/>
      <c r="D19" s="40">
        <f>F77</f>
        <v>10123.6308</v>
      </c>
      <c r="E19" s="40"/>
      <c r="F19" s="46"/>
      <c r="G19" s="47"/>
      <c r="H19" s="48"/>
    </row>
    <row r="20" ht="43" customHeight="1" spans="1:8">
      <c r="A20" s="50"/>
      <c r="B20" s="51" t="s">
        <v>27</v>
      </c>
      <c r="C20" s="52"/>
      <c r="D20" s="53">
        <f>SUM(D13:E19)</f>
        <v>194735.436138</v>
      </c>
      <c r="E20" s="53"/>
      <c r="F20" s="46"/>
      <c r="G20" s="47"/>
      <c r="H20" s="48"/>
    </row>
    <row r="21" ht="43" customHeight="1" spans="1:8">
      <c r="A21" s="50" t="s">
        <v>28</v>
      </c>
      <c r="B21" s="51" t="s">
        <v>29</v>
      </c>
      <c r="C21" s="52"/>
      <c r="D21" s="53">
        <f>D20*6%</f>
        <v>11684.12616828</v>
      </c>
      <c r="E21" s="53"/>
      <c r="F21" s="46"/>
      <c r="G21" s="47"/>
      <c r="H21" s="48"/>
    </row>
    <row r="22" ht="43" customHeight="1" spans="1:8">
      <c r="A22" s="54" t="s">
        <v>30</v>
      </c>
      <c r="B22" s="55"/>
      <c r="C22" s="55"/>
      <c r="D22" s="56">
        <f>D20+D21</f>
        <v>206419.56230628</v>
      </c>
      <c r="E22" s="56"/>
      <c r="F22" s="57"/>
      <c r="G22" s="58"/>
      <c r="H22" s="59"/>
    </row>
    <row r="23" ht="27" customHeight="1" spans="1:8">
      <c r="A23" s="60" t="s">
        <v>31</v>
      </c>
      <c r="B23" s="61"/>
      <c r="C23" s="61"/>
      <c r="D23" s="61"/>
      <c r="E23" s="61"/>
      <c r="F23" s="61"/>
      <c r="G23" s="61"/>
      <c r="H23" s="62"/>
    </row>
    <row r="24" s="1" customFormat="1" ht="43" spans="1:8">
      <c r="A24" s="35" t="s">
        <v>32</v>
      </c>
      <c r="B24" s="35" t="s">
        <v>8</v>
      </c>
      <c r="C24" s="63" t="s">
        <v>33</v>
      </c>
      <c r="D24" s="64" t="s">
        <v>34</v>
      </c>
      <c r="E24" s="64" t="s">
        <v>35</v>
      </c>
      <c r="F24" s="63" t="s">
        <v>36</v>
      </c>
      <c r="G24" s="63"/>
      <c r="H24" s="35" t="s">
        <v>12</v>
      </c>
    </row>
    <row r="25" s="1" customFormat="1" ht="71.05" spans="1:8">
      <c r="A25" s="65">
        <v>1</v>
      </c>
      <c r="B25" s="66" t="s">
        <v>37</v>
      </c>
      <c r="C25" s="67">
        <v>700</v>
      </c>
      <c r="D25" s="65">
        <v>2</v>
      </c>
      <c r="E25" s="65">
        <v>26</v>
      </c>
      <c r="F25" s="68">
        <f t="shared" ref="F25:F27" si="0">C25*D25*E25</f>
        <v>36400</v>
      </c>
      <c r="G25" s="69" t="s">
        <v>38</v>
      </c>
      <c r="H25" s="70" t="s">
        <v>39</v>
      </c>
    </row>
    <row r="26" s="1" customFormat="1" ht="71.05" spans="1:8">
      <c r="A26" s="65">
        <v>2</v>
      </c>
      <c r="B26" s="66" t="s">
        <v>40</v>
      </c>
      <c r="C26" s="67">
        <v>600</v>
      </c>
      <c r="D26" s="65">
        <v>2</v>
      </c>
      <c r="E26" s="65">
        <v>30</v>
      </c>
      <c r="F26" s="68">
        <f t="shared" si="0"/>
        <v>36000</v>
      </c>
      <c r="G26" s="69" t="s">
        <v>41</v>
      </c>
      <c r="H26" s="71" t="s">
        <v>42</v>
      </c>
    </row>
    <row r="27" s="1" customFormat="1" ht="71.05" spans="1:8">
      <c r="A27" s="65">
        <v>3</v>
      </c>
      <c r="B27" s="66" t="s">
        <v>43</v>
      </c>
      <c r="C27" s="67">
        <v>600</v>
      </c>
      <c r="D27" s="65">
        <v>2</v>
      </c>
      <c r="E27" s="65">
        <v>28</v>
      </c>
      <c r="F27" s="68">
        <f t="shared" si="0"/>
        <v>33600</v>
      </c>
      <c r="G27" s="69" t="s">
        <v>41</v>
      </c>
      <c r="H27" s="71" t="s">
        <v>44</v>
      </c>
    </row>
    <row r="28" s="1" customFormat="1" ht="25.5" customHeight="1" spans="1:8">
      <c r="A28" s="72" t="s">
        <v>45</v>
      </c>
      <c r="B28" s="72"/>
      <c r="C28" s="72"/>
      <c r="D28" s="72"/>
      <c r="E28" s="72"/>
      <c r="F28" s="73">
        <f>SUM(F25:F27)</f>
        <v>106000</v>
      </c>
      <c r="G28" s="58"/>
      <c r="H28" s="58"/>
    </row>
    <row r="29" s="1" customFormat="1" ht="25.15" customHeight="1" spans="1:8">
      <c r="A29" s="74"/>
      <c r="B29" s="75"/>
      <c r="C29" s="75"/>
      <c r="D29" s="75"/>
      <c r="E29" s="75"/>
      <c r="F29" s="75"/>
      <c r="G29" s="76"/>
      <c r="H29" s="77"/>
    </row>
    <row r="30" s="2" customFormat="1" ht="53" customHeight="1" spans="1:8">
      <c r="A30" s="78" t="s">
        <v>46</v>
      </c>
      <c r="B30" s="35" t="s">
        <v>8</v>
      </c>
      <c r="C30" s="63" t="s">
        <v>33</v>
      </c>
      <c r="D30" s="35" t="s">
        <v>47</v>
      </c>
      <c r="E30" s="35" t="s">
        <v>48</v>
      </c>
      <c r="F30" s="63" t="s">
        <v>36</v>
      </c>
      <c r="G30" s="36" t="s">
        <v>11</v>
      </c>
      <c r="H30" s="35" t="s">
        <v>12</v>
      </c>
    </row>
    <row r="31" ht="38" customHeight="1" spans="1:8">
      <c r="A31" s="79">
        <v>1</v>
      </c>
      <c r="B31" s="80" t="s">
        <v>49</v>
      </c>
      <c r="C31" s="81">
        <v>600</v>
      </c>
      <c r="D31" s="82">
        <v>4</v>
      </c>
      <c r="E31" s="82">
        <v>6</v>
      </c>
      <c r="F31" s="83">
        <f>C31*D31*E31</f>
        <v>14400</v>
      </c>
      <c r="G31" s="115" t="s">
        <v>50</v>
      </c>
      <c r="H31" s="70" t="s">
        <v>51</v>
      </c>
    </row>
    <row r="32" ht="38" customHeight="1" spans="1:8">
      <c r="A32" s="79">
        <v>2</v>
      </c>
      <c r="B32" s="80" t="s">
        <v>52</v>
      </c>
      <c r="C32" s="81">
        <v>200</v>
      </c>
      <c r="D32" s="84">
        <v>1</v>
      </c>
      <c r="E32" s="84">
        <v>1</v>
      </c>
      <c r="F32" s="83">
        <f t="shared" ref="F32:F39" si="1">C32*D32*E32</f>
        <v>200</v>
      </c>
      <c r="G32" s="69" t="s">
        <v>53</v>
      </c>
      <c r="H32" s="70" t="s">
        <v>54</v>
      </c>
    </row>
    <row r="33" ht="38" customHeight="1" spans="1:8">
      <c r="A33" s="79">
        <v>3</v>
      </c>
      <c r="B33" s="80" t="s">
        <v>55</v>
      </c>
      <c r="C33" s="81">
        <v>100</v>
      </c>
      <c r="D33" s="82">
        <v>4</v>
      </c>
      <c r="E33" s="82">
        <v>6</v>
      </c>
      <c r="F33" s="83">
        <f t="shared" si="1"/>
        <v>2400</v>
      </c>
      <c r="G33" s="69" t="s">
        <v>56</v>
      </c>
      <c r="H33" s="85" t="s">
        <v>57</v>
      </c>
    </row>
    <row r="34" ht="38" customHeight="1" spans="1:8">
      <c r="A34" s="79">
        <v>4</v>
      </c>
      <c r="B34" s="80" t="s">
        <v>58</v>
      </c>
      <c r="C34" s="81">
        <v>300</v>
      </c>
      <c r="D34" s="82">
        <v>4</v>
      </c>
      <c r="E34" s="82">
        <v>2</v>
      </c>
      <c r="F34" s="83">
        <f t="shared" si="1"/>
        <v>2400</v>
      </c>
      <c r="G34" s="69" t="s">
        <v>59</v>
      </c>
      <c r="H34" s="85" t="s">
        <v>60</v>
      </c>
    </row>
    <row r="35" ht="38" customHeight="1" spans="1:8">
      <c r="A35" s="79">
        <v>5</v>
      </c>
      <c r="B35" s="80" t="s">
        <v>61</v>
      </c>
      <c r="C35" s="81">
        <v>500</v>
      </c>
      <c r="D35" s="82">
        <v>4</v>
      </c>
      <c r="E35" s="82">
        <v>1</v>
      </c>
      <c r="F35" s="83">
        <f t="shared" si="1"/>
        <v>2000</v>
      </c>
      <c r="G35" s="69" t="s">
        <v>62</v>
      </c>
      <c r="H35" s="85" t="s">
        <v>63</v>
      </c>
    </row>
    <row r="36" ht="38" customHeight="1" spans="1:8">
      <c r="A36" s="79">
        <v>6</v>
      </c>
      <c r="B36" s="80" t="s">
        <v>64</v>
      </c>
      <c r="C36" s="81">
        <v>50</v>
      </c>
      <c r="D36" s="82">
        <v>3</v>
      </c>
      <c r="E36" s="82">
        <v>8</v>
      </c>
      <c r="F36" s="83">
        <f t="shared" si="1"/>
        <v>1200</v>
      </c>
      <c r="G36" s="69" t="s">
        <v>65</v>
      </c>
      <c r="H36" s="85" t="s">
        <v>66</v>
      </c>
    </row>
    <row r="37" ht="38" customHeight="1" spans="1:8">
      <c r="A37" s="79">
        <v>7</v>
      </c>
      <c r="B37" s="80" t="s">
        <v>67</v>
      </c>
      <c r="C37" s="81">
        <v>10</v>
      </c>
      <c r="D37" s="82">
        <v>3</v>
      </c>
      <c r="E37" s="82">
        <v>32</v>
      </c>
      <c r="F37" s="83">
        <f t="shared" si="1"/>
        <v>960</v>
      </c>
      <c r="G37" s="69" t="s">
        <v>68</v>
      </c>
      <c r="H37" s="85" t="s">
        <v>69</v>
      </c>
    </row>
    <row r="38" ht="38" customHeight="1" spans="1:8">
      <c r="A38" s="79">
        <v>8</v>
      </c>
      <c r="B38" s="86" t="s">
        <v>70</v>
      </c>
      <c r="C38" s="81">
        <v>100</v>
      </c>
      <c r="D38" s="82">
        <v>4</v>
      </c>
      <c r="E38" s="82">
        <v>10</v>
      </c>
      <c r="F38" s="83">
        <f t="shared" si="1"/>
        <v>4000</v>
      </c>
      <c r="G38" s="69" t="s">
        <v>71</v>
      </c>
      <c r="H38" s="85" t="s">
        <v>72</v>
      </c>
    </row>
    <row r="39" ht="38" customHeight="1" spans="1:8">
      <c r="A39" s="79">
        <v>9</v>
      </c>
      <c r="B39" s="87" t="s">
        <v>73</v>
      </c>
      <c r="C39" s="83">
        <v>100</v>
      </c>
      <c r="D39" s="82">
        <v>4</v>
      </c>
      <c r="E39" s="82">
        <v>10</v>
      </c>
      <c r="F39" s="83">
        <f t="shared" si="1"/>
        <v>4000</v>
      </c>
      <c r="G39" s="69" t="s">
        <v>74</v>
      </c>
      <c r="H39" s="85" t="s">
        <v>72</v>
      </c>
    </row>
    <row r="40" ht="56" customHeight="1" spans="1:8">
      <c r="A40" s="88" t="s">
        <v>75</v>
      </c>
      <c r="B40" s="89"/>
      <c r="C40" s="89"/>
      <c r="D40" s="89"/>
      <c r="E40" s="89"/>
      <c r="F40" s="73">
        <f>SUM(F31:F39)</f>
        <v>31560</v>
      </c>
      <c r="G40" s="58"/>
      <c r="H40" s="73"/>
    </row>
    <row r="41" ht="27" customHeight="1" spans="1:8">
      <c r="A41" s="90"/>
      <c r="B41" s="91"/>
      <c r="C41" s="91"/>
      <c r="D41" s="91"/>
      <c r="E41" s="91"/>
      <c r="F41" s="91"/>
      <c r="G41" s="92"/>
      <c r="H41" s="93"/>
    </row>
    <row r="42" s="2" customFormat="1" ht="53" customHeight="1" spans="1:8">
      <c r="A42" s="78" t="s">
        <v>76</v>
      </c>
      <c r="B42" s="35" t="s">
        <v>8</v>
      </c>
      <c r="C42" s="63" t="s">
        <v>33</v>
      </c>
      <c r="D42" s="35" t="s">
        <v>47</v>
      </c>
      <c r="E42" s="35" t="s">
        <v>77</v>
      </c>
      <c r="F42" s="63" t="s">
        <v>36</v>
      </c>
      <c r="G42" s="36" t="s">
        <v>11</v>
      </c>
      <c r="H42" s="35" t="s">
        <v>12</v>
      </c>
    </row>
    <row r="43" ht="38" customHeight="1" spans="1:8">
      <c r="A43" s="79">
        <v>1</v>
      </c>
      <c r="B43" s="85" t="s">
        <v>78</v>
      </c>
      <c r="C43" s="94">
        <v>1348.829334</v>
      </c>
      <c r="D43" s="95">
        <v>7</v>
      </c>
      <c r="E43" s="95">
        <v>1</v>
      </c>
      <c r="F43" s="96">
        <f t="shared" ref="F43:F48" si="2">C43*D43*E43</f>
        <v>9441.805338</v>
      </c>
      <c r="G43" s="97" t="s">
        <v>79</v>
      </c>
      <c r="H43" s="85"/>
    </row>
    <row r="44" ht="56" customHeight="1" spans="1:8">
      <c r="A44" s="88" t="s">
        <v>80</v>
      </c>
      <c r="B44" s="89"/>
      <c r="C44" s="89"/>
      <c r="D44" s="89"/>
      <c r="E44" s="89"/>
      <c r="F44" s="73">
        <f>SUM(F43:F43)</f>
        <v>9441.805338</v>
      </c>
      <c r="G44" s="58"/>
      <c r="H44" s="73"/>
    </row>
    <row r="45" ht="27" customHeight="1" spans="1:8">
      <c r="A45" s="74"/>
      <c r="B45" s="75"/>
      <c r="C45" s="75"/>
      <c r="D45" s="75"/>
      <c r="E45" s="75"/>
      <c r="F45" s="75"/>
      <c r="G45" s="76"/>
      <c r="H45" s="77"/>
    </row>
    <row r="46" s="2" customFormat="1" ht="53" customHeight="1" spans="1:8">
      <c r="A46" s="78" t="s">
        <v>81</v>
      </c>
      <c r="B46" s="35" t="s">
        <v>8</v>
      </c>
      <c r="C46" s="63" t="s">
        <v>33</v>
      </c>
      <c r="D46" s="35" t="s">
        <v>82</v>
      </c>
      <c r="E46" s="35" t="s">
        <v>83</v>
      </c>
      <c r="F46" s="63" t="s">
        <v>36</v>
      </c>
      <c r="G46" s="36" t="s">
        <v>11</v>
      </c>
      <c r="H46" s="35" t="s">
        <v>12</v>
      </c>
    </row>
    <row r="47" s="1" customFormat="1" ht="38" customHeight="1" spans="1:8">
      <c r="A47" s="98">
        <v>1</v>
      </c>
      <c r="B47" s="99" t="s">
        <v>84</v>
      </c>
      <c r="C47" s="81">
        <v>100</v>
      </c>
      <c r="D47" s="82">
        <v>3</v>
      </c>
      <c r="E47" s="82">
        <v>3</v>
      </c>
      <c r="F47" s="83">
        <f t="shared" si="2"/>
        <v>900</v>
      </c>
      <c r="G47" s="97" t="s">
        <v>85</v>
      </c>
      <c r="H47" s="71"/>
    </row>
    <row r="48" s="1" customFormat="1" ht="38" customHeight="1" spans="1:8">
      <c r="A48" s="98">
        <v>2</v>
      </c>
      <c r="B48" s="42" t="s">
        <v>86</v>
      </c>
      <c r="C48" s="81">
        <v>100</v>
      </c>
      <c r="D48" s="82">
        <v>3</v>
      </c>
      <c r="E48" s="82">
        <v>3</v>
      </c>
      <c r="F48" s="83">
        <f t="shared" si="2"/>
        <v>900</v>
      </c>
      <c r="G48" s="97" t="s">
        <v>87</v>
      </c>
      <c r="H48" s="71"/>
    </row>
    <row r="49" s="1" customFormat="1" ht="56" customHeight="1" spans="1:8">
      <c r="A49" s="88" t="s">
        <v>88</v>
      </c>
      <c r="B49" s="72"/>
      <c r="C49" s="72"/>
      <c r="D49" s="72"/>
      <c r="E49" s="72"/>
      <c r="F49" s="73">
        <f>SUM(F47:F48)</f>
        <v>1800</v>
      </c>
      <c r="G49" s="58"/>
      <c r="H49" s="73"/>
    </row>
    <row r="50" ht="27" customHeight="1" spans="1:8">
      <c r="A50" s="74"/>
      <c r="B50" s="75"/>
      <c r="C50" s="75"/>
      <c r="D50" s="75"/>
      <c r="E50" s="75"/>
      <c r="F50" s="75"/>
      <c r="G50" s="76"/>
      <c r="H50" s="77"/>
    </row>
    <row r="51" s="3" customFormat="1" ht="53" customHeight="1" spans="1:8">
      <c r="A51" s="78" t="s">
        <v>89</v>
      </c>
      <c r="B51" s="35" t="s">
        <v>8</v>
      </c>
      <c r="C51" s="63" t="s">
        <v>33</v>
      </c>
      <c r="D51" s="35" t="s">
        <v>47</v>
      </c>
      <c r="E51" s="35" t="s">
        <v>90</v>
      </c>
      <c r="F51" s="63" t="s">
        <v>36</v>
      </c>
      <c r="G51" s="36" t="s">
        <v>11</v>
      </c>
      <c r="H51" s="35" t="s">
        <v>12</v>
      </c>
    </row>
    <row r="52" s="4" customFormat="1" ht="38" customHeight="1" spans="1:8">
      <c r="A52" s="79">
        <v>1</v>
      </c>
      <c r="B52" s="100" t="s">
        <v>91</v>
      </c>
      <c r="C52" s="83">
        <v>20</v>
      </c>
      <c r="D52" s="82">
        <v>7</v>
      </c>
      <c r="E52" s="82">
        <v>30</v>
      </c>
      <c r="F52" s="83">
        <f>C52*D52*E52</f>
        <v>4200</v>
      </c>
      <c r="G52" s="69" t="s">
        <v>92</v>
      </c>
      <c r="H52" s="85"/>
    </row>
    <row r="53" s="4" customFormat="1" ht="38" customHeight="1" spans="1:8">
      <c r="A53" s="79">
        <v>2</v>
      </c>
      <c r="B53" s="100" t="s">
        <v>93</v>
      </c>
      <c r="C53" s="68">
        <v>100</v>
      </c>
      <c r="D53" s="82">
        <v>3</v>
      </c>
      <c r="E53" s="82">
        <v>1</v>
      </c>
      <c r="F53" s="83">
        <f t="shared" ref="F53:F61" si="3">C53*D53*E53</f>
        <v>300</v>
      </c>
      <c r="G53" s="69" t="s">
        <v>94</v>
      </c>
      <c r="H53" s="85"/>
    </row>
    <row r="54" s="4" customFormat="1" ht="38" customHeight="1" spans="1:8">
      <c r="A54" s="79">
        <v>3</v>
      </c>
      <c r="B54" s="100" t="s">
        <v>95</v>
      </c>
      <c r="C54" s="68">
        <v>5</v>
      </c>
      <c r="D54" s="82">
        <v>3</v>
      </c>
      <c r="E54" s="82">
        <v>30</v>
      </c>
      <c r="F54" s="83">
        <f t="shared" si="3"/>
        <v>450</v>
      </c>
      <c r="G54" s="69" t="s">
        <v>96</v>
      </c>
      <c r="H54" s="85"/>
    </row>
    <row r="55" s="4" customFormat="1" ht="38" customHeight="1" spans="1:8">
      <c r="A55" s="79">
        <v>6</v>
      </c>
      <c r="B55" s="100" t="s">
        <v>97</v>
      </c>
      <c r="C55" s="68">
        <v>30</v>
      </c>
      <c r="D55" s="82">
        <v>3</v>
      </c>
      <c r="E55" s="82">
        <v>1</v>
      </c>
      <c r="F55" s="83">
        <f t="shared" si="3"/>
        <v>90</v>
      </c>
      <c r="G55" s="69" t="s">
        <v>98</v>
      </c>
      <c r="H55" s="85"/>
    </row>
    <row r="56" s="4" customFormat="1" ht="38" customHeight="1" spans="1:8">
      <c r="A56" s="79">
        <v>8</v>
      </c>
      <c r="B56" s="100" t="s">
        <v>99</v>
      </c>
      <c r="C56" s="68">
        <v>10</v>
      </c>
      <c r="D56" s="82">
        <v>7</v>
      </c>
      <c r="E56" s="82">
        <v>30</v>
      </c>
      <c r="F56" s="83">
        <f t="shared" si="3"/>
        <v>2100</v>
      </c>
      <c r="G56" s="69" t="s">
        <v>100</v>
      </c>
      <c r="H56" s="85"/>
    </row>
    <row r="57" s="5" customFormat="1" ht="38" customHeight="1" spans="1:8">
      <c r="A57" s="79">
        <v>9</v>
      </c>
      <c r="B57" s="100" t="s">
        <v>101</v>
      </c>
      <c r="C57" s="68">
        <v>10</v>
      </c>
      <c r="D57" s="82">
        <v>7</v>
      </c>
      <c r="E57" s="82">
        <v>15</v>
      </c>
      <c r="F57" s="83">
        <f t="shared" si="3"/>
        <v>1050</v>
      </c>
      <c r="G57" s="69" t="s">
        <v>102</v>
      </c>
      <c r="H57" s="85" t="s">
        <v>103</v>
      </c>
    </row>
    <row r="58" s="5" customFormat="1" ht="38" customHeight="1" spans="1:8">
      <c r="A58" s="79">
        <v>10</v>
      </c>
      <c r="B58" s="100" t="s">
        <v>104</v>
      </c>
      <c r="C58" s="68">
        <v>2</v>
      </c>
      <c r="D58" s="82">
        <v>7</v>
      </c>
      <c r="E58" s="82">
        <v>30</v>
      </c>
      <c r="F58" s="83">
        <f t="shared" si="3"/>
        <v>420</v>
      </c>
      <c r="G58" s="69" t="s">
        <v>105</v>
      </c>
      <c r="H58" s="100"/>
    </row>
    <row r="59" s="5" customFormat="1" ht="38" customHeight="1" spans="1:8">
      <c r="A59" s="79">
        <v>11</v>
      </c>
      <c r="B59" s="100" t="s">
        <v>106</v>
      </c>
      <c r="C59" s="68">
        <v>2</v>
      </c>
      <c r="D59" s="82">
        <v>7</v>
      </c>
      <c r="E59" s="82">
        <v>20</v>
      </c>
      <c r="F59" s="83">
        <f t="shared" si="3"/>
        <v>280</v>
      </c>
      <c r="G59" s="69" t="s">
        <v>107</v>
      </c>
      <c r="H59" s="100" t="s">
        <v>108</v>
      </c>
    </row>
    <row r="60" s="5" customFormat="1" ht="38" customHeight="1" spans="1:8">
      <c r="A60" s="79">
        <v>12</v>
      </c>
      <c r="B60" s="100" t="s">
        <v>109</v>
      </c>
      <c r="C60" s="68">
        <v>40</v>
      </c>
      <c r="D60" s="82">
        <v>7</v>
      </c>
      <c r="E60" s="82">
        <v>4</v>
      </c>
      <c r="F60" s="83">
        <f t="shared" si="3"/>
        <v>1120</v>
      </c>
      <c r="G60" s="69" t="s">
        <v>110</v>
      </c>
      <c r="H60" s="100" t="s">
        <v>111</v>
      </c>
    </row>
    <row r="61" s="5" customFormat="1" ht="38" customHeight="1" spans="1:8">
      <c r="A61" s="79">
        <v>13</v>
      </c>
      <c r="B61" s="100" t="s">
        <v>112</v>
      </c>
      <c r="C61" s="68">
        <v>10</v>
      </c>
      <c r="D61" s="82">
        <v>7</v>
      </c>
      <c r="E61" s="82">
        <v>25</v>
      </c>
      <c r="F61" s="83">
        <f t="shared" si="3"/>
        <v>1750</v>
      </c>
      <c r="G61" s="69" t="s">
        <v>113</v>
      </c>
      <c r="H61" s="100" t="s">
        <v>114</v>
      </c>
    </row>
    <row r="62" s="5" customFormat="1" ht="56" customHeight="1" spans="1:8">
      <c r="A62" s="88" t="s">
        <v>115</v>
      </c>
      <c r="B62" s="89"/>
      <c r="C62" s="89"/>
      <c r="D62" s="89"/>
      <c r="E62" s="89"/>
      <c r="F62" s="73">
        <f>SUM(F52:F61)</f>
        <v>11760</v>
      </c>
      <c r="G62" s="58"/>
      <c r="H62" s="73"/>
    </row>
    <row r="63" s="4" customFormat="1" ht="27" customHeight="1" spans="1:8">
      <c r="A63" s="101"/>
      <c r="B63" s="102"/>
      <c r="C63" s="102"/>
      <c r="D63" s="102"/>
      <c r="E63" s="102"/>
      <c r="F63" s="102"/>
      <c r="G63" s="103"/>
      <c r="H63" s="104"/>
    </row>
    <row r="64" s="2" customFormat="1" ht="53" customHeight="1" spans="1:8">
      <c r="A64" s="78" t="s">
        <v>116</v>
      </c>
      <c r="B64" s="35" t="s">
        <v>8</v>
      </c>
      <c r="C64" s="63" t="s">
        <v>33</v>
      </c>
      <c r="D64" s="35" t="s">
        <v>47</v>
      </c>
      <c r="E64" s="35" t="s">
        <v>90</v>
      </c>
      <c r="F64" s="63" t="s">
        <v>36</v>
      </c>
      <c r="G64" s="36" t="s">
        <v>11</v>
      </c>
      <c r="H64" s="35" t="s">
        <v>12</v>
      </c>
    </row>
    <row r="65" ht="27" customHeight="1" spans="1:8">
      <c r="A65" s="105"/>
      <c r="B65" s="106" t="s">
        <v>117</v>
      </c>
      <c r="C65" s="107"/>
      <c r="D65" s="107"/>
      <c r="E65" s="107"/>
      <c r="F65" s="107"/>
      <c r="G65" s="108"/>
      <c r="H65" s="109"/>
    </row>
    <row r="66" ht="38" customHeight="1" spans="1:9">
      <c r="A66" s="79">
        <v>1</v>
      </c>
      <c r="B66" s="85" t="s">
        <v>118</v>
      </c>
      <c r="C66" s="68">
        <v>350</v>
      </c>
      <c r="D66" s="79">
        <v>9</v>
      </c>
      <c r="E66" s="79">
        <v>1</v>
      </c>
      <c r="F66" s="110">
        <f t="shared" ref="F66:F71" si="4">C66*D66*E66</f>
        <v>3150</v>
      </c>
      <c r="G66" s="69" t="s">
        <v>119</v>
      </c>
      <c r="H66" s="87" t="s">
        <v>120</v>
      </c>
      <c r="I66" s="114"/>
    </row>
    <row r="67" ht="27" customHeight="1" spans="1:8">
      <c r="A67" s="105"/>
      <c r="B67" s="106" t="s">
        <v>121</v>
      </c>
      <c r="C67" s="107"/>
      <c r="D67" s="107"/>
      <c r="E67" s="107"/>
      <c r="F67" s="107"/>
      <c r="G67" s="108"/>
      <c r="H67" s="109"/>
    </row>
    <row r="68" ht="38" customHeight="1" spans="1:9">
      <c r="A68" s="79">
        <v>2</v>
      </c>
      <c r="B68" s="100" t="s">
        <v>122</v>
      </c>
      <c r="C68" s="68">
        <v>3500</v>
      </c>
      <c r="D68" s="82">
        <v>2</v>
      </c>
      <c r="E68" s="82">
        <v>1</v>
      </c>
      <c r="F68" s="83">
        <f t="shared" si="4"/>
        <v>7000</v>
      </c>
      <c r="G68" s="69" t="s">
        <v>123</v>
      </c>
      <c r="H68" s="111" t="s">
        <v>124</v>
      </c>
      <c r="I68" s="114"/>
    </row>
    <row r="69" ht="38" customHeight="1" spans="1:8">
      <c r="A69" s="79">
        <v>3</v>
      </c>
      <c r="B69" s="100" t="s">
        <v>125</v>
      </c>
      <c r="C69" s="68">
        <v>2300</v>
      </c>
      <c r="D69" s="84">
        <v>1</v>
      </c>
      <c r="E69" s="84">
        <v>1</v>
      </c>
      <c r="F69" s="83">
        <f t="shared" si="4"/>
        <v>2300</v>
      </c>
      <c r="G69" s="69" t="s">
        <v>126</v>
      </c>
      <c r="H69" s="111" t="s">
        <v>127</v>
      </c>
    </row>
    <row r="70" ht="38" customHeight="1" spans="1:8">
      <c r="A70" s="79">
        <v>4</v>
      </c>
      <c r="B70" s="100" t="s">
        <v>128</v>
      </c>
      <c r="C70" s="68">
        <v>3500</v>
      </c>
      <c r="D70" s="82">
        <v>2</v>
      </c>
      <c r="E70" s="82">
        <v>1</v>
      </c>
      <c r="F70" s="83">
        <f t="shared" si="4"/>
        <v>7000</v>
      </c>
      <c r="G70" s="69" t="s">
        <v>129</v>
      </c>
      <c r="H70" s="111" t="s">
        <v>130</v>
      </c>
    </row>
    <row r="71" ht="38" customHeight="1" spans="1:8">
      <c r="A71" s="79">
        <v>5</v>
      </c>
      <c r="B71" s="100" t="s">
        <v>131</v>
      </c>
      <c r="C71" s="68">
        <v>2300</v>
      </c>
      <c r="D71" s="82">
        <v>2</v>
      </c>
      <c r="E71" s="82">
        <v>1</v>
      </c>
      <c r="F71" s="83">
        <f t="shared" si="4"/>
        <v>4600</v>
      </c>
      <c r="G71" s="69" t="s">
        <v>132</v>
      </c>
      <c r="H71" s="111" t="s">
        <v>133</v>
      </c>
    </row>
    <row r="72" ht="56" customHeight="1" spans="1:8">
      <c r="A72" s="88" t="s">
        <v>134</v>
      </c>
      <c r="B72" s="89"/>
      <c r="C72" s="89"/>
      <c r="D72" s="89"/>
      <c r="E72" s="89"/>
      <c r="F72" s="73">
        <f>SUM(F66:F71)</f>
        <v>24050</v>
      </c>
      <c r="G72" s="58"/>
      <c r="H72" s="73"/>
    </row>
    <row r="73" ht="27" customHeight="1" spans="1:8">
      <c r="A73" s="74"/>
      <c r="B73" s="75"/>
      <c r="C73" s="75"/>
      <c r="D73" s="75"/>
      <c r="E73" s="75"/>
      <c r="F73" s="75"/>
      <c r="G73" s="76"/>
      <c r="H73" s="77"/>
    </row>
    <row r="74" s="2" customFormat="1" ht="53" customHeight="1" spans="1:8">
      <c r="A74" s="78" t="s">
        <v>135</v>
      </c>
      <c r="B74" s="35" t="s">
        <v>8</v>
      </c>
      <c r="C74" s="63" t="s">
        <v>33</v>
      </c>
      <c r="D74" s="35" t="s">
        <v>82</v>
      </c>
      <c r="E74" s="35" t="s">
        <v>83</v>
      </c>
      <c r="F74" s="63" t="s">
        <v>36</v>
      </c>
      <c r="G74" s="36" t="s">
        <v>11</v>
      </c>
      <c r="H74" s="35" t="s">
        <v>12</v>
      </c>
    </row>
    <row r="75" ht="27" customHeight="1" spans="1:8">
      <c r="A75" s="105"/>
      <c r="B75" s="106" t="s">
        <v>136</v>
      </c>
      <c r="C75" s="107"/>
      <c r="D75" s="107"/>
      <c r="E75" s="107"/>
      <c r="F75" s="107"/>
      <c r="G75" s="108"/>
      <c r="H75" s="109"/>
    </row>
    <row r="76" ht="38" customHeight="1" spans="1:8">
      <c r="A76" s="79">
        <v>1</v>
      </c>
      <c r="B76" s="112" t="s">
        <v>137</v>
      </c>
      <c r="C76" s="68">
        <v>843635.9</v>
      </c>
      <c r="D76" s="79">
        <v>1</v>
      </c>
      <c r="E76" s="69" t="s">
        <v>138</v>
      </c>
      <c r="F76" s="110">
        <f>C76*D76*E76</f>
        <v>10123.6308</v>
      </c>
      <c r="G76" s="69" t="s">
        <v>139</v>
      </c>
      <c r="H76" s="112" t="s">
        <v>140</v>
      </c>
    </row>
    <row r="77" ht="56" customHeight="1" spans="1:8">
      <c r="A77" s="88" t="s">
        <v>141</v>
      </c>
      <c r="B77" s="89"/>
      <c r="C77" s="89"/>
      <c r="D77" s="89"/>
      <c r="E77" s="89"/>
      <c r="F77" s="73">
        <f>SUM(F76:F76)</f>
        <v>10123.6308</v>
      </c>
      <c r="G77" s="58"/>
      <c r="H77" s="73"/>
    </row>
    <row r="78" ht="27" customHeight="1" spans="1:8">
      <c r="A78" s="74"/>
      <c r="B78" s="75"/>
      <c r="C78" s="75"/>
      <c r="D78" s="75"/>
      <c r="E78" s="75"/>
      <c r="F78" s="75"/>
      <c r="G78" s="76"/>
      <c r="H78" s="77"/>
    </row>
    <row r="79" s="2" customFormat="1" ht="53" customHeight="1" spans="1:8">
      <c r="A79" s="78" t="s">
        <v>142</v>
      </c>
      <c r="B79" s="35" t="s">
        <v>8</v>
      </c>
      <c r="C79" s="63" t="s">
        <v>33</v>
      </c>
      <c r="D79" s="35" t="s">
        <v>47</v>
      </c>
      <c r="E79" s="35" t="s">
        <v>143</v>
      </c>
      <c r="F79" s="63" t="s">
        <v>36</v>
      </c>
      <c r="G79" s="36" t="s">
        <v>11</v>
      </c>
      <c r="H79" s="35" t="s">
        <v>12</v>
      </c>
    </row>
    <row r="80" ht="38" customHeight="1" spans="1:8">
      <c r="A80" s="79">
        <v>1</v>
      </c>
      <c r="B80" s="112" t="s">
        <v>144</v>
      </c>
      <c r="C80" s="110">
        <f>F40+F44+F62+F72+F77</f>
        <v>86935.436138</v>
      </c>
      <c r="D80" s="79">
        <v>1</v>
      </c>
      <c r="E80" s="113">
        <v>0.06</v>
      </c>
      <c r="F80" s="110">
        <f>C80*D80*E80</f>
        <v>5216.12616828</v>
      </c>
      <c r="G80" s="69"/>
      <c r="H80" s="112" t="s">
        <v>145</v>
      </c>
    </row>
    <row r="81" ht="56" customHeight="1" spans="1:8">
      <c r="A81" s="88" t="s">
        <v>146</v>
      </c>
      <c r="B81" s="89"/>
      <c r="C81" s="89"/>
      <c r="D81" s="89"/>
      <c r="E81" s="89"/>
      <c r="F81" s="73">
        <f>SUM(F80)</f>
        <v>5216.12616828</v>
      </c>
      <c r="G81" s="58"/>
      <c r="H81" s="73"/>
    </row>
  </sheetData>
  <mergeCells count="43">
    <mergeCell ref="A2:H2"/>
    <mergeCell ref="B10:H10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A22:C22"/>
    <mergeCell ref="D22:E22"/>
    <mergeCell ref="A23:H23"/>
    <mergeCell ref="A28:E28"/>
    <mergeCell ref="A29:H29"/>
    <mergeCell ref="A40:E40"/>
    <mergeCell ref="A41:H41"/>
    <mergeCell ref="A44:E44"/>
    <mergeCell ref="A45:H45"/>
    <mergeCell ref="A49:E49"/>
    <mergeCell ref="A50:H50"/>
    <mergeCell ref="A62:E62"/>
    <mergeCell ref="A63:H63"/>
    <mergeCell ref="B65:H65"/>
    <mergeCell ref="B67:H67"/>
    <mergeCell ref="A72:E72"/>
    <mergeCell ref="A73:H73"/>
    <mergeCell ref="B75:H75"/>
    <mergeCell ref="A77:E77"/>
    <mergeCell ref="A78:H78"/>
    <mergeCell ref="A81:E81"/>
  </mergeCells>
  <printOptions horizontalCentered="1"/>
  <pageMargins left="0.196527777777778" right="0.196527777777778" top="0.196527777777778" bottom="0.196527777777778" header="0.102083333333333" footer="0.102083333333333"/>
  <pageSetup paperSize="9" scale="2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HT培训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岚岚</cp:lastModifiedBy>
  <dcterms:created xsi:type="dcterms:W3CDTF">2024-04-08T02:36:00Z</dcterms:created>
  <dcterms:modified xsi:type="dcterms:W3CDTF">2024-06-13T01:58:49Z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087399D3087844849AC7887DF2047481_12</vt:lpwstr>
  </property>
  <property fmtid="{D5CDD505-2E9C-101B-9397-08002B2CF9AE}" pid="3" name="KSOProductBuildVer">
    <vt:lpwstr>2052-12.1.0.16929</vt:lpwstr>
  </property>
</Properties>
</file>