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员工差旅明细!$A$1:$K$23</definedName>
  </definedNames>
  <calcPr calcId="152511" concurrentCalc="0"/>
</workbook>
</file>

<file path=xl/calcChain.xml><?xml version="1.0" encoding="utf-8"?>
<calcChain xmlns="http://schemas.openxmlformats.org/spreadsheetml/2006/main">
  <c r="G16" i="2" l="1"/>
  <c r="G32" i="4"/>
  <c r="I16" i="2"/>
  <c r="G19" i="2"/>
  <c r="H16" i="2"/>
  <c r="B19" i="2"/>
  <c r="H37" i="3"/>
  <c r="G37" i="3"/>
  <c r="F37" i="3"/>
  <c r="D37" i="3"/>
  <c r="C37" i="3"/>
  <c r="E32" i="3"/>
  <c r="E37" i="3"/>
  <c r="G31" i="3"/>
  <c r="F31" i="3"/>
  <c r="D31" i="3"/>
  <c r="C31" i="3"/>
  <c r="H30" i="3"/>
  <c r="H31" i="3"/>
  <c r="E30" i="3"/>
  <c r="E31" i="3"/>
  <c r="G29" i="3"/>
  <c r="F29" i="3"/>
  <c r="D29" i="3"/>
  <c r="C29" i="3"/>
  <c r="H28" i="3"/>
  <c r="H27" i="3"/>
  <c r="H29" i="3"/>
  <c r="E27" i="3"/>
  <c r="E29" i="3"/>
  <c r="G26" i="3"/>
  <c r="F26" i="3"/>
  <c r="E26" i="3"/>
  <c r="D26" i="3"/>
  <c r="C26" i="3"/>
  <c r="H25" i="3"/>
  <c r="H24" i="3"/>
  <c r="H26" i="3"/>
  <c r="E24" i="3"/>
  <c r="G23" i="3"/>
  <c r="F23" i="3"/>
  <c r="E23" i="3"/>
  <c r="D23" i="3"/>
  <c r="C23" i="3"/>
  <c r="H22" i="3"/>
  <c r="H23" i="3"/>
  <c r="E22" i="3"/>
  <c r="H21" i="3"/>
  <c r="G21" i="3"/>
  <c r="F21" i="3"/>
  <c r="D21" i="3"/>
  <c r="C21" i="3"/>
  <c r="E20" i="3"/>
  <c r="E21" i="3"/>
  <c r="H19" i="3"/>
  <c r="G19" i="3"/>
  <c r="F19" i="3"/>
  <c r="D19" i="3"/>
  <c r="C19" i="3"/>
  <c r="E17" i="3"/>
  <c r="E19" i="3"/>
  <c r="G16" i="3"/>
  <c r="F16" i="3"/>
  <c r="E16" i="3"/>
  <c r="D16" i="3"/>
  <c r="C16" i="3"/>
  <c r="H15" i="3"/>
  <c r="H14" i="3"/>
  <c r="H16" i="3"/>
  <c r="E14" i="3"/>
  <c r="G13" i="3"/>
  <c r="F13" i="3"/>
  <c r="E13" i="3"/>
  <c r="D13" i="3"/>
  <c r="C13" i="3"/>
  <c r="H12" i="3"/>
  <c r="H11" i="3"/>
  <c r="H13" i="3"/>
  <c r="E11" i="3"/>
  <c r="G10" i="3"/>
  <c r="F10" i="3"/>
  <c r="D10" i="3"/>
  <c r="C10" i="3"/>
  <c r="H9" i="3"/>
  <c r="H8" i="3"/>
  <c r="E8" i="3"/>
  <c r="E10" i="3"/>
  <c r="D38" i="3"/>
  <c r="H10" i="3"/>
  <c r="F38" i="3"/>
  <c r="E43" i="3"/>
  <c r="G38" i="3"/>
  <c r="G43" i="3"/>
  <c r="E38" i="3"/>
  <c r="A43" i="3"/>
  <c r="C38" i="3"/>
  <c r="K19" i="2"/>
  <c r="H38" i="3"/>
  <c r="C43" i="3"/>
  <c r="I43" i="3"/>
</calcChain>
</file>

<file path=xl/sharedStrings.xml><?xml version="1.0" encoding="utf-8"?>
<sst xmlns="http://schemas.openxmlformats.org/spreadsheetml/2006/main" count="146" uniqueCount="119">
  <si>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</si>
  <si>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</si>
  <si>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</si>
  <si>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</si>
  <si>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</si>
  <si>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</si>
  <si>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</si>
  <si>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</si>
  <si>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</si>
  <si>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</si>
  <si>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</si>
  <si>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</si>
  <si>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</si>
  <si>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</si>
  <si>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</si>
  <si>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</si>
  <si>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</si>
  <si>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</si>
  <si>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</si>
  <si>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</si>
  <si>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</si>
  <si>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</si>
  <si>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</si>
  <si>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</si>
  <si>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</si>
  <si>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</si>
  <si>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</si>
  <si>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</si>
  <si>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</si>
  <si>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</si>
  <si>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</si>
  <si>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</si>
  <si>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</si>
  <si>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</si>
  <si>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</si>
  <si>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</si>
  <si>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</si>
  <si>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</si>
  <si>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</si>
  <si>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</si>
  <si>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</si>
  <si>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</si>
  <si>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</si>
  <si>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</si>
  <si>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</si>
  <si>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</si>
  <si>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</si>
  <si>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</si>
  <si>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</si>
  <si>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</si>
  <si>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</si>
  <si>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</si>
  <si>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</si>
  <si>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</si>
  <si>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</si>
  <si>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</si>
  <si>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</si>
  <si>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</si>
  <si>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</si>
  <si>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</si>
  <si>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</si>
  <si>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</si>
  <si>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</si>
  <si>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</si>
  <si>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</si>
  <si>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</si>
  <si>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</si>
  <si>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</si>
  <si>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</si>
  <si>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</si>
  <si>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</si>
  <si>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</si>
  <si>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</si>
  <si>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</si>
  <si>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</si>
  <si>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</si>
  <si>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</si>
  <si>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</si>
  <si>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</si>
  <si>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</si>
  <si>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</si>
  <si>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</si>
  <si>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</si>
  <si>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</si>
  <si>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</si>
  <si>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</si>
  <si>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</si>
  <si>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</si>
  <si>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</si>
  <si>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</si>
  <si>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</si>
  <si>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</si>
  <si>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</si>
  <si>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</si>
  <si>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</si>
  <si>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</si>
  <si>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</si>
  <si>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</si>
  <si>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张蓉蓉</t>
    <phoneticPr fontId="12" type="noConversion"/>
  </si>
  <si>
    <t>10月</t>
    <phoneticPr fontId="12" type="noConversion"/>
  </si>
  <si>
    <t>停车费报销</t>
    <phoneticPr fontId="12" type="noConversion"/>
  </si>
  <si>
    <t>高原垫付停车费报销</t>
    <phoneticPr fontId="12" type="noConversion"/>
  </si>
  <si>
    <t>打车费报销</t>
    <phoneticPr fontId="12" type="noConversion"/>
  </si>
  <si>
    <t>张蓉蓉打车费报销</t>
    <phoneticPr fontId="12" type="noConversion"/>
  </si>
  <si>
    <t>餐费报销</t>
    <phoneticPr fontId="12" type="noConversion"/>
  </si>
  <si>
    <t>现地采买</t>
  </si>
  <si>
    <t>咖啡</t>
    <phoneticPr fontId="12" type="noConversion"/>
  </si>
  <si>
    <t>张蓉蓉垫付餐费报销</t>
    <phoneticPr fontId="12" type="noConversion"/>
  </si>
  <si>
    <t>张蓉蓉垫付报销</t>
    <phoneticPr fontId="12" type="noConversion"/>
  </si>
  <si>
    <t>方便食品</t>
    <phoneticPr fontId="12" type="noConversion"/>
  </si>
  <si>
    <t>现地采买</t>
    <phoneticPr fontId="12" type="noConversion"/>
  </si>
  <si>
    <t>张蓉蓉垫付报销</t>
    <phoneticPr fontId="12" type="noConversion"/>
  </si>
  <si>
    <t>星巴克</t>
    <phoneticPr fontId="12" type="noConversion"/>
  </si>
  <si>
    <t>团号： HMZA-221014-ZJT696</t>
    <phoneticPr fontId="12" type="noConversion"/>
  </si>
  <si>
    <t>会议日期：10月14日</t>
    <phoneticPr fontId="12" type="noConversion"/>
  </si>
  <si>
    <t>快递费用</t>
    <phoneticPr fontId="12" type="noConversion"/>
  </si>
  <si>
    <t>垫付住宿费</t>
  </si>
  <si>
    <t>垫付住宿费</t>
    <phoneticPr fontId="12" type="noConversion"/>
  </si>
  <si>
    <t>施维雅公司大楼地下停车场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</si>
</sst>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180" fontId="0" fillId="0" borderId="15" xfId="0" applyNumberFormat="1" applyBorder="1" applyAlignment="1">
      <alignment horizontal="right" vertical="center"/>
    </xf>
    <xf numFmtId="0" fontId="10" fillId="0" borderId="15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5"/>
  <sheetViews>
    <sheetView topLeftCell="A46" zoomScale="106" zoomScaleNormal="106" workbookViewId="0">
      <selection activeCell="J41" sqref="J41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70"/>
      <c r="J2" s="70"/>
      <c r="K2" s="70"/>
      <c r="L2" s="70"/>
    </row>
    <row r="4" spans="1:12" ht="21" customHeight="1" x14ac:dyDescent="0.15">
      <c r="H4" s="106" t="s">
        <v>113</v>
      </c>
      <c r="I4" s="106"/>
      <c r="J4" s="106" t="s">
        <v>114</v>
      </c>
    </row>
    <row r="5" spans="1:12" ht="21" customHeight="1" x14ac:dyDescent="0.15">
      <c r="H5" s="107"/>
      <c r="I5" s="107"/>
      <c r="J5" s="107"/>
    </row>
    <row r="6" spans="1:12" ht="21" customHeight="1" x14ac:dyDescent="0.15">
      <c r="A6" s="97" t="s">
        <v>1</v>
      </c>
      <c r="B6" s="102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102" t="s">
        <v>5</v>
      </c>
    </row>
    <row r="7" spans="1:12" ht="21" customHeight="1" x14ac:dyDescent="0.15">
      <c r="A7" s="97"/>
      <c r="B7" s="102"/>
      <c r="C7" s="55" t="s">
        <v>6</v>
      </c>
      <c r="D7" s="56" t="s">
        <v>7</v>
      </c>
      <c r="E7" s="53" t="s">
        <v>8</v>
      </c>
      <c r="F7" s="54" t="s">
        <v>9</v>
      </c>
      <c r="G7" s="54" t="s">
        <v>10</v>
      </c>
      <c r="H7" s="54" t="s">
        <v>11</v>
      </c>
      <c r="I7" s="54" t="s">
        <v>12</v>
      </c>
      <c r="J7" s="102"/>
    </row>
    <row r="8" spans="1:12" ht="21" customHeight="1" x14ac:dyDescent="0.15">
      <c r="A8" s="98">
        <v>1</v>
      </c>
      <c r="B8" s="89" t="s">
        <v>13</v>
      </c>
      <c r="C8" s="92">
        <v>0</v>
      </c>
      <c r="D8" s="105"/>
      <c r="E8" s="92">
        <f>C8*D8</f>
        <v>0</v>
      </c>
      <c r="F8" s="59">
        <v>0</v>
      </c>
      <c r="G8" s="59">
        <v>0</v>
      </c>
      <c r="H8" s="59">
        <f>F8+G8</f>
        <v>0</v>
      </c>
      <c r="I8" s="71"/>
      <c r="J8" s="108" t="s">
        <v>14</v>
      </c>
    </row>
    <row r="9" spans="1:12" ht="21" customHeight="1" x14ac:dyDescent="0.15">
      <c r="A9" s="98"/>
      <c r="B9" s="89"/>
      <c r="C9" s="92"/>
      <c r="D9" s="105"/>
      <c r="E9" s="92"/>
      <c r="F9" s="59">
        <v>0</v>
      </c>
      <c r="G9" s="59">
        <v>0</v>
      </c>
      <c r="H9" s="59">
        <f>F9+G9</f>
        <v>0</v>
      </c>
      <c r="I9" s="71"/>
      <c r="J9" s="109"/>
    </row>
    <row r="10" spans="1:12" s="50" customFormat="1" ht="21" customHeight="1" x14ac:dyDescent="0.15">
      <c r="A10" s="61"/>
      <c r="B10" s="62" t="s">
        <v>15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10"/>
    </row>
    <row r="11" spans="1:12" ht="21" customHeight="1" x14ac:dyDescent="0.15">
      <c r="A11" s="99">
        <v>2</v>
      </c>
      <c r="B11" s="90" t="s">
        <v>16</v>
      </c>
      <c r="C11" s="93">
        <v>0</v>
      </c>
      <c r="D11" s="99"/>
      <c r="E11" s="93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8" t="s">
        <v>17</v>
      </c>
    </row>
    <row r="12" spans="1:12" ht="21" customHeight="1" x14ac:dyDescent="0.15">
      <c r="A12" s="100"/>
      <c r="B12" s="103"/>
      <c r="C12" s="94"/>
      <c r="D12" s="100"/>
      <c r="E12" s="94"/>
      <c r="F12" s="59">
        <v>0</v>
      </c>
      <c r="G12" s="59">
        <v>0</v>
      </c>
      <c r="H12" s="59">
        <f t="shared" ref="H12" si="0">F12+G12</f>
        <v>0</v>
      </c>
      <c r="I12" s="71"/>
      <c r="J12" s="109"/>
    </row>
    <row r="13" spans="1:12" s="50" customFormat="1" ht="21" customHeight="1" x14ac:dyDescent="0.15">
      <c r="A13" s="61"/>
      <c r="B13" s="62" t="s">
        <v>18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10"/>
    </row>
    <row r="14" spans="1:12" ht="21" customHeight="1" x14ac:dyDescent="0.15">
      <c r="A14" s="98">
        <v>3</v>
      </c>
      <c r="B14" s="89" t="s">
        <v>19</v>
      </c>
      <c r="C14" s="92">
        <v>0</v>
      </c>
      <c r="D14" s="105"/>
      <c r="E14" s="92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11" t="s">
        <v>20</v>
      </c>
    </row>
    <row r="15" spans="1:12" ht="21" customHeight="1" x14ac:dyDescent="0.15">
      <c r="A15" s="98"/>
      <c r="B15" s="89"/>
      <c r="C15" s="92"/>
      <c r="D15" s="105"/>
      <c r="E15" s="92"/>
      <c r="F15" s="59">
        <v>0</v>
      </c>
      <c r="G15" s="59">
        <v>0</v>
      </c>
      <c r="H15" s="59">
        <f>F15+G15</f>
        <v>0</v>
      </c>
      <c r="I15" s="71"/>
      <c r="J15" s="112"/>
    </row>
    <row r="16" spans="1:12" s="50" customFormat="1" ht="21" customHeight="1" x14ac:dyDescent="0.15">
      <c r="A16" s="61"/>
      <c r="B16" s="62" t="s">
        <v>21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13"/>
    </row>
    <row r="17" spans="1:10" ht="21" customHeight="1" x14ac:dyDescent="0.15">
      <c r="A17" s="98">
        <v>4</v>
      </c>
      <c r="B17" s="89" t="s">
        <v>22</v>
      </c>
      <c r="C17" s="92">
        <v>0</v>
      </c>
      <c r="D17" s="105"/>
      <c r="E17" s="92">
        <f>C17*D17</f>
        <v>0</v>
      </c>
      <c r="F17" s="59"/>
      <c r="G17" s="59"/>
      <c r="H17" s="59"/>
      <c r="I17" s="71"/>
      <c r="J17" s="111" t="s">
        <v>23</v>
      </c>
    </row>
    <row r="18" spans="1:10" ht="21" customHeight="1" x14ac:dyDescent="0.15">
      <c r="A18" s="98"/>
      <c r="B18" s="89"/>
      <c r="C18" s="92"/>
      <c r="D18" s="105"/>
      <c r="E18" s="92"/>
      <c r="F18" s="59"/>
      <c r="G18" s="59"/>
      <c r="H18" s="59"/>
      <c r="I18" s="71"/>
      <c r="J18" s="112"/>
    </row>
    <row r="19" spans="1:10" s="50" customFormat="1" ht="21" customHeight="1" x14ac:dyDescent="0.15">
      <c r="A19" s="61"/>
      <c r="B19" s="62" t="s">
        <v>24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13"/>
    </row>
    <row r="20" spans="1:10" ht="21" customHeight="1" x14ac:dyDescent="0.15">
      <c r="A20" s="64">
        <v>5</v>
      </c>
      <c r="B20" s="65" t="s">
        <v>25</v>
      </c>
      <c r="C20" s="66"/>
      <c r="D20" s="64"/>
      <c r="E20" s="66">
        <f>C20*D20</f>
        <v>0</v>
      </c>
      <c r="F20" s="59"/>
      <c r="G20" s="59"/>
      <c r="H20" s="59"/>
      <c r="I20" s="71"/>
      <c r="J20" s="108" t="s">
        <v>26</v>
      </c>
    </row>
    <row r="21" spans="1:10" s="50" customFormat="1" ht="21" customHeight="1" x14ac:dyDescent="0.15">
      <c r="A21" s="61"/>
      <c r="B21" s="62" t="s">
        <v>27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10"/>
    </row>
    <row r="22" spans="1:10" ht="21" customHeight="1" x14ac:dyDescent="0.15">
      <c r="A22" s="57">
        <v>6</v>
      </c>
      <c r="B22" s="58" t="s">
        <v>28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8" t="s">
        <v>29</v>
      </c>
    </row>
    <row r="23" spans="1:10" s="50" customFormat="1" ht="21" customHeight="1" x14ac:dyDescent="0.15">
      <c r="A23" s="61"/>
      <c r="B23" s="62" t="s">
        <v>30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13"/>
    </row>
    <row r="24" spans="1:10" ht="21" customHeight="1" x14ac:dyDescent="0.15">
      <c r="A24" s="98">
        <v>7</v>
      </c>
      <c r="B24" s="89" t="s">
        <v>31</v>
      </c>
      <c r="C24" s="92">
        <v>0</v>
      </c>
      <c r="D24" s="105"/>
      <c r="E24" s="92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14"/>
    </row>
    <row r="25" spans="1:10" ht="21" customHeight="1" x14ac:dyDescent="0.15">
      <c r="A25" s="98"/>
      <c r="B25" s="89"/>
      <c r="C25" s="92"/>
      <c r="D25" s="105"/>
      <c r="E25" s="92"/>
      <c r="F25" s="59">
        <v>0</v>
      </c>
      <c r="G25" s="59">
        <v>0</v>
      </c>
      <c r="H25" s="59">
        <f>F25+G25</f>
        <v>0</v>
      </c>
      <c r="I25" s="71"/>
      <c r="J25" s="115"/>
    </row>
    <row r="26" spans="1:10" s="50" customFormat="1" ht="21" customHeight="1" x14ac:dyDescent="0.15">
      <c r="A26" s="61"/>
      <c r="B26" s="62" t="s">
        <v>32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6"/>
    </row>
    <row r="27" spans="1:10" ht="21" customHeight="1" x14ac:dyDescent="0.15">
      <c r="A27" s="98">
        <v>8</v>
      </c>
      <c r="B27" s="89" t="s">
        <v>33</v>
      </c>
      <c r="C27" s="92">
        <v>0</v>
      </c>
      <c r="D27" s="105"/>
      <c r="E27" s="92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11" t="s">
        <v>34</v>
      </c>
    </row>
    <row r="28" spans="1:10" ht="21" customHeight="1" x14ac:dyDescent="0.15">
      <c r="A28" s="98"/>
      <c r="B28" s="89"/>
      <c r="C28" s="92"/>
      <c r="D28" s="105"/>
      <c r="E28" s="92"/>
      <c r="F28" s="59">
        <v>0</v>
      </c>
      <c r="G28" s="59">
        <v>0</v>
      </c>
      <c r="H28" s="59">
        <f>F28+G28</f>
        <v>0</v>
      </c>
      <c r="I28" s="71"/>
      <c r="J28" s="112"/>
    </row>
    <row r="29" spans="1:10" s="50" customFormat="1" ht="21" customHeight="1" x14ac:dyDescent="0.15">
      <c r="A29" s="61"/>
      <c r="B29" s="62" t="s">
        <v>35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13"/>
    </row>
    <row r="30" spans="1:10" ht="21" customHeight="1" x14ac:dyDescent="0.15">
      <c r="A30" s="57">
        <v>9</v>
      </c>
      <c r="B30" s="58" t="s">
        <v>36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8" t="s">
        <v>37</v>
      </c>
    </row>
    <row r="31" spans="1:10" s="50" customFormat="1" ht="21" customHeight="1" x14ac:dyDescent="0.15">
      <c r="A31" s="61"/>
      <c r="B31" s="62" t="s">
        <v>38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10"/>
    </row>
    <row r="32" spans="1:10" ht="21" customHeight="1" x14ac:dyDescent="0.15">
      <c r="A32" s="99">
        <v>10</v>
      </c>
      <c r="B32" s="90" t="s">
        <v>39</v>
      </c>
      <c r="C32" s="93">
        <v>0</v>
      </c>
      <c r="D32" s="99"/>
      <c r="E32" s="93">
        <f>C32*D32</f>
        <v>0</v>
      </c>
      <c r="F32" s="59">
        <v>20</v>
      </c>
      <c r="G32" s="59"/>
      <c r="H32" s="59">
        <v>20</v>
      </c>
      <c r="I32" s="82" t="s">
        <v>115</v>
      </c>
      <c r="J32" s="114"/>
    </row>
    <row r="33" spans="1:10" ht="21" customHeight="1" x14ac:dyDescent="0.15">
      <c r="A33" s="101"/>
      <c r="B33" s="91"/>
      <c r="C33" s="104"/>
      <c r="D33" s="101"/>
      <c r="E33" s="104"/>
      <c r="F33" s="59">
        <v>2644</v>
      </c>
      <c r="G33" s="59"/>
      <c r="H33" s="59">
        <v>2644</v>
      </c>
      <c r="I33" s="82" t="s">
        <v>117</v>
      </c>
      <c r="J33" s="115"/>
    </row>
    <row r="34" spans="1:10" ht="21" customHeight="1" x14ac:dyDescent="0.15">
      <c r="A34" s="101"/>
      <c r="B34" s="91"/>
      <c r="C34" s="104"/>
      <c r="D34" s="101"/>
      <c r="E34" s="104"/>
      <c r="F34" s="81">
        <v>2078</v>
      </c>
      <c r="G34" s="81"/>
      <c r="H34" s="81">
        <v>2078</v>
      </c>
      <c r="I34" s="71" t="s">
        <v>116</v>
      </c>
      <c r="J34" s="115"/>
    </row>
    <row r="35" spans="1:10" ht="21" customHeight="1" x14ac:dyDescent="0.15">
      <c r="A35" s="101"/>
      <c r="B35" s="91"/>
      <c r="C35" s="104"/>
      <c r="D35" s="101"/>
      <c r="E35" s="104"/>
      <c r="F35" s="81">
        <v>9066</v>
      </c>
      <c r="G35" s="81"/>
      <c r="H35" s="81">
        <v>9066</v>
      </c>
      <c r="I35" s="71" t="s">
        <v>116</v>
      </c>
      <c r="J35" s="115"/>
    </row>
    <row r="36" spans="1:10" ht="21" customHeight="1" x14ac:dyDescent="0.15">
      <c r="A36" s="101"/>
      <c r="B36" s="91"/>
      <c r="C36" s="104"/>
      <c r="D36" s="101"/>
      <c r="E36" s="104"/>
      <c r="F36" s="81">
        <v>338</v>
      </c>
      <c r="G36" s="81"/>
      <c r="H36" s="81">
        <v>338</v>
      </c>
      <c r="I36" s="71" t="s">
        <v>116</v>
      </c>
      <c r="J36" s="115"/>
    </row>
    <row r="37" spans="1:10" s="50" customFormat="1" ht="21" customHeight="1" x14ac:dyDescent="0.15">
      <c r="A37" s="61"/>
      <c r="B37" s="62" t="s">
        <v>40</v>
      </c>
      <c r="C37" s="63">
        <f>SUM(C32)</f>
        <v>0</v>
      </c>
      <c r="D37" s="63">
        <f>SUM(D32)</f>
        <v>0</v>
      </c>
      <c r="E37" s="63">
        <f>SUM(E32)</f>
        <v>0</v>
      </c>
      <c r="F37" s="63">
        <f>SUM(F32:F36)</f>
        <v>14146</v>
      </c>
      <c r="G37" s="63">
        <f>SUM(G32:G36)</f>
        <v>0</v>
      </c>
      <c r="H37" s="63">
        <f>SUM(H32:H36)</f>
        <v>14146</v>
      </c>
      <c r="I37" s="72"/>
      <c r="J37" s="116"/>
    </row>
    <row r="38" spans="1:10" ht="21" customHeight="1" x14ac:dyDescent="0.15">
      <c r="A38" s="61"/>
      <c r="B38" s="62" t="s">
        <v>41</v>
      </c>
      <c r="C38" s="63">
        <f t="shared" ref="C38:H38" si="9">SUM(C37,C31,C29,C26,C23,C21,C19,C16,C13,C10)</f>
        <v>0</v>
      </c>
      <c r="D38" s="63">
        <f t="shared" si="9"/>
        <v>0</v>
      </c>
      <c r="E38" s="63">
        <f t="shared" si="9"/>
        <v>0</v>
      </c>
      <c r="F38" s="63">
        <f t="shared" si="9"/>
        <v>14146</v>
      </c>
      <c r="G38" s="63">
        <f t="shared" si="9"/>
        <v>0</v>
      </c>
      <c r="H38" s="63">
        <f t="shared" si="9"/>
        <v>14146</v>
      </c>
      <c r="I38" s="72"/>
      <c r="J38" s="73"/>
    </row>
    <row r="42" spans="1:10" ht="21" customHeight="1" x14ac:dyDescent="0.15">
      <c r="A42" s="86" t="s">
        <v>42</v>
      </c>
      <c r="B42" s="87"/>
      <c r="C42" s="88" t="s">
        <v>43</v>
      </c>
      <c r="D42" s="88"/>
      <c r="E42" s="88" t="s">
        <v>44</v>
      </c>
      <c r="F42" s="88"/>
      <c r="G42" s="88" t="s">
        <v>45</v>
      </c>
      <c r="H42" s="88"/>
      <c r="I42" s="74" t="s">
        <v>46</v>
      </c>
    </row>
    <row r="43" spans="1:10" ht="21" customHeight="1" x14ac:dyDescent="0.15">
      <c r="A43" s="95">
        <f>E38</f>
        <v>0</v>
      </c>
      <c r="B43" s="96"/>
      <c r="C43" s="96">
        <f>H38</f>
        <v>14146</v>
      </c>
      <c r="D43" s="96"/>
      <c r="E43" s="96">
        <f>F38</f>
        <v>14146</v>
      </c>
      <c r="F43" s="96"/>
      <c r="G43" s="96">
        <f>G38</f>
        <v>0</v>
      </c>
      <c r="H43" s="96"/>
      <c r="I43" s="75">
        <f>A43-C43</f>
        <v>-14146</v>
      </c>
    </row>
    <row r="45" spans="1:10" ht="21" customHeight="1" x14ac:dyDescent="0.15">
      <c r="A45" s="67" t="s">
        <v>47</v>
      </c>
      <c r="B45" s="68"/>
      <c r="C45" s="69" t="s">
        <v>48</v>
      </c>
      <c r="D45" s="67"/>
      <c r="E45" s="67" t="s">
        <v>49</v>
      </c>
      <c r="F45" s="67"/>
      <c r="G45" s="67" t="s">
        <v>50</v>
      </c>
      <c r="H45" s="67"/>
      <c r="I45" s="68"/>
    </row>
  </sheetData>
  <mergeCells count="61">
    <mergeCell ref="E32:E36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7"/>
    <mergeCell ref="H4:I5"/>
    <mergeCell ref="E8:E9"/>
    <mergeCell ref="E11:E12"/>
    <mergeCell ref="E14:E15"/>
    <mergeCell ref="E17:E18"/>
    <mergeCell ref="E24:E25"/>
    <mergeCell ref="C27:C28"/>
    <mergeCell ref="E27:E28"/>
    <mergeCell ref="C32:C36"/>
    <mergeCell ref="D8:D9"/>
    <mergeCell ref="D11:D12"/>
    <mergeCell ref="D14:D15"/>
    <mergeCell ref="D17:D18"/>
    <mergeCell ref="D24:D25"/>
    <mergeCell ref="D27:D28"/>
    <mergeCell ref="D32:D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4:A25"/>
    <mergeCell ref="A27:A28"/>
    <mergeCell ref="A32:A36"/>
    <mergeCell ref="B6:B7"/>
    <mergeCell ref="B8:B9"/>
    <mergeCell ref="B11:B12"/>
    <mergeCell ref="B14:B15"/>
    <mergeCell ref="C2:H2"/>
    <mergeCell ref="C6:E6"/>
    <mergeCell ref="F6:I6"/>
    <mergeCell ref="A42:B42"/>
    <mergeCell ref="C42:D42"/>
    <mergeCell ref="E42:F42"/>
    <mergeCell ref="G42:H42"/>
    <mergeCell ref="B17:B18"/>
    <mergeCell ref="B24:B25"/>
    <mergeCell ref="B27:B28"/>
    <mergeCell ref="B32:B36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tabSelected="1" workbookViewId="0">
      <selection activeCell="K12" sqref="K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7" t="s">
        <v>97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51</v>
      </c>
      <c r="E5" s="30"/>
      <c r="F5" s="118" t="s">
        <v>98</v>
      </c>
      <c r="G5" s="118"/>
      <c r="H5" s="30" t="s">
        <v>52</v>
      </c>
      <c r="I5" s="29"/>
      <c r="J5" s="118" t="s">
        <v>95</v>
      </c>
      <c r="K5" s="119"/>
    </row>
    <row r="6" spans="2:11" ht="20.100000000000001" customHeight="1" x14ac:dyDescent="0.15">
      <c r="B6" s="31"/>
      <c r="C6" s="32"/>
      <c r="D6" s="33" t="s">
        <v>53</v>
      </c>
      <c r="E6" s="33"/>
      <c r="F6" s="120" t="s">
        <v>96</v>
      </c>
      <c r="G6" s="121"/>
      <c r="H6" s="33" t="s">
        <v>54</v>
      </c>
      <c r="I6" s="32"/>
      <c r="J6" s="121" t="s">
        <v>95</v>
      </c>
      <c r="K6" s="122"/>
    </row>
    <row r="7" spans="2:11" ht="20.100000000000001" customHeight="1" x14ac:dyDescent="0.15">
      <c r="B7" s="31"/>
      <c r="C7" s="32"/>
      <c r="D7" s="33" t="s">
        <v>55</v>
      </c>
      <c r="E7" s="33"/>
      <c r="F7" s="123" t="s">
        <v>99</v>
      </c>
      <c r="G7" s="121"/>
      <c r="H7" s="33" t="s">
        <v>56</v>
      </c>
      <c r="I7" s="45"/>
      <c r="J7" s="123">
        <v>44917</v>
      </c>
      <c r="K7" s="122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57</v>
      </c>
      <c r="I8" s="46"/>
      <c r="J8" s="124"/>
      <c r="K8" s="125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6" t="s">
        <v>1</v>
      </c>
      <c r="C10" s="127"/>
      <c r="D10" s="39" t="s">
        <v>58</v>
      </c>
      <c r="E10" s="128" t="s">
        <v>59</v>
      </c>
      <c r="F10" s="129"/>
      <c r="G10" s="41" t="s">
        <v>60</v>
      </c>
      <c r="H10" s="40" t="s">
        <v>61</v>
      </c>
      <c r="I10" s="128" t="s">
        <v>62</v>
      </c>
      <c r="J10" s="129"/>
      <c r="K10" s="41" t="s">
        <v>63</v>
      </c>
    </row>
    <row r="11" spans="2:11" ht="20.100000000000001" customHeight="1" x14ac:dyDescent="0.15">
      <c r="B11" s="135">
        <v>1</v>
      </c>
      <c r="C11" s="136"/>
      <c r="D11" s="80" t="s">
        <v>100</v>
      </c>
      <c r="E11" s="135" t="s">
        <v>101</v>
      </c>
      <c r="F11" s="136"/>
      <c r="G11" s="42">
        <v>222.5</v>
      </c>
      <c r="H11" s="42">
        <v>222.5</v>
      </c>
      <c r="I11" s="137">
        <v>0</v>
      </c>
      <c r="J11" s="138"/>
      <c r="K11" s="80" t="s">
        <v>118</v>
      </c>
    </row>
    <row r="12" spans="2:11" ht="20.100000000000001" customHeight="1" x14ac:dyDescent="0.15">
      <c r="B12" s="135">
        <v>2</v>
      </c>
      <c r="C12" s="136"/>
      <c r="D12" s="80" t="s">
        <v>102</v>
      </c>
      <c r="E12" s="76"/>
      <c r="F12" s="77" t="s">
        <v>103</v>
      </c>
      <c r="G12" s="42">
        <v>150</v>
      </c>
      <c r="H12" s="42">
        <v>160</v>
      </c>
      <c r="I12" s="78"/>
      <c r="J12" s="79">
        <v>0</v>
      </c>
      <c r="K12" s="80"/>
    </row>
    <row r="13" spans="2:11" ht="20.100000000000001" customHeight="1" x14ac:dyDescent="0.15">
      <c r="B13" s="135">
        <v>3</v>
      </c>
      <c r="C13" s="136"/>
      <c r="D13" s="80" t="s">
        <v>104</v>
      </c>
      <c r="E13" s="76"/>
      <c r="F13" s="77" t="s">
        <v>107</v>
      </c>
      <c r="G13" s="42">
        <v>271</v>
      </c>
      <c r="H13" s="42">
        <v>271</v>
      </c>
      <c r="I13" s="78"/>
      <c r="J13" s="79">
        <v>0</v>
      </c>
      <c r="K13" s="80" t="s">
        <v>106</v>
      </c>
    </row>
    <row r="14" spans="2:11" ht="20.100000000000001" customHeight="1" x14ac:dyDescent="0.15">
      <c r="B14" s="135">
        <v>7</v>
      </c>
      <c r="C14" s="136"/>
      <c r="D14" s="80" t="s">
        <v>110</v>
      </c>
      <c r="E14" s="76"/>
      <c r="F14" s="77" t="s">
        <v>108</v>
      </c>
      <c r="G14" s="42">
        <v>772.6</v>
      </c>
      <c r="H14" s="42">
        <v>772.6</v>
      </c>
      <c r="I14" s="78"/>
      <c r="J14" s="79">
        <v>0</v>
      </c>
      <c r="K14" s="80" t="s">
        <v>109</v>
      </c>
    </row>
    <row r="15" spans="2:11" ht="20.100000000000001" customHeight="1" x14ac:dyDescent="0.15">
      <c r="B15" s="135">
        <v>9</v>
      </c>
      <c r="C15" s="136"/>
      <c r="D15" s="80" t="s">
        <v>105</v>
      </c>
      <c r="E15" s="139" t="s">
        <v>111</v>
      </c>
      <c r="F15" s="139"/>
      <c r="G15" s="42">
        <v>66</v>
      </c>
      <c r="H15" s="42">
        <v>66</v>
      </c>
      <c r="I15" s="137">
        <v>0</v>
      </c>
      <c r="J15" s="138"/>
      <c r="K15" s="80" t="s">
        <v>112</v>
      </c>
    </row>
    <row r="16" spans="2:11" ht="20.100000000000001" customHeight="1" x14ac:dyDescent="0.15">
      <c r="B16" s="128" t="s">
        <v>41</v>
      </c>
      <c r="C16" s="132"/>
      <c r="D16" s="132"/>
      <c r="E16" s="132"/>
      <c r="F16" s="129"/>
      <c r="G16" s="43">
        <f>SUM(G11:G15)</f>
        <v>1482.1</v>
      </c>
      <c r="H16" s="43">
        <f>SUM(H11:H15)</f>
        <v>1492.1</v>
      </c>
      <c r="I16" s="133">
        <f>SUM(I11:J15)</f>
        <v>0</v>
      </c>
      <c r="J16" s="134"/>
      <c r="K16" s="47"/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48"/>
      <c r="K17" s="38"/>
    </row>
    <row r="18" spans="2:11" ht="20.100000000000001" customHeight="1" x14ac:dyDescent="0.15">
      <c r="B18" s="130" t="s">
        <v>61</v>
      </c>
      <c r="C18" s="130"/>
      <c r="D18" s="130"/>
      <c r="E18" s="130"/>
      <c r="F18" s="130"/>
      <c r="G18" s="130" t="s">
        <v>69</v>
      </c>
      <c r="H18" s="130"/>
      <c r="I18" s="130"/>
      <c r="J18" s="130"/>
      <c r="K18" s="41" t="s">
        <v>70</v>
      </c>
    </row>
    <row r="19" spans="2:11" ht="20.100000000000001" customHeight="1" x14ac:dyDescent="0.15">
      <c r="B19" s="131">
        <f>H16</f>
        <v>1492.1</v>
      </c>
      <c r="C19" s="131"/>
      <c r="D19" s="131"/>
      <c r="E19" s="131"/>
      <c r="F19" s="131"/>
      <c r="G19" s="131">
        <f>I16</f>
        <v>0</v>
      </c>
      <c r="H19" s="131"/>
      <c r="I19" s="131"/>
      <c r="J19" s="131"/>
      <c r="K19" s="49">
        <f>SUM(B19:J19)</f>
        <v>1492.1</v>
      </c>
    </row>
    <row r="20" spans="2:11" ht="20.100000000000001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1" ht="20.100000000000001" customHeight="1" x14ac:dyDescent="0.15">
      <c r="B21" s="38" t="s">
        <v>71</v>
      </c>
      <c r="C21" s="38"/>
      <c r="D21" s="38"/>
      <c r="E21" s="38"/>
      <c r="F21" s="38" t="s">
        <v>48</v>
      </c>
      <c r="G21" s="38" t="s">
        <v>72</v>
      </c>
      <c r="H21" s="38"/>
      <c r="I21" s="38"/>
      <c r="J21" s="38" t="s">
        <v>50</v>
      </c>
      <c r="K21" s="38"/>
    </row>
  </sheetData>
  <mergeCells count="26">
    <mergeCell ref="B11:C11"/>
    <mergeCell ref="E11:F11"/>
    <mergeCell ref="I11:J11"/>
    <mergeCell ref="B15:C15"/>
    <mergeCell ref="E15:F15"/>
    <mergeCell ref="I15:J15"/>
    <mergeCell ref="B12:C12"/>
    <mergeCell ref="B13:C13"/>
    <mergeCell ref="B14:C14"/>
    <mergeCell ref="B18:F18"/>
    <mergeCell ref="G18:J18"/>
    <mergeCell ref="B19:F19"/>
    <mergeCell ref="G19:J19"/>
    <mergeCell ref="B16:F16"/>
    <mergeCell ref="I16:J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0" t="s">
        <v>73</v>
      </c>
      <c r="C5" s="140"/>
      <c r="D5" s="140"/>
      <c r="E5" s="140"/>
      <c r="F5" s="140"/>
      <c r="G5" s="140"/>
      <c r="H5" s="140"/>
      <c r="I5" s="140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15">
      <c r="B9" s="5"/>
      <c r="C9" s="6"/>
      <c r="D9" s="7" t="s">
        <v>53</v>
      </c>
      <c r="E9" s="7"/>
      <c r="F9" s="8"/>
      <c r="G9" s="7" t="s">
        <v>54</v>
      </c>
      <c r="H9" s="7"/>
      <c r="I9" s="18"/>
    </row>
    <row r="10" spans="2:9" ht="17.25" customHeight="1" x14ac:dyDescent="0.15">
      <c r="B10" s="5"/>
      <c r="C10" s="6"/>
      <c r="D10" s="7" t="s">
        <v>55</v>
      </c>
      <c r="E10" s="7"/>
      <c r="F10" s="9"/>
      <c r="G10" s="7" t="s">
        <v>56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1" t="s">
        <v>1</v>
      </c>
      <c r="C13" s="142"/>
      <c r="D13" s="12" t="s">
        <v>58</v>
      </c>
      <c r="E13" s="141" t="s">
        <v>59</v>
      </c>
      <c r="F13" s="142"/>
      <c r="G13" s="141" t="s">
        <v>74</v>
      </c>
      <c r="H13" s="142"/>
      <c r="I13" s="21" t="s">
        <v>63</v>
      </c>
    </row>
    <row r="14" spans="2:9" ht="21" customHeight="1" x14ac:dyDescent="0.15">
      <c r="B14" s="143">
        <v>1</v>
      </c>
      <c r="C14" s="144"/>
      <c r="D14" s="147" t="s">
        <v>64</v>
      </c>
      <c r="E14" s="143" t="s">
        <v>65</v>
      </c>
      <c r="F14" s="144"/>
      <c r="G14" s="145"/>
      <c r="H14" s="146"/>
      <c r="I14" s="22" t="s">
        <v>75</v>
      </c>
    </row>
    <row r="15" spans="2:9" ht="21" customHeight="1" x14ac:dyDescent="0.15">
      <c r="B15" s="143">
        <v>2</v>
      </c>
      <c r="C15" s="144"/>
      <c r="D15" s="148"/>
      <c r="E15" s="143" t="s">
        <v>66</v>
      </c>
      <c r="F15" s="144"/>
      <c r="G15" s="145"/>
      <c r="H15" s="146"/>
      <c r="I15" s="22" t="s">
        <v>75</v>
      </c>
    </row>
    <row r="16" spans="2:9" ht="21" customHeight="1" x14ac:dyDescent="0.15">
      <c r="B16" s="143">
        <v>3</v>
      </c>
      <c r="C16" s="144"/>
      <c r="D16" s="148"/>
      <c r="E16" s="143" t="s">
        <v>67</v>
      </c>
      <c r="F16" s="144"/>
      <c r="G16" s="145"/>
      <c r="H16" s="146"/>
      <c r="I16" s="22" t="s">
        <v>76</v>
      </c>
    </row>
    <row r="17" spans="2:9" ht="21" customHeight="1" x14ac:dyDescent="0.15">
      <c r="B17" s="143">
        <v>4</v>
      </c>
      <c r="C17" s="144"/>
      <c r="D17" s="148"/>
      <c r="E17" s="143" t="s">
        <v>68</v>
      </c>
      <c r="F17" s="144"/>
      <c r="G17" s="145"/>
      <c r="H17" s="146"/>
      <c r="I17" s="22" t="s">
        <v>75</v>
      </c>
    </row>
    <row r="18" spans="2:9" ht="21" customHeight="1" x14ac:dyDescent="0.15">
      <c r="B18" s="143">
        <v>5</v>
      </c>
      <c r="C18" s="144"/>
      <c r="D18" s="14" t="s">
        <v>77</v>
      </c>
      <c r="E18" s="143" t="s">
        <v>78</v>
      </c>
      <c r="F18" s="144"/>
      <c r="G18" s="145"/>
      <c r="H18" s="146"/>
      <c r="I18" s="22"/>
    </row>
    <row r="19" spans="2:9" ht="21" customHeight="1" x14ac:dyDescent="0.15">
      <c r="B19" s="143">
        <v>6</v>
      </c>
      <c r="C19" s="144"/>
      <c r="D19" s="147" t="s">
        <v>79</v>
      </c>
      <c r="E19" s="143" t="s">
        <v>78</v>
      </c>
      <c r="F19" s="144"/>
      <c r="G19" s="145"/>
      <c r="H19" s="146"/>
      <c r="I19" s="22"/>
    </row>
    <row r="20" spans="2:9" ht="21" customHeight="1" x14ac:dyDescent="0.15">
      <c r="B20" s="143">
        <v>7</v>
      </c>
      <c r="C20" s="144"/>
      <c r="D20" s="148"/>
      <c r="E20" s="143" t="s">
        <v>68</v>
      </c>
      <c r="F20" s="144"/>
      <c r="G20" s="145"/>
      <c r="H20" s="146"/>
      <c r="I20" s="22" t="s">
        <v>80</v>
      </c>
    </row>
    <row r="21" spans="2:9" ht="21" customHeight="1" x14ac:dyDescent="0.15">
      <c r="B21" s="143">
        <v>8</v>
      </c>
      <c r="C21" s="144"/>
      <c r="D21" s="149"/>
      <c r="E21" s="143" t="s">
        <v>81</v>
      </c>
      <c r="F21" s="144"/>
      <c r="G21" s="145"/>
      <c r="H21" s="146"/>
      <c r="I21" s="22" t="s">
        <v>80</v>
      </c>
    </row>
    <row r="22" spans="2:9" ht="32.1" customHeight="1" x14ac:dyDescent="0.15">
      <c r="B22" s="143">
        <v>9</v>
      </c>
      <c r="C22" s="144"/>
      <c r="D22" s="15" t="s">
        <v>31</v>
      </c>
      <c r="E22" s="143" t="s">
        <v>82</v>
      </c>
      <c r="F22" s="144"/>
      <c r="G22" s="145"/>
      <c r="H22" s="146"/>
      <c r="I22" s="23"/>
    </row>
    <row r="23" spans="2:9" ht="21" customHeight="1" x14ac:dyDescent="0.15">
      <c r="B23" s="143">
        <v>10</v>
      </c>
      <c r="C23" s="144"/>
      <c r="D23" s="15" t="s">
        <v>83</v>
      </c>
      <c r="E23" s="143" t="s">
        <v>84</v>
      </c>
      <c r="F23" s="144"/>
      <c r="G23" s="145"/>
      <c r="H23" s="146"/>
      <c r="I23" s="22"/>
    </row>
    <row r="24" spans="2:9" ht="21" customHeight="1" x14ac:dyDescent="0.15">
      <c r="B24" s="143">
        <v>11</v>
      </c>
      <c r="C24" s="144"/>
      <c r="D24" s="15" t="s">
        <v>85</v>
      </c>
      <c r="E24" s="143" t="s">
        <v>86</v>
      </c>
      <c r="F24" s="144"/>
      <c r="G24" s="145"/>
      <c r="H24" s="146"/>
      <c r="I24" s="22"/>
    </row>
    <row r="25" spans="2:9" ht="21" customHeight="1" x14ac:dyDescent="0.15">
      <c r="B25" s="143">
        <v>12</v>
      </c>
      <c r="C25" s="144"/>
      <c r="D25" s="15" t="s">
        <v>87</v>
      </c>
      <c r="E25" s="143" t="s">
        <v>88</v>
      </c>
      <c r="F25" s="144"/>
      <c r="G25" s="145"/>
      <c r="H25" s="146"/>
      <c r="I25" s="22"/>
    </row>
    <row r="26" spans="2:9" ht="21" customHeight="1" x14ac:dyDescent="0.15">
      <c r="B26" s="143">
        <v>13</v>
      </c>
      <c r="C26" s="144"/>
      <c r="D26" s="13" t="s">
        <v>89</v>
      </c>
      <c r="E26" s="143" t="s">
        <v>90</v>
      </c>
      <c r="F26" s="144"/>
      <c r="G26" s="145"/>
      <c r="H26" s="146"/>
      <c r="I26" s="22"/>
    </row>
    <row r="27" spans="2:9" ht="21" customHeight="1" x14ac:dyDescent="0.15">
      <c r="B27" s="143">
        <v>14</v>
      </c>
      <c r="C27" s="144"/>
      <c r="D27" s="147" t="s">
        <v>39</v>
      </c>
      <c r="E27" s="143" t="s">
        <v>91</v>
      </c>
      <c r="F27" s="144"/>
      <c r="G27" s="145"/>
      <c r="H27" s="146"/>
      <c r="I27" s="22" t="s">
        <v>92</v>
      </c>
    </row>
    <row r="28" spans="2:9" ht="21" customHeight="1" x14ac:dyDescent="0.15">
      <c r="B28" s="143">
        <v>15</v>
      </c>
      <c r="C28" s="144"/>
      <c r="D28" s="148"/>
      <c r="E28" s="143"/>
      <c r="F28" s="144"/>
      <c r="G28" s="145"/>
      <c r="H28" s="146"/>
      <c r="I28" s="24"/>
    </row>
    <row r="29" spans="2:9" ht="21" customHeight="1" x14ac:dyDescent="0.15">
      <c r="B29" s="143">
        <v>16</v>
      </c>
      <c r="C29" s="144"/>
      <c r="D29" s="148"/>
      <c r="E29" s="143"/>
      <c r="F29" s="144"/>
      <c r="G29" s="145"/>
      <c r="H29" s="146"/>
      <c r="I29" s="23"/>
    </row>
    <row r="30" spans="2:9" ht="21" customHeight="1" x14ac:dyDescent="0.15">
      <c r="B30" s="143">
        <v>17</v>
      </c>
      <c r="C30" s="144"/>
      <c r="D30" s="148"/>
      <c r="E30" s="143"/>
      <c r="F30" s="144"/>
      <c r="G30" s="145"/>
      <c r="H30" s="146"/>
      <c r="I30" s="22"/>
    </row>
    <row r="31" spans="2:9" ht="21" customHeight="1" x14ac:dyDescent="0.15">
      <c r="B31" s="143">
        <v>18</v>
      </c>
      <c r="C31" s="144"/>
      <c r="D31" s="149"/>
      <c r="E31" s="143"/>
      <c r="F31" s="144"/>
      <c r="G31" s="145"/>
      <c r="H31" s="146"/>
      <c r="I31" s="22"/>
    </row>
    <row r="32" spans="2:9" ht="29.25" customHeight="1" x14ac:dyDescent="0.15">
      <c r="B32" s="141" t="s">
        <v>41</v>
      </c>
      <c r="C32" s="150"/>
      <c r="D32" s="150"/>
      <c r="E32" s="150"/>
      <c r="F32" s="142"/>
      <c r="G32" s="145">
        <f>SUM(G14:GH29)</f>
        <v>0</v>
      </c>
      <c r="H32" s="146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71</v>
      </c>
      <c r="C35" s="6"/>
      <c r="D35" s="6"/>
      <c r="E35" s="6"/>
      <c r="F35" s="6" t="s">
        <v>93</v>
      </c>
      <c r="G35" s="6"/>
      <c r="H35" s="6"/>
      <c r="I35" s="6" t="s">
        <v>94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2022-12-22T09:41:42Z</cp:lastPrinted>
  <dcterms:created xsi:type="dcterms:W3CDTF">2014-04-15T08:52:00Z</dcterms:created>
  <dcterms:modified xsi:type="dcterms:W3CDTF">2022-12-26T06:26:04Z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