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9月份\9.12-14上海抖音创作者大会\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 concurrentCalc="0"/>
</workbook>
</file>

<file path=xl/calcChain.xml><?xml version="1.0" encoding="utf-8"?>
<calcChain xmlns="http://schemas.openxmlformats.org/spreadsheetml/2006/main">
  <c r="I39" i="4" l="1"/>
  <c r="I40" i="4"/>
  <c r="H41" i="4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<sst xmlns="http://schemas.openxmlformats.org/spreadsheetml/2006/main" count="135" uniqueCount="116">
  <si>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</si>
  <si>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</si>
  <si>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</si>
  <si>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</si>
  <si>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</si>
  <si>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</si>
  <si>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</si>
  <si>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</si>
  <si>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</si>
  <si>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</si>
  <si>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</si>
  <si>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</si>
  <si>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</si>
  <si>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</si>
  <si>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</si>
  <si>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</si>
  <si>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</si>
  <si>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</si>
  <si>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</si>
  <si>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</si>
  <si>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</si>
  <si>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</si>
  <si>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</si>
  <si>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</si>
  <si>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</si>
  <si>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</si>
  <si>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</si>
  <si>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</si>
  <si>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</si>
  <si>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</si>
  <si>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</si>
  <si>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</si>
  <si>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</si>
  <si>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</si>
  <si>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</si>
  <si>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</si>
  <si>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</si>
  <si>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</si>
  <si>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</si>
  <si>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</si>
  <si>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</si>
  <si>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</si>
  <si>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</si>
  <si>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</si>
  <si>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</si>
  <si>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</si>
  <si>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</si>
  <si>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</si>
  <si>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</si>
  <si>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</si>
  <si>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</si>
  <si>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</si>
  <si>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</si>
  <si>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</si>
  <si>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</si>
  <si>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</si>
  <si>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</si>
  <si>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</si>
  <si>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</si>
  <si>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</si>
  <si>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</si>
  <si>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</si>
  <si>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</si>
  <si>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</si>
  <si>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</si>
  <si>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</si>
  <si>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</si>
  <si>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</si>
  <si>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</si>
  <si>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</si>
  <si>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</si>
  <si>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</si>
  <si>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</si>
  <si>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</si>
  <si>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</si>
  <si>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</si>
  <si>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</si>
  <si>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</si>
  <si>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</si>
  <si>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</si>
  <si>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</si>
  <si>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</si>
  <si>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</si>
  <si>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</si>
  <si>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</si>
  <si>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</si>
  <si>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</si>
  <si>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</si>
  <si>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</si>
  <si>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</si>
  <si>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业务2部</t>
    <phoneticPr fontId="1" type="noConversion"/>
  </si>
  <si>
    <t>北京</t>
    <phoneticPr fontId="1" type="noConversion"/>
  </si>
  <si>
    <t>家-机场往返</t>
    <phoneticPr fontId="1" type="noConversion"/>
  </si>
  <si>
    <t>HMZA-200910-ZJT689</t>
    <phoneticPr fontId="1" type="noConversion"/>
  </si>
  <si>
    <t>北京，上海</t>
    <phoneticPr fontId="1" type="noConversion"/>
  </si>
  <si>
    <t>7.29-9.16</t>
    <phoneticPr fontId="1" type="noConversion"/>
  </si>
  <si>
    <t>9.11晚餐</t>
    <phoneticPr fontId="1" type="noConversion"/>
  </si>
  <si>
    <t>9.12晚餐</t>
    <phoneticPr fontId="1" type="noConversion"/>
  </si>
  <si>
    <t>9.15晚餐</t>
    <phoneticPr fontId="1" type="noConversion"/>
  </si>
  <si>
    <t>停车费</t>
    <phoneticPr fontId="1" type="noConversion"/>
  </si>
  <si>
    <t>油费</t>
    <phoneticPr fontId="1" type="noConversion"/>
  </si>
  <si>
    <t>7.29-9.9</t>
    <phoneticPr fontId="1" type="noConversion"/>
  </si>
  <si>
    <t>北京，上海</t>
    <phoneticPr fontId="1" type="noConversion"/>
  </si>
  <si>
    <t>9.11-16</t>
    <phoneticPr fontId="1" type="noConversion"/>
  </si>
  <si>
    <t>9.11,9.14-16</t>
    <phoneticPr fontId="1" type="noConversion"/>
  </si>
  <si>
    <t>9.12-13</t>
    <phoneticPr fontId="1" type="noConversion"/>
  </si>
  <si>
    <t>HMZA-200910-ZJT689</t>
    <phoneticPr fontId="1" type="noConversion"/>
  </si>
  <si>
    <t>团号：HMZA-200910-ZJT689</t>
    <phoneticPr fontId="1" type="noConversion"/>
  </si>
  <si>
    <t>会议日期：9.11-16</t>
    <phoneticPr fontId="1" type="noConversion"/>
  </si>
  <si>
    <t>9.11，9.16上海市内打车</t>
    <phoneticPr fontId="1" type="noConversion"/>
  </si>
  <si>
    <t>9.11晚餐</t>
    <phoneticPr fontId="1" type="noConversion"/>
  </si>
  <si>
    <t>9.12晚餐</t>
    <phoneticPr fontId="1" type="noConversion"/>
  </si>
  <si>
    <t>9.15晚餐</t>
    <phoneticPr fontId="1" type="noConversion"/>
  </si>
  <si>
    <t>7.29-9.9停车费</t>
    <phoneticPr fontId="1" type="noConversion"/>
  </si>
  <si>
    <t>7.29-9.9油费</t>
    <phoneticPr fontId="1" type="noConversion"/>
  </si>
  <si>
    <t>10元高速费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</si>
</sst>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0" zoomScaleNormal="100" workbookViewId="0">
      <selection activeCell="I52" sqref="I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72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 x14ac:dyDescent="0.25">
      <c r="H4" s="82" t="s">
        <v>107</v>
      </c>
      <c r="I4" s="82"/>
      <c r="J4" s="82" t="s">
        <v>108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44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7" t="s">
        <v>71</v>
      </c>
    </row>
    <row r="9" spans="1:12" ht="21" customHeight="1" x14ac:dyDescent="0.25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7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8"/>
    </row>
    <row r="14" spans="1:12" ht="21" customHeight="1" x14ac:dyDescent="0.25">
      <c r="A14" s="66">
        <v>2</v>
      </c>
      <c r="B14" s="64" t="s">
        <v>47</v>
      </c>
      <c r="C14" s="74">
        <v>0</v>
      </c>
      <c r="D14" s="66"/>
      <c r="E14" s="74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6" t="s">
        <v>63</v>
      </c>
    </row>
    <row r="15" spans="1:12" ht="21" customHeight="1" x14ac:dyDescent="0.25">
      <c r="A15" s="67"/>
      <c r="B15" s="65"/>
      <c r="C15" s="75"/>
      <c r="D15" s="67"/>
      <c r="E15" s="75"/>
      <c r="F15" s="31">
        <v>0</v>
      </c>
      <c r="G15" s="31">
        <v>0</v>
      </c>
      <c r="H15" s="31">
        <f t="shared" ref="H15" si="3">F15+G15</f>
        <v>0</v>
      </c>
      <c r="I15" s="2"/>
      <c r="J15" s="77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8"/>
    </row>
    <row r="17" spans="1:10" ht="21" customHeight="1" x14ac:dyDescent="0.25">
      <c r="A17" s="61">
        <v>3</v>
      </c>
      <c r="B17" s="60" t="s">
        <v>49</v>
      </c>
      <c r="C17" s="62">
        <v>0</v>
      </c>
      <c r="D17" s="63"/>
      <c r="E17" s="62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79" t="s">
        <v>64</v>
      </c>
    </row>
    <row r="18" spans="1:10" ht="21" customHeight="1" x14ac:dyDescent="0.25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0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9" t="s">
        <v>65</v>
      </c>
    </row>
    <row r="23" spans="1:10" ht="21" customHeight="1" x14ac:dyDescent="0.25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0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1"/>
    </row>
    <row r="25" spans="1:10" ht="21" customHeight="1" x14ac:dyDescent="0.25">
      <c r="A25" s="66">
        <v>5</v>
      </c>
      <c r="B25" s="64" t="s">
        <v>52</v>
      </c>
      <c r="C25" s="74">
        <v>0</v>
      </c>
      <c r="D25" s="66"/>
      <c r="E25" s="7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6" t="s">
        <v>66</v>
      </c>
    </row>
    <row r="26" spans="1:10" ht="21" customHeight="1" x14ac:dyDescent="0.25">
      <c r="A26" s="67"/>
      <c r="B26" s="65"/>
      <c r="C26" s="75"/>
      <c r="D26" s="67"/>
      <c r="E26" s="75"/>
      <c r="F26" s="31">
        <v>0</v>
      </c>
      <c r="G26" s="31">
        <v>0</v>
      </c>
      <c r="H26" s="31">
        <f t="shared" ref="H26" si="8">F26+G26</f>
        <v>0</v>
      </c>
      <c r="I26" s="2"/>
      <c r="J26" s="77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8"/>
    </row>
    <row r="28" spans="1:10" ht="21" customHeight="1" x14ac:dyDescent="0.25">
      <c r="A28" s="61">
        <v>6</v>
      </c>
      <c r="B28" s="60" t="s">
        <v>53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6" t="s">
        <v>67</v>
      </c>
    </row>
    <row r="29" spans="1:10" ht="21" customHeight="1" x14ac:dyDescent="0.25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0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1"/>
    </row>
    <row r="33" spans="1:10" ht="21" customHeight="1" x14ac:dyDescent="0.25">
      <c r="A33" s="61">
        <v>7</v>
      </c>
      <c r="B33" s="60" t="s">
        <v>54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5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9" t="s">
        <v>68</v>
      </c>
    </row>
    <row r="39" spans="1:10" ht="21" customHeight="1" x14ac:dyDescent="0.25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0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1"/>
    </row>
    <row r="41" spans="1:10" ht="21" customHeight="1" x14ac:dyDescent="0.25">
      <c r="A41" s="61">
        <v>9</v>
      </c>
      <c r="B41" s="60" t="s">
        <v>56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6" t="s">
        <v>69</v>
      </c>
    </row>
    <row r="42" spans="1:10" ht="21" customHeight="1" x14ac:dyDescent="0.25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7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51">
        <v>240</v>
      </c>
      <c r="G45" s="31">
        <v>0</v>
      </c>
      <c r="H45" s="31">
        <f t="shared" si="0"/>
        <v>240</v>
      </c>
      <c r="I45" s="16" t="s">
        <v>92</v>
      </c>
      <c r="J45" s="84"/>
    </row>
    <row r="46" spans="1:10" ht="21" customHeight="1" x14ac:dyDescent="0.25">
      <c r="A46" s="73"/>
      <c r="B46" s="60"/>
      <c r="C46" s="62"/>
      <c r="D46" s="63"/>
      <c r="E46" s="62"/>
      <c r="F46" s="51">
        <v>298.89</v>
      </c>
      <c r="G46" s="31">
        <v>0</v>
      </c>
      <c r="H46" s="31">
        <f t="shared" ref="H46:H51" si="19">F46+G46</f>
        <v>298.89</v>
      </c>
      <c r="I46" s="16" t="s">
        <v>109</v>
      </c>
      <c r="J46" s="85"/>
    </row>
    <row r="47" spans="1:10" ht="21" customHeight="1" x14ac:dyDescent="0.25">
      <c r="A47" s="73"/>
      <c r="B47" s="60"/>
      <c r="C47" s="62"/>
      <c r="D47" s="63"/>
      <c r="E47" s="62"/>
      <c r="F47" s="54">
        <v>27.6</v>
      </c>
      <c r="G47" s="31">
        <v>0</v>
      </c>
      <c r="H47" s="31">
        <f t="shared" si="19"/>
        <v>27.6</v>
      </c>
      <c r="I47" s="16" t="s">
        <v>110</v>
      </c>
      <c r="J47" s="85"/>
    </row>
    <row r="48" spans="1:10" ht="21" customHeight="1" x14ac:dyDescent="0.25">
      <c r="A48" s="73"/>
      <c r="B48" s="60"/>
      <c r="C48" s="62"/>
      <c r="D48" s="63"/>
      <c r="E48" s="62"/>
      <c r="F48" s="54">
        <v>150.1</v>
      </c>
      <c r="G48" s="31">
        <v>0</v>
      </c>
      <c r="H48" s="31">
        <f t="shared" si="19"/>
        <v>150.1</v>
      </c>
      <c r="I48" s="2" t="s">
        <v>111</v>
      </c>
      <c r="J48" s="85"/>
    </row>
    <row r="49" spans="1:10" ht="21" customHeight="1" x14ac:dyDescent="0.25">
      <c r="A49" s="73"/>
      <c r="B49" s="60"/>
      <c r="C49" s="62"/>
      <c r="D49" s="63"/>
      <c r="E49" s="62"/>
      <c r="F49" s="54">
        <v>45.9</v>
      </c>
      <c r="G49" s="31">
        <v>0</v>
      </c>
      <c r="H49" s="31">
        <f t="shared" si="19"/>
        <v>45.9</v>
      </c>
      <c r="I49" s="2" t="s">
        <v>112</v>
      </c>
      <c r="J49" s="85"/>
    </row>
    <row r="50" spans="1:10" ht="21" customHeight="1" x14ac:dyDescent="0.25">
      <c r="A50" s="73"/>
      <c r="B50" s="60"/>
      <c r="C50" s="62"/>
      <c r="D50" s="63"/>
      <c r="E50" s="62"/>
      <c r="F50" s="54">
        <v>400</v>
      </c>
      <c r="G50" s="31">
        <v>0</v>
      </c>
      <c r="H50" s="31">
        <f t="shared" si="19"/>
        <v>400</v>
      </c>
      <c r="I50" s="2" t="s">
        <v>113</v>
      </c>
      <c r="J50" s="85"/>
    </row>
    <row r="51" spans="1:10" ht="21" customHeight="1" x14ac:dyDescent="0.25">
      <c r="A51" s="67"/>
      <c r="B51" s="60"/>
      <c r="C51" s="62"/>
      <c r="D51" s="63"/>
      <c r="E51" s="62"/>
      <c r="F51" s="54">
        <v>900</v>
      </c>
      <c r="G51" s="31">
        <v>0</v>
      </c>
      <c r="H51" s="31">
        <f t="shared" si="19"/>
        <v>900</v>
      </c>
      <c r="I51" s="2" t="s">
        <v>114</v>
      </c>
      <c r="J51" s="85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2062.4899999999998</v>
      </c>
      <c r="G52" s="32">
        <f t="shared" ref="G52:H52" si="21">SUM(G45:G51)</f>
        <v>0</v>
      </c>
      <c r="H52" s="32">
        <f t="shared" si="21"/>
        <v>2062.4899999999998</v>
      </c>
      <c r="I52" s="30"/>
      <c r="J52" s="86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2062.4899999999998</v>
      </c>
      <c r="G53" s="32">
        <f t="shared" si="22"/>
        <v>0</v>
      </c>
      <c r="H53" s="32">
        <f t="shared" si="22"/>
        <v>2062.4899999999998</v>
      </c>
      <c r="I53" s="30"/>
      <c r="J53" s="34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7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2062.4899999999998</v>
      </c>
      <c r="D58" s="69"/>
      <c r="E58" s="69">
        <f>F53</f>
        <v>2062.4899999999998</v>
      </c>
      <c r="F58" s="69"/>
      <c r="G58" s="69">
        <f>G53</f>
        <v>0</v>
      </c>
      <c r="H58" s="69"/>
      <c r="I58" s="28">
        <f>A58-C58</f>
        <v>-2062.4899999999998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A4" zoomScaleNormal="100" zoomScaleSheetLayoutView="100" workbookViewId="0">
      <selection activeCell="O16" sqref="O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70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1" t="s">
        <v>89</v>
      </c>
      <c r="G5" s="121"/>
      <c r="H5" s="40" t="s">
        <v>20</v>
      </c>
      <c r="I5" s="8"/>
      <c r="J5" s="121" t="s">
        <v>85</v>
      </c>
      <c r="K5" s="122"/>
    </row>
    <row r="6" spans="2:11" ht="20.100000000000001" customHeight="1" x14ac:dyDescent="0.25">
      <c r="B6" s="9"/>
      <c r="C6" s="10"/>
      <c r="D6" s="11" t="s">
        <v>21</v>
      </c>
      <c r="E6" s="11"/>
      <c r="F6" s="103" t="s">
        <v>94</v>
      </c>
      <c r="G6" s="103"/>
      <c r="H6" s="11" t="s">
        <v>22</v>
      </c>
      <c r="I6" s="10"/>
      <c r="J6" s="103" t="s">
        <v>90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3" t="s">
        <v>95</v>
      </c>
      <c r="G7" s="103"/>
      <c r="H7" s="11" t="s">
        <v>24</v>
      </c>
      <c r="I7" s="12"/>
      <c r="J7" s="104">
        <v>44095</v>
      </c>
      <c r="K7" s="105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9" t="s">
        <v>106</v>
      </c>
      <c r="K8" s="10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6" t="s">
        <v>25</v>
      </c>
      <c r="C10" s="127"/>
      <c r="D10" s="44" t="s">
        <v>26</v>
      </c>
      <c r="E10" s="92" t="s">
        <v>27</v>
      </c>
      <c r="F10" s="94"/>
      <c r="G10" s="47" t="s">
        <v>28</v>
      </c>
      <c r="H10" s="45" t="s">
        <v>29</v>
      </c>
      <c r="I10" s="92" t="s">
        <v>30</v>
      </c>
      <c r="J10" s="94"/>
      <c r="K10" s="47" t="s">
        <v>31</v>
      </c>
    </row>
    <row r="11" spans="2:11" ht="20.100000000000001" customHeight="1" x14ac:dyDescent="0.25">
      <c r="B11" s="88">
        <v>1</v>
      </c>
      <c r="C11" s="89"/>
      <c r="D11" s="123" t="s">
        <v>32</v>
      </c>
      <c r="E11" s="88" t="s">
        <v>33</v>
      </c>
      <c r="F11" s="89"/>
      <c r="G11" s="46"/>
      <c r="H11" s="46"/>
      <c r="I11" s="90"/>
      <c r="J11" s="91"/>
      <c r="K11" s="16"/>
    </row>
    <row r="12" spans="2:11" ht="20.100000000000001" customHeight="1" x14ac:dyDescent="0.25">
      <c r="B12" s="48"/>
      <c r="C12" s="49"/>
      <c r="D12" s="124"/>
      <c r="E12" s="88" t="s">
        <v>34</v>
      </c>
      <c r="F12" s="89"/>
      <c r="G12" s="50">
        <v>240</v>
      </c>
      <c r="H12" s="50">
        <v>240</v>
      </c>
      <c r="I12" s="90"/>
      <c r="J12" s="91"/>
      <c r="K12" s="16" t="s">
        <v>92</v>
      </c>
    </row>
    <row r="13" spans="2:11" ht="20.100000000000001" customHeight="1" x14ac:dyDescent="0.25">
      <c r="B13" s="52"/>
      <c r="C13" s="53"/>
      <c r="D13" s="124"/>
      <c r="E13" s="88" t="s">
        <v>34</v>
      </c>
      <c r="F13" s="89"/>
      <c r="G13" s="54">
        <v>298.89</v>
      </c>
      <c r="H13" s="54">
        <v>288.89</v>
      </c>
      <c r="I13" s="90">
        <v>10</v>
      </c>
      <c r="J13" s="91"/>
      <c r="K13" s="16" t="s">
        <v>115</v>
      </c>
    </row>
    <row r="14" spans="2:11" ht="20.100000000000001" customHeight="1" x14ac:dyDescent="0.25">
      <c r="B14" s="48"/>
      <c r="C14" s="49"/>
      <c r="D14" s="124"/>
      <c r="E14" s="88" t="s">
        <v>35</v>
      </c>
      <c r="F14" s="89"/>
      <c r="G14" s="50">
        <v>27.6</v>
      </c>
      <c r="H14" s="50"/>
      <c r="I14" s="90">
        <v>27.6</v>
      </c>
      <c r="J14" s="91"/>
      <c r="K14" s="16" t="s">
        <v>96</v>
      </c>
    </row>
    <row r="15" spans="2:11" ht="20.100000000000001" customHeight="1" x14ac:dyDescent="0.25">
      <c r="B15" s="48"/>
      <c r="C15" s="49"/>
      <c r="D15" s="124"/>
      <c r="E15" s="88" t="s">
        <v>35</v>
      </c>
      <c r="F15" s="89"/>
      <c r="G15" s="50">
        <v>150.1</v>
      </c>
      <c r="H15" s="50"/>
      <c r="I15" s="90">
        <v>150.1</v>
      </c>
      <c r="J15" s="91"/>
      <c r="K15" s="16" t="s">
        <v>97</v>
      </c>
    </row>
    <row r="16" spans="2:11" ht="20.100000000000001" customHeight="1" x14ac:dyDescent="0.25">
      <c r="B16" s="48"/>
      <c r="C16" s="49"/>
      <c r="D16" s="124"/>
      <c r="E16" s="88" t="s">
        <v>35</v>
      </c>
      <c r="F16" s="89"/>
      <c r="G16" s="50">
        <v>45.9</v>
      </c>
      <c r="H16" s="50"/>
      <c r="I16" s="90">
        <v>45.9</v>
      </c>
      <c r="J16" s="91"/>
      <c r="K16" s="16" t="s">
        <v>98</v>
      </c>
    </row>
    <row r="17" spans="1:11" ht="20.100000000000001" customHeight="1" x14ac:dyDescent="0.25">
      <c r="B17" s="88">
        <v>3</v>
      </c>
      <c r="C17" s="89"/>
      <c r="D17" s="124"/>
      <c r="E17" s="88" t="s">
        <v>99</v>
      </c>
      <c r="F17" s="89"/>
      <c r="G17" s="50">
        <v>400</v>
      </c>
      <c r="H17" s="50">
        <v>400</v>
      </c>
      <c r="I17" s="90"/>
      <c r="J17" s="91"/>
      <c r="K17" s="16" t="s">
        <v>101</v>
      </c>
    </row>
    <row r="18" spans="1:11" ht="20.100000000000001" customHeight="1" x14ac:dyDescent="0.25">
      <c r="B18" s="88">
        <v>4</v>
      </c>
      <c r="C18" s="89"/>
      <c r="D18" s="124"/>
      <c r="E18" s="88" t="s">
        <v>100</v>
      </c>
      <c r="F18" s="89"/>
      <c r="G18" s="46">
        <v>900</v>
      </c>
      <c r="H18" s="46"/>
      <c r="I18" s="90">
        <v>900</v>
      </c>
      <c r="J18" s="91"/>
      <c r="K18" s="16" t="s">
        <v>101</v>
      </c>
    </row>
    <row r="19" spans="1:11" ht="20.100000000000001" customHeight="1" x14ac:dyDescent="0.25">
      <c r="B19" s="88">
        <v>5</v>
      </c>
      <c r="C19" s="89"/>
      <c r="D19" s="123" t="s">
        <v>36</v>
      </c>
      <c r="E19" s="88"/>
      <c r="F19" s="89"/>
      <c r="G19" s="46">
        <v>0</v>
      </c>
      <c r="H19" s="46"/>
      <c r="I19" s="90"/>
      <c r="J19" s="91"/>
      <c r="K19" s="16"/>
    </row>
    <row r="20" spans="1:11" ht="20.100000000000001" customHeight="1" x14ac:dyDescent="0.25">
      <c r="B20" s="88">
        <v>6</v>
      </c>
      <c r="C20" s="89"/>
      <c r="D20" s="124"/>
      <c r="E20" s="88"/>
      <c r="F20" s="89"/>
      <c r="G20" s="46">
        <v>0</v>
      </c>
      <c r="H20" s="46"/>
      <c r="I20" s="90"/>
      <c r="J20" s="91"/>
      <c r="K20" s="16"/>
    </row>
    <row r="21" spans="1:11" ht="20.100000000000001" customHeight="1" x14ac:dyDescent="0.25">
      <c r="B21" s="88">
        <v>7</v>
      </c>
      <c r="C21" s="89"/>
      <c r="D21" s="125"/>
      <c r="E21" s="88"/>
      <c r="F21" s="89"/>
      <c r="G21" s="46">
        <v>0</v>
      </c>
      <c r="H21" s="46"/>
      <c r="I21" s="90"/>
      <c r="J21" s="91"/>
      <c r="K21" s="16"/>
    </row>
    <row r="22" spans="1:11" ht="20.100000000000001" customHeight="1" x14ac:dyDescent="0.25">
      <c r="B22" s="92" t="s">
        <v>37</v>
      </c>
      <c r="C22" s="93"/>
      <c r="D22" s="93"/>
      <c r="E22" s="93"/>
      <c r="F22" s="94"/>
      <c r="G22" s="17">
        <f>SUM(G11:G21)</f>
        <v>2062.4899999999998</v>
      </c>
      <c r="H22" s="17">
        <f>SUM(H11:H21)</f>
        <v>928.89</v>
      </c>
      <c r="I22" s="95">
        <f>SUM(I11:J21)</f>
        <v>1133.5999999999999</v>
      </c>
      <c r="J22" s="96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97" t="s">
        <v>29</v>
      </c>
      <c r="C24" s="97"/>
      <c r="D24" s="97"/>
      <c r="E24" s="97"/>
      <c r="F24" s="97"/>
      <c r="G24" s="97" t="s">
        <v>38</v>
      </c>
      <c r="H24" s="97"/>
      <c r="I24" s="97"/>
      <c r="J24" s="97"/>
      <c r="K24" s="47" t="s">
        <v>39</v>
      </c>
    </row>
    <row r="25" spans="1:11" ht="20.100000000000001" customHeight="1" x14ac:dyDescent="0.25">
      <c r="B25" s="98">
        <f>H22</f>
        <v>928.89</v>
      </c>
      <c r="C25" s="98"/>
      <c r="D25" s="98"/>
      <c r="E25" s="98"/>
      <c r="F25" s="98"/>
      <c r="G25" s="98">
        <f>I22</f>
        <v>1133.5999999999999</v>
      </c>
      <c r="H25" s="98"/>
      <c r="I25" s="98"/>
      <c r="J25" s="98"/>
      <c r="K25" s="20">
        <f>SUM(B25:J25)</f>
        <v>2062.4899999999998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55" t="s">
        <v>78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2" spans="1:11" ht="20.100000000000001" customHeight="1" x14ac:dyDescent="0.25">
      <c r="B32" s="7"/>
      <c r="C32" s="8"/>
      <c r="D32" s="40" t="s">
        <v>19</v>
      </c>
      <c r="E32" s="40"/>
      <c r="F32" s="121" t="s">
        <v>86</v>
      </c>
      <c r="G32" s="121"/>
      <c r="H32" s="40" t="s">
        <v>20</v>
      </c>
      <c r="I32" s="8"/>
      <c r="J32" s="121" t="s">
        <v>85</v>
      </c>
      <c r="K32" s="122"/>
    </row>
    <row r="33" spans="2:11" ht="20.100000000000001" customHeight="1" x14ac:dyDescent="0.25">
      <c r="B33" s="9"/>
      <c r="C33" s="10"/>
      <c r="D33" s="11" t="s">
        <v>21</v>
      </c>
      <c r="E33" s="11"/>
      <c r="F33" s="103" t="s">
        <v>102</v>
      </c>
      <c r="G33" s="103"/>
      <c r="H33" s="11" t="s">
        <v>88</v>
      </c>
      <c r="I33" s="10"/>
      <c r="J33" s="103" t="s">
        <v>90</v>
      </c>
      <c r="K33" s="105"/>
    </row>
    <row r="34" spans="2:11" ht="20.100000000000001" customHeight="1" x14ac:dyDescent="0.25">
      <c r="B34" s="9"/>
      <c r="C34" s="10"/>
      <c r="D34" s="11" t="s">
        <v>23</v>
      </c>
      <c r="E34" s="11"/>
      <c r="F34" s="103" t="s">
        <v>103</v>
      </c>
      <c r="G34" s="103"/>
      <c r="H34" s="11" t="s">
        <v>24</v>
      </c>
      <c r="I34" s="12"/>
      <c r="J34" s="104">
        <v>44095</v>
      </c>
      <c r="K34" s="105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99" t="s">
        <v>93</v>
      </c>
      <c r="K35" s="100"/>
    </row>
    <row r="36" spans="2:11" ht="20.100000000000001" customHeight="1" x14ac:dyDescent="0.25"/>
    <row r="37" spans="2:11" ht="20.100000000000001" customHeight="1" x14ac:dyDescent="0.25">
      <c r="B37" s="101"/>
      <c r="C37" s="101"/>
      <c r="D37" s="38" t="s">
        <v>83</v>
      </c>
      <c r="E37" s="88" t="s">
        <v>84</v>
      </c>
      <c r="F37" s="89"/>
      <c r="G37" s="46" t="s">
        <v>82</v>
      </c>
      <c r="H37" s="46" t="s">
        <v>80</v>
      </c>
      <c r="I37" s="102" t="s">
        <v>81</v>
      </c>
      <c r="J37" s="102"/>
      <c r="K37" s="39" t="s">
        <v>79</v>
      </c>
    </row>
    <row r="38" spans="2:11" ht="25.2" customHeight="1" x14ac:dyDescent="0.25">
      <c r="B38" s="115">
        <v>1</v>
      </c>
      <c r="C38" s="116"/>
      <c r="D38" s="111" t="s">
        <v>91</v>
      </c>
      <c r="E38" s="113" t="s">
        <v>104</v>
      </c>
      <c r="F38" s="114"/>
      <c r="G38" s="46">
        <v>100</v>
      </c>
      <c r="H38" s="46">
        <v>4</v>
      </c>
      <c r="I38" s="90">
        <f t="shared" ref="I38" si="0">G38*H38</f>
        <v>400</v>
      </c>
      <c r="J38" s="91"/>
      <c r="K38" s="106" t="s">
        <v>87</v>
      </c>
    </row>
    <row r="39" spans="2:11" ht="25.2" customHeight="1" x14ac:dyDescent="0.25">
      <c r="B39" s="117"/>
      <c r="C39" s="118"/>
      <c r="D39" s="112"/>
      <c r="E39" s="109" t="s">
        <v>105</v>
      </c>
      <c r="F39" s="110"/>
      <c r="G39" s="50">
        <v>200</v>
      </c>
      <c r="H39" s="50">
        <v>2</v>
      </c>
      <c r="I39" s="90">
        <f t="shared" ref="I39:I40" si="1">G39*H39</f>
        <v>400</v>
      </c>
      <c r="J39" s="91"/>
      <c r="K39" s="107"/>
    </row>
    <row r="40" spans="2:11" ht="25.2" customHeight="1" x14ac:dyDescent="0.25">
      <c r="B40" s="119"/>
      <c r="C40" s="120"/>
      <c r="D40" s="112"/>
      <c r="E40" s="109"/>
      <c r="F40" s="110"/>
      <c r="G40" s="46"/>
      <c r="H40" s="46"/>
      <c r="I40" s="90">
        <f t="shared" si="1"/>
        <v>0</v>
      </c>
      <c r="J40" s="91"/>
      <c r="K40" s="108"/>
    </row>
    <row r="41" spans="2:11" ht="20.100000000000001" customHeight="1" x14ac:dyDescent="0.25">
      <c r="B41" s="92" t="s">
        <v>37</v>
      </c>
      <c r="C41" s="93"/>
      <c r="D41" s="93"/>
      <c r="E41" s="93"/>
      <c r="F41" s="94"/>
      <c r="G41" s="17"/>
      <c r="H41" s="17">
        <f>SUM(H23:H40)</f>
        <v>6</v>
      </c>
      <c r="I41" s="95">
        <f>SUM(I38:J40)</f>
        <v>800</v>
      </c>
      <c r="J41" s="96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7:C17"/>
    <mergeCell ref="E17:F17"/>
    <mergeCell ref="I17:J17"/>
    <mergeCell ref="B18:C18"/>
    <mergeCell ref="E18:F18"/>
    <mergeCell ref="I18:J18"/>
    <mergeCell ref="E12:F12"/>
    <mergeCell ref="E14:F14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A30:K30"/>
    <mergeCell ref="F32:G32"/>
    <mergeCell ref="J32:K32"/>
    <mergeCell ref="F33:G33"/>
    <mergeCell ref="J33:K33"/>
    <mergeCell ref="B41:F41"/>
    <mergeCell ref="I41:J41"/>
    <mergeCell ref="K38:K40"/>
    <mergeCell ref="E40:F40"/>
    <mergeCell ref="I40:J40"/>
    <mergeCell ref="D38:D40"/>
    <mergeCell ref="E38:F38"/>
    <mergeCell ref="I38:J38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  <mergeCell ref="G25:J25"/>
    <mergeCell ref="E16:F16"/>
    <mergeCell ref="E15:F15"/>
    <mergeCell ref="E13:F13"/>
    <mergeCell ref="I12:J12"/>
    <mergeCell ref="I13:J13"/>
    <mergeCell ref="I14:J14"/>
    <mergeCell ref="I15:J15"/>
    <mergeCell ref="I16:J1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2020-09-21T05:37:21Z</dcterms:modified>
</cp:coreProperties>
</file>