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filterPrivacy="1"/>
  <xr:revisionPtr revIDLastSave="0" documentId="13_ncr:1_{B2EC55C8-2D28-D346-ADFE-5B8C1FD4B0D3}" xr6:coauthVersionLast="47" xr6:coauthVersionMax="47" xr10:uidLastSave="{00000000-0000-0000-0000-000000000000}"/>
  <bookViews>
    <workbookView xWindow="20" yWindow="500" windowWidth="30720" windowHeight="18700" activeTab="1" xr2:uid="{00000000-000D-0000-FFFF-FFFF00000000}"/>
  </bookViews>
  <sheets>
    <sheet name="古北水镇3天2晚" sheetId="13" r:id="rId1"/>
    <sheet name="古北水镇+日出凯宾斯基" sheetId="18" r:id="rId2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8" l="1"/>
  <c r="J6" i="18"/>
  <c r="J7" i="18" s="1"/>
  <c r="J51" i="13"/>
  <c r="J14" i="18"/>
  <c r="J51" i="18"/>
  <c r="J52" i="18" s="1"/>
  <c r="J49" i="18"/>
  <c r="J48" i="18"/>
  <c r="J47" i="18"/>
  <c r="J46" i="18"/>
  <c r="J45" i="18"/>
  <c r="J44" i="18"/>
  <c r="J43" i="18"/>
  <c r="J41" i="18"/>
  <c r="J40" i="18"/>
  <c r="J39" i="18"/>
  <c r="J38" i="18"/>
  <c r="J37" i="18"/>
  <c r="J36" i="18"/>
  <c r="J35" i="18"/>
  <c r="J34" i="18"/>
  <c r="J33" i="18"/>
  <c r="J19" i="18"/>
  <c r="J18" i="18"/>
  <c r="J17" i="18"/>
  <c r="J6" i="13"/>
  <c r="J7" i="13" s="1"/>
  <c r="J15" i="18"/>
  <c r="J11" i="13"/>
  <c r="J10" i="13"/>
  <c r="J9" i="13"/>
  <c r="J8" i="13"/>
  <c r="J10" i="18"/>
  <c r="J11" i="18"/>
  <c r="J31" i="18"/>
  <c r="J30" i="18"/>
  <c r="J29" i="18"/>
  <c r="J28" i="18"/>
  <c r="J27" i="18"/>
  <c r="J26" i="18"/>
  <c r="J25" i="18"/>
  <c r="J24" i="18"/>
  <c r="J23" i="18"/>
  <c r="J22" i="18"/>
  <c r="J21" i="18"/>
  <c r="J12" i="18"/>
  <c r="J9" i="18"/>
  <c r="J8" i="18"/>
  <c r="J27" i="13"/>
  <c r="J16" i="13"/>
  <c r="J15" i="13"/>
  <c r="J38" i="13"/>
  <c r="J20" i="13"/>
  <c r="J21" i="13"/>
  <c r="J33" i="13"/>
  <c r="J26" i="13"/>
  <c r="J22" i="13"/>
  <c r="J23" i="13"/>
  <c r="J12" i="13" l="1"/>
  <c r="J16" i="18"/>
  <c r="J20" i="18"/>
  <c r="J50" i="18"/>
  <c r="J42" i="18"/>
  <c r="J32" i="18"/>
  <c r="J13" i="18"/>
  <c r="J47" i="13"/>
  <c r="J46" i="13"/>
  <c r="J37" i="13"/>
  <c r="J54" i="18" l="1"/>
  <c r="J13" i="13"/>
  <c r="J49" i="13"/>
  <c r="J50" i="13" s="1"/>
  <c r="J42" i="13"/>
  <c r="J43" i="13"/>
  <c r="J44" i="13"/>
  <c r="J45" i="13"/>
  <c r="J41" i="13"/>
  <c r="J32" i="13"/>
  <c r="J34" i="13"/>
  <c r="J35" i="13"/>
  <c r="J36" i="13"/>
  <c r="J39" i="13"/>
  <c r="J31" i="13"/>
  <c r="J24" i="13"/>
  <c r="J25" i="13"/>
  <c r="J28" i="13"/>
  <c r="J29" i="13"/>
  <c r="J19" i="13"/>
  <c r="J17" i="13"/>
  <c r="J18" i="13" s="1"/>
  <c r="J48" i="13" l="1"/>
  <c r="J30" i="13"/>
  <c r="J40" i="13"/>
  <c r="J14" i="13"/>
  <c r="J55" i="18"/>
  <c r="J56" i="18" s="1"/>
  <c r="J52" i="13" l="1"/>
  <c r="J53" i="13" s="1"/>
  <c r="J54" i="13" s="1"/>
</calcChain>
</file>

<file path=xl/sharedStrings.xml><?xml version="1.0" encoding="utf-8"?>
<sst xmlns="http://schemas.openxmlformats.org/spreadsheetml/2006/main" count="370" uniqueCount="131">
  <si>
    <t>供应商名称</t>
  </si>
  <si>
    <t>报价日期</t>
  </si>
  <si>
    <t>联系人</t>
  </si>
  <si>
    <t>电子邮件</t>
  </si>
  <si>
    <t>电话</t>
  </si>
  <si>
    <t>报价有效期（天）</t>
    <phoneticPr fontId="1" type="noConversion"/>
  </si>
  <si>
    <t>服务内容</t>
  </si>
  <si>
    <t>项目</t>
    <phoneticPr fontId="1" type="noConversion"/>
  </si>
  <si>
    <t>明细内容</t>
    <phoneticPr fontId="1" type="noConversion"/>
  </si>
  <si>
    <t>数量1</t>
    <phoneticPr fontId="1" type="noConversion"/>
  </si>
  <si>
    <t>单位</t>
    <phoneticPr fontId="1" type="noConversion"/>
  </si>
  <si>
    <t>数量2</t>
    <phoneticPr fontId="1" type="noConversion"/>
  </si>
  <si>
    <t>单价</t>
  </si>
  <si>
    <t>合计</t>
  </si>
  <si>
    <t>备注</t>
  </si>
  <si>
    <t>项</t>
    <phoneticPr fontId="1" type="noConversion"/>
  </si>
  <si>
    <t>晚</t>
    <phoneticPr fontId="1" type="noConversion"/>
  </si>
  <si>
    <t>次</t>
    <phoneticPr fontId="1" type="noConversion"/>
  </si>
  <si>
    <t>用车费用合计</t>
    <phoneticPr fontId="1" type="noConversion"/>
  </si>
  <si>
    <t>物料</t>
    <phoneticPr fontId="1" type="noConversion"/>
  </si>
  <si>
    <t>人</t>
    <phoneticPr fontId="1" type="noConversion"/>
  </si>
  <si>
    <t>工作人员</t>
    <phoneticPr fontId="1" type="noConversion"/>
  </si>
  <si>
    <t>天</t>
    <phoneticPr fontId="1" type="noConversion"/>
  </si>
  <si>
    <t>外请工作人员</t>
    <phoneticPr fontId="1" type="noConversion"/>
  </si>
  <si>
    <t>其他项</t>
    <phoneticPr fontId="1" type="noConversion"/>
  </si>
  <si>
    <t>其他项费用合计</t>
    <phoneticPr fontId="1" type="noConversion"/>
  </si>
  <si>
    <t>税率</t>
  </si>
  <si>
    <t>住宿</t>
    <phoneticPr fontId="1" type="noConversion"/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</si>
  <si>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gogn si</t>
    </rPh>
    <phoneticPr fontId="1" type="noConversion"/>
  </si>
  <si>
    <t>郭燕雷</t>
    <rPh sb="0" eb="1">
      <t>guo yan lei</t>
    </rPh>
    <phoneticPr fontId="1" type="noConversion"/>
  </si>
  <si>
    <t>guoyanlei@cct.cn</t>
    <phoneticPr fontId="1" type="noConversion"/>
  </si>
  <si>
    <t>辆</t>
    <rPh sb="0" eb="1">
      <t>laing</t>
    </rPh>
    <phoneticPr fontId="1" type="noConversion"/>
  </si>
  <si>
    <t>个</t>
    <phoneticPr fontId="1" type="noConversion"/>
  </si>
  <si>
    <t>小计</t>
    <rPh sb="0" eb="1">
      <t>xiao</t>
    </rPh>
    <rPh sb="1" eb="2">
      <t>ji suan</t>
    </rPh>
    <phoneticPr fontId="1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</si>
  <si>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1" type="noConversion"/>
  </si>
  <si>
    <t>次</t>
    <rPh sb="0" eb="1">
      <t>ren</t>
    </rPh>
    <phoneticPr fontId="1" type="noConversion"/>
  </si>
  <si>
    <t>餐饮费用合计</t>
    <phoneticPr fontId="1" type="noConversion"/>
  </si>
  <si>
    <t>供应商工作人员差旅</t>
    <phoneticPr fontId="1" type="noConversion"/>
  </si>
  <si>
    <t>间</t>
    <phoneticPr fontId="1" type="noConversion"/>
  </si>
  <si>
    <t>物料费用合计</t>
    <phoneticPr fontId="1" type="noConversion"/>
  </si>
  <si>
    <t>工作人员费用合计</t>
    <phoneticPr fontId="1" type="noConversion"/>
  </si>
  <si>
    <t>旅游意外险</t>
    <phoneticPr fontId="1" type="noConversion"/>
  </si>
  <si>
    <t>合计报价（RMB）:（含税报价）</t>
    <phoneticPr fontId="1" type="noConversion"/>
  </si>
  <si>
    <t>项</t>
    <rPh sb="0" eb="1">
      <t>ren</t>
    </rPh>
    <phoneticPr fontId="1" type="noConversion"/>
  </si>
  <si>
    <t>预留费用</t>
    <phoneticPr fontId="1" type="noConversion"/>
  </si>
  <si>
    <t>天</t>
    <rPh sb="0" eb="1">
      <t>ren ci</t>
    </rPh>
    <phoneticPr fontId="1" type="noConversion"/>
  </si>
  <si>
    <t>全程</t>
    <rPh sb="0" eb="1">
      <t>ci</t>
    </rPh>
    <phoneticPr fontId="1" type="noConversion"/>
  </si>
  <si>
    <t>辆</t>
    <phoneticPr fontId="1" type="noConversion"/>
  </si>
  <si>
    <t>套</t>
    <phoneticPr fontId="1" type="noConversion"/>
  </si>
  <si>
    <t>车头牌；A3塑封，双面画面</t>
  </si>
  <si>
    <t>房间欢迎信</t>
    <phoneticPr fontId="1" type="noConversion"/>
  </si>
  <si>
    <t>主持人手卡；300g铜版纸</t>
    <phoneticPr fontId="1" type="noConversion"/>
  </si>
  <si>
    <t>张</t>
    <phoneticPr fontId="1" type="noConversion"/>
  </si>
  <si>
    <t>麦克风套；亚克力画面</t>
    <phoneticPr fontId="1" type="noConversion"/>
  </si>
  <si>
    <t>制作-指引</t>
    <phoneticPr fontId="1" type="noConversion"/>
  </si>
  <si>
    <t>酒店</t>
    <phoneticPr fontId="1" type="noConversion"/>
  </si>
  <si>
    <t>趟</t>
    <rPh sb="0" eb="1">
      <t>ci</t>
    </rPh>
    <phoneticPr fontId="1" type="noConversion"/>
  </si>
  <si>
    <t>8小时内，超时50元/小时</t>
    <phoneticPr fontId="1" type="noConversion"/>
  </si>
  <si>
    <t>运输费</t>
    <phoneticPr fontId="1" type="noConversion"/>
  </si>
  <si>
    <t>搭建工人</t>
    <phoneticPr fontId="1" type="noConversion"/>
  </si>
  <si>
    <t>灯光师</t>
    <phoneticPr fontId="1" type="noConversion"/>
  </si>
  <si>
    <t>50人起订</t>
    <phoneticPr fontId="1" type="noConversion"/>
  </si>
  <si>
    <t xml:space="preserve"> </t>
    <phoneticPr fontId="1" type="noConversion"/>
  </si>
  <si>
    <t>接机牌；KT板双面画面+手柄</t>
    <phoneticPr fontId="1" type="noConversion"/>
  </si>
  <si>
    <t>个</t>
    <phoneticPr fontId="1" type="noConversion"/>
  </si>
  <si>
    <t>次</t>
    <phoneticPr fontId="1" type="noConversion"/>
  </si>
  <si>
    <t>桌号牌</t>
    <phoneticPr fontId="1" type="noConversion"/>
  </si>
  <si>
    <t>制作</t>
    <phoneticPr fontId="1" type="noConversion"/>
  </si>
  <si>
    <t>北京长城同学会 预算报价</t>
    <rPh sb="3" eb="4">
      <t>zhi hui</t>
    </rPh>
    <rPh sb="5" eb="6">
      <t>shang ye</t>
    </rPh>
    <phoneticPr fontId="1" type="noConversion"/>
  </si>
  <si>
    <t>房间</t>
    <phoneticPr fontId="1" type="noConversion"/>
  </si>
  <si>
    <t>房间费用合计</t>
    <phoneticPr fontId="1" type="noConversion"/>
  </si>
  <si>
    <t>餐饮</t>
    <phoneticPr fontId="1" type="noConversion"/>
  </si>
  <si>
    <t>车辆</t>
    <phoneticPr fontId="1" type="noConversion"/>
  </si>
  <si>
    <t>古北水镇大酒店</t>
    <phoneticPr fontId="1" type="noConversion"/>
  </si>
  <si>
    <t>司马台长城午餐</t>
    <phoneticPr fontId="1" type="noConversion"/>
  </si>
  <si>
    <t>含司马台长城门票、电瓶车、餐食、桌椅、服务人员等</t>
    <rPh sb="0" eb="2">
      <t>ren</t>
    </rPh>
    <phoneticPr fontId="1" type="noConversion"/>
  </si>
  <si>
    <t>圆桌晚宴</t>
    <phoneticPr fontId="1" type="noConversion"/>
  </si>
  <si>
    <t>360平-1/2宴会厅</t>
    <phoneticPr fontId="1" type="noConversion"/>
  </si>
  <si>
    <t>桌</t>
    <rPh sb="0" eb="1">
      <t>ren</t>
    </rPh>
    <phoneticPr fontId="1" type="noConversion"/>
  </si>
  <si>
    <t>低消30000</t>
    <phoneticPr fontId="1" type="noConversion"/>
  </si>
  <si>
    <t>酒店会场内屏幕</t>
    <phoneticPr fontId="1" type="noConversion"/>
  </si>
  <si>
    <t>音响设备49平</t>
    <phoneticPr fontId="1" type="noConversion"/>
  </si>
  <si>
    <t>视频师</t>
    <phoneticPr fontId="1" type="noConversion"/>
  </si>
  <si>
    <t>大屏幕</t>
    <phoneticPr fontId="1" type="noConversion"/>
  </si>
  <si>
    <t>视频控台</t>
    <phoneticPr fontId="1" type="noConversion"/>
  </si>
  <si>
    <t>灯光</t>
    <phoneticPr fontId="1" type="noConversion"/>
  </si>
  <si>
    <t>氛围灯光</t>
    <phoneticPr fontId="1" type="noConversion"/>
  </si>
  <si>
    <t>音响</t>
    <phoneticPr fontId="1" type="noConversion"/>
  </si>
  <si>
    <t>工厂-古北</t>
    <phoneticPr fontId="1" type="noConversion"/>
  </si>
  <si>
    <t>AV搭建费用合计</t>
    <phoneticPr fontId="1" type="noConversion"/>
  </si>
  <si>
    <t>AV搭建搭建</t>
    <phoneticPr fontId="1" type="noConversion"/>
  </si>
  <si>
    <t>人次</t>
    <phoneticPr fontId="1" type="noConversion"/>
  </si>
  <si>
    <t>含进场撤场</t>
    <phoneticPr fontId="1" type="noConversion"/>
  </si>
  <si>
    <t>送机/站</t>
    <phoneticPr fontId="1" type="noConversion"/>
  </si>
  <si>
    <t>接机/站</t>
    <rPh sb="0" eb="4">
      <t>li jiangji chang</t>
    </rPh>
    <phoneticPr fontId="1" type="noConversion"/>
  </si>
  <si>
    <t>胸卡</t>
    <phoneticPr fontId="1" type="noConversion"/>
  </si>
  <si>
    <t>人名桌卡</t>
    <phoneticPr fontId="1" type="noConversion"/>
  </si>
  <si>
    <t>入住-签到背板</t>
    <phoneticPr fontId="1" type="noConversion"/>
  </si>
  <si>
    <t>桁架宝丽布；5*3m</t>
    <phoneticPr fontId="1" type="noConversion"/>
  </si>
  <si>
    <t>平米</t>
    <phoneticPr fontId="1" type="noConversion"/>
  </si>
  <si>
    <t>晚宴-签到背板</t>
    <phoneticPr fontId="1" type="noConversion"/>
  </si>
  <si>
    <t>桁架宝丽布；7*3.5m</t>
    <phoneticPr fontId="1" type="noConversion"/>
  </si>
  <si>
    <t>酒店内指引</t>
    <phoneticPr fontId="1" type="noConversion"/>
  </si>
  <si>
    <t>项目经理</t>
    <phoneticPr fontId="1" type="noConversion"/>
  </si>
  <si>
    <t>酒店、机场、餐饮负责</t>
    <phoneticPr fontId="1" type="noConversion"/>
  </si>
  <si>
    <t>提前1天抵达筹备</t>
    <phoneticPr fontId="1" type="noConversion"/>
  </si>
  <si>
    <t>餐饮补助</t>
    <phoneticPr fontId="1" type="noConversion"/>
  </si>
  <si>
    <t>交通补助；北京市区-古北</t>
    <phoneticPr fontId="1" type="noConversion"/>
  </si>
  <si>
    <t>接机/接站人员</t>
    <phoneticPr fontId="1" type="noConversion"/>
  </si>
  <si>
    <t>交通餐饮补助</t>
    <phoneticPr fontId="1" type="noConversion"/>
  </si>
  <si>
    <t>预估数量实际需求为准；下同</t>
    <phoneticPr fontId="1" type="noConversion"/>
  </si>
  <si>
    <t>晚宴酒水</t>
    <phoneticPr fontId="1" type="noConversion"/>
  </si>
  <si>
    <t>音响师</t>
    <phoneticPr fontId="1" type="noConversion"/>
  </si>
  <si>
    <t>音响设备、调音台、话筒等</t>
    <phoneticPr fontId="1" type="noConversion"/>
  </si>
  <si>
    <t>服务费</t>
    <phoneticPr fontId="1" type="noConversion"/>
  </si>
  <si>
    <t>古北水镇-雁栖湖日出凯宾斯基</t>
    <phoneticPr fontId="1" type="noConversion"/>
  </si>
  <si>
    <t>北京首都机场/北京南站；考斯特/38座大巴</t>
    <phoneticPr fontId="1" type="noConversion"/>
  </si>
  <si>
    <t>北京大兴机场；考斯特/38座大巴</t>
    <phoneticPr fontId="1" type="noConversion"/>
  </si>
  <si>
    <t>38座大巴*3</t>
    <phoneticPr fontId="1" type="noConversion"/>
  </si>
  <si>
    <t>趟</t>
    <phoneticPr fontId="1" type="noConversion"/>
  </si>
  <si>
    <t>日出东方凯宾斯基酒店</t>
    <phoneticPr fontId="1" type="noConversion"/>
  </si>
  <si>
    <t>双床房含早</t>
    <phoneticPr fontId="1" type="noConversion"/>
  </si>
  <si>
    <t>会议系统</t>
    <phoneticPr fontId="1" type="noConversion"/>
  </si>
  <si>
    <t>包含前期邀请函、活动填报缴费系统、现场扫码签到</t>
    <phoneticPr fontId="1" type="noConversion"/>
  </si>
  <si>
    <t>项</t>
    <rPh sb="0" eb="1">
      <t>laing</t>
    </rPh>
    <phoneticPr fontId="1" type="noConversion"/>
  </si>
  <si>
    <t>活动H5微站定制开发</t>
    <rPh sb="0" eb="4">
      <t>li jiangji chang</t>
    </rPh>
    <phoneticPr fontId="1" type="noConversion"/>
  </si>
  <si>
    <t>次</t>
    <rPh sb="0" eb="1">
      <t>ci</t>
    </rPh>
    <phoneticPr fontId="1" type="noConversion"/>
  </si>
  <si>
    <t>车</t>
    <rPh sb="0" eb="1">
      <t>ren</t>
    </rPh>
    <phoneticPr fontId="1" type="noConversion"/>
  </si>
  <si>
    <t>会议系统费用合计</t>
    <phoneticPr fontId="1" type="noConversion"/>
  </si>
  <si>
    <t>预估费用，实际需求为主</t>
    <phoneticPr fontId="1" type="noConversion"/>
  </si>
  <si>
    <t>按照100人50间预估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</si>
</sst>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_);[Red]\(&quot;¥&quot;#,##0.00\)"/>
    <numFmt numFmtId="176" formatCode="\¥#,##0_);[Red]\(\¥#,##0\)"/>
    <numFmt numFmtId="177" formatCode="\¥#,##0.00_);[Red]\(\¥#,##0.00\)"/>
    <numFmt numFmtId="178" formatCode="#,##0.00000000000_);[Red]\(#,##0.00000000000\)"/>
  </numFmts>
  <fonts count="14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2"/>
      <color indexed="8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u/>
      <sz val="14"/>
      <color theme="1"/>
      <name val="微软雅黑"/>
      <family val="2"/>
      <charset val="134"/>
    </font>
    <font>
      <sz val="12"/>
      <color theme="1"/>
      <name val="DengXian"/>
      <family val="2"/>
      <scheme val="minor"/>
    </font>
    <font>
      <b/>
      <sz val="2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Protection="0"/>
  </cellStyleXfs>
  <cellXfs count="63">
    <xf numFmtId="0" fontId="0" fillId="0" borderId="0" xfId="0"/>
    <xf numFmtId="0" fontId="7" fillId="0" borderId="0" xfId="0" applyFont="1"/>
    <xf numFmtId="0" fontId="9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8" fillId="3" borderId="4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31" fontId="10" fillId="2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 applyAlignment="1">
      <alignment vertical="center"/>
    </xf>
    <xf numFmtId="0" fontId="8" fillId="3" borderId="8" xfId="0" applyFont="1" applyFill="1" applyBorder="1" applyAlignment="1">
      <alignment horizontal="left" vertical="center"/>
    </xf>
    <xf numFmtId="0" fontId="11" fillId="0" borderId="17" xfId="1" applyFont="1" applyBorder="1" applyAlignment="1">
      <alignment horizontal="left" vertical="center"/>
    </xf>
    <xf numFmtId="0" fontId="8" fillId="3" borderId="17" xfId="0" applyFont="1" applyFill="1" applyBorder="1" applyAlignment="1">
      <alignment vertical="center"/>
    </xf>
    <xf numFmtId="0" fontId="10" fillId="0" borderId="17" xfId="0" applyFont="1" applyBorder="1" applyAlignment="1">
      <alignment horizontal="left" vertical="center"/>
    </xf>
    <xf numFmtId="0" fontId="8" fillId="3" borderId="17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38" fontId="8" fillId="3" borderId="6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77" fontId="8" fillId="0" borderId="16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10" xfId="0" applyFont="1" applyBorder="1" applyAlignment="1">
      <alignment horizontal="center" vertical="center"/>
    </xf>
    <xf numFmtId="177" fontId="10" fillId="0" borderId="11" xfId="0" applyNumberFormat="1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177" fontId="8" fillId="0" borderId="11" xfId="0" applyNumberFormat="1" applyFont="1" applyBorder="1" applyAlignment="1">
      <alignment horizontal="left" vertical="center" wrapText="1"/>
    </xf>
    <xf numFmtId="177" fontId="8" fillId="0" borderId="17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/>
    </xf>
    <xf numFmtId="0" fontId="10" fillId="2" borderId="0" xfId="0" applyFont="1" applyFill="1"/>
    <xf numFmtId="38" fontId="10" fillId="2" borderId="0" xfId="0" applyNumberFormat="1" applyFont="1" applyFill="1"/>
    <xf numFmtId="178" fontId="10" fillId="2" borderId="0" xfId="0" applyNumberFormat="1" applyFont="1" applyFill="1"/>
    <xf numFmtId="0" fontId="8" fillId="2" borderId="0" xfId="0" applyFont="1" applyFill="1"/>
    <xf numFmtId="0" fontId="10" fillId="2" borderId="0" xfId="0" applyFont="1" applyFill="1" applyAlignment="1">
      <alignment horizontal="center"/>
    </xf>
    <xf numFmtId="38" fontId="10" fillId="2" borderId="0" xfId="0" applyNumberFormat="1" applyFont="1" applyFill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38" fontId="7" fillId="0" borderId="16" xfId="0" applyNumberFormat="1" applyFont="1" applyBorder="1" applyAlignment="1">
      <alignment horizontal="center" vertical="center" wrapText="1"/>
    </xf>
    <xf numFmtId="176" fontId="7" fillId="0" borderId="16" xfId="0" applyNumberFormat="1" applyFont="1" applyBorder="1" applyAlignment="1">
      <alignment horizontal="center" vertical="center" wrapText="1"/>
    </xf>
    <xf numFmtId="177" fontId="7" fillId="0" borderId="16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8" fontId="9" fillId="0" borderId="16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177" fontId="9" fillId="0" borderId="16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left" vertical="center"/>
    </xf>
    <xf numFmtId="9" fontId="10" fillId="0" borderId="2" xfId="0" applyNumberFormat="1" applyFont="1" applyBorder="1" applyAlignment="1">
      <alignment horizontal="left" vertical="center"/>
    </xf>
    <xf numFmtId="9" fontId="10" fillId="0" borderId="3" xfId="0" applyNumberFormat="1" applyFont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</cellXfs>
  <cellStyles count="8">
    <cellStyle name="_ET_STYLE_NoName_00_" xfId="6" xr:uid="{00000000-0005-0000-0000-000000000000}"/>
    <cellStyle name="常规" xfId="0" builtinId="0"/>
    <cellStyle name="常规 10 2" xfId="5" xr:uid="{00000000-0005-0000-0000-000002000000}"/>
    <cellStyle name="常规 3" xfId="7" xr:uid="{00000000-0005-0000-0000-000003000000}"/>
    <cellStyle name="超链接" xfId="1" builtinId="8"/>
    <cellStyle name="已访问的超链接" xfId="2" builtinId="9" hidden="1"/>
    <cellStyle name="已访问的超链接" xfId="3" builtinId="9" hidden="1"/>
    <cellStyle name="已访问的超链接" xfId="4" builtinId="9" hidden="1"/>
  </cellStyles>
  <dxfs count="0"/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oyanlei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6"/>
  <sheetViews>
    <sheetView showGridLines="0" zoomScale="75" zoomScaleNormal="100" workbookViewId="0">
      <selection activeCell="F9" sqref="F9"/>
    </sheetView>
  </sheetViews>
  <sheetFormatPr baseColWidth="10" defaultColWidth="9" defaultRowHeight="21"/>
  <cols>
    <col min="1" max="1" width="2" style="27" bestFit="1" customWidth="1"/>
    <col min="2" max="2" width="14.1640625" style="27" bestFit="1" customWidth="1"/>
    <col min="3" max="3" width="42.5" style="27" bestFit="1" customWidth="1"/>
    <col min="4" max="4" width="57.6640625" style="30" bestFit="1" customWidth="1"/>
    <col min="5" max="5" width="19.1640625" style="31" bestFit="1" customWidth="1"/>
    <col min="6" max="6" width="22" style="31" bestFit="1" customWidth="1"/>
    <col min="7" max="7" width="8.5" style="32" bestFit="1" customWidth="1"/>
    <col min="8" max="8" width="7" style="31" bestFit="1" customWidth="1"/>
    <col min="9" max="9" width="13" style="27" bestFit="1" customWidth="1"/>
    <col min="10" max="10" width="17.83203125" style="27" bestFit="1" customWidth="1"/>
    <col min="11" max="11" width="47.1640625" style="27" bestFit="1" customWidth="1"/>
    <col min="12" max="246" width="9" style="27"/>
    <col min="247" max="247" width="2.83203125" style="27" customWidth="1"/>
    <col min="248" max="248" width="9" style="27"/>
    <col min="249" max="249" width="12.6640625" style="27" customWidth="1"/>
    <col min="250" max="250" width="11.5" style="27" customWidth="1"/>
    <col min="251" max="251" width="10.1640625" style="27" customWidth="1"/>
    <col min="252" max="252" width="18.1640625" style="27" customWidth="1"/>
    <col min="253" max="253" width="10.33203125" style="27" customWidth="1"/>
    <col min="254" max="255" width="8.83203125" style="27" customWidth="1"/>
    <col min="256" max="256" width="13.5" style="27" customWidth="1"/>
    <col min="257" max="257" width="12.6640625" style="27" customWidth="1"/>
    <col min="258" max="258" width="11.33203125" style="27" customWidth="1"/>
    <col min="259" max="259" width="12.6640625" style="27" customWidth="1"/>
    <col min="260" max="260" width="12.5" style="27" customWidth="1"/>
    <col min="261" max="502" width="9" style="27"/>
    <col min="503" max="503" width="2.83203125" style="27" customWidth="1"/>
    <col min="504" max="504" width="9" style="27"/>
    <col min="505" max="505" width="12.6640625" style="27" customWidth="1"/>
    <col min="506" max="506" width="11.5" style="27" customWidth="1"/>
    <col min="507" max="507" width="10.1640625" style="27" customWidth="1"/>
    <col min="508" max="508" width="18.1640625" style="27" customWidth="1"/>
    <col min="509" max="509" width="10.33203125" style="27" customWidth="1"/>
    <col min="510" max="511" width="8.83203125" style="27" customWidth="1"/>
    <col min="512" max="512" width="13.5" style="27" customWidth="1"/>
    <col min="513" max="513" width="12.6640625" style="27" customWidth="1"/>
    <col min="514" max="514" width="11.33203125" style="27" customWidth="1"/>
    <col min="515" max="515" width="12.6640625" style="27" customWidth="1"/>
    <col min="516" max="516" width="12.5" style="27" customWidth="1"/>
    <col min="517" max="758" width="9" style="27"/>
    <col min="759" max="759" width="2.83203125" style="27" customWidth="1"/>
    <col min="760" max="760" width="9" style="27"/>
    <col min="761" max="761" width="12.6640625" style="27" customWidth="1"/>
    <col min="762" max="762" width="11.5" style="27" customWidth="1"/>
    <col min="763" max="763" width="10.1640625" style="27" customWidth="1"/>
    <col min="764" max="764" width="18.1640625" style="27" customWidth="1"/>
    <col min="765" max="765" width="10.33203125" style="27" customWidth="1"/>
    <col min="766" max="767" width="8.83203125" style="27" customWidth="1"/>
    <col min="768" max="768" width="13.5" style="27" customWidth="1"/>
    <col min="769" max="769" width="12.6640625" style="27" customWidth="1"/>
    <col min="770" max="770" width="11.33203125" style="27" customWidth="1"/>
    <col min="771" max="771" width="12.6640625" style="27" customWidth="1"/>
    <col min="772" max="772" width="12.5" style="27" customWidth="1"/>
    <col min="773" max="1014" width="9" style="27"/>
    <col min="1015" max="1015" width="2.83203125" style="27" customWidth="1"/>
    <col min="1016" max="1016" width="9" style="27"/>
    <col min="1017" max="1017" width="12.6640625" style="27" customWidth="1"/>
    <col min="1018" max="1018" width="11.5" style="27" customWidth="1"/>
    <col min="1019" max="1019" width="10.1640625" style="27" customWidth="1"/>
    <col min="1020" max="1020" width="18.1640625" style="27" customWidth="1"/>
    <col min="1021" max="1021" width="10.33203125" style="27" customWidth="1"/>
    <col min="1022" max="1023" width="8.83203125" style="27" customWidth="1"/>
    <col min="1024" max="1024" width="13.5" style="27" customWidth="1"/>
    <col min="1025" max="1025" width="12.6640625" style="27" customWidth="1"/>
    <col min="1026" max="1026" width="11.33203125" style="27" customWidth="1"/>
    <col min="1027" max="1027" width="12.6640625" style="27" customWidth="1"/>
    <col min="1028" max="1028" width="12.5" style="27" customWidth="1"/>
    <col min="1029" max="1270" width="9" style="27"/>
    <col min="1271" max="1271" width="2.83203125" style="27" customWidth="1"/>
    <col min="1272" max="1272" width="9" style="27"/>
    <col min="1273" max="1273" width="12.6640625" style="27" customWidth="1"/>
    <col min="1274" max="1274" width="11.5" style="27" customWidth="1"/>
    <col min="1275" max="1275" width="10.1640625" style="27" customWidth="1"/>
    <col min="1276" max="1276" width="18.1640625" style="27" customWidth="1"/>
    <col min="1277" max="1277" width="10.33203125" style="27" customWidth="1"/>
    <col min="1278" max="1279" width="8.83203125" style="27" customWidth="1"/>
    <col min="1280" max="1280" width="13.5" style="27" customWidth="1"/>
    <col min="1281" max="1281" width="12.6640625" style="27" customWidth="1"/>
    <col min="1282" max="1282" width="11.33203125" style="27" customWidth="1"/>
    <col min="1283" max="1283" width="12.6640625" style="27" customWidth="1"/>
    <col min="1284" max="1284" width="12.5" style="27" customWidth="1"/>
    <col min="1285" max="1526" width="9" style="27"/>
    <col min="1527" max="1527" width="2.83203125" style="27" customWidth="1"/>
    <col min="1528" max="1528" width="9" style="27"/>
    <col min="1529" max="1529" width="12.6640625" style="27" customWidth="1"/>
    <col min="1530" max="1530" width="11.5" style="27" customWidth="1"/>
    <col min="1531" max="1531" width="10.1640625" style="27" customWidth="1"/>
    <col min="1532" max="1532" width="18.1640625" style="27" customWidth="1"/>
    <col min="1533" max="1533" width="10.33203125" style="27" customWidth="1"/>
    <col min="1534" max="1535" width="8.83203125" style="27" customWidth="1"/>
    <col min="1536" max="1536" width="13.5" style="27" customWidth="1"/>
    <col min="1537" max="1537" width="12.6640625" style="27" customWidth="1"/>
    <col min="1538" max="1538" width="11.33203125" style="27" customWidth="1"/>
    <col min="1539" max="1539" width="12.6640625" style="27" customWidth="1"/>
    <col min="1540" max="1540" width="12.5" style="27" customWidth="1"/>
    <col min="1541" max="1782" width="9" style="27"/>
    <col min="1783" max="1783" width="2.83203125" style="27" customWidth="1"/>
    <col min="1784" max="1784" width="9" style="27"/>
    <col min="1785" max="1785" width="12.6640625" style="27" customWidth="1"/>
    <col min="1786" max="1786" width="11.5" style="27" customWidth="1"/>
    <col min="1787" max="1787" width="10.1640625" style="27" customWidth="1"/>
    <col min="1788" max="1788" width="18.1640625" style="27" customWidth="1"/>
    <col min="1789" max="1789" width="10.33203125" style="27" customWidth="1"/>
    <col min="1790" max="1791" width="8.83203125" style="27" customWidth="1"/>
    <col min="1792" max="1792" width="13.5" style="27" customWidth="1"/>
    <col min="1793" max="1793" width="12.6640625" style="27" customWidth="1"/>
    <col min="1794" max="1794" width="11.33203125" style="27" customWidth="1"/>
    <col min="1795" max="1795" width="12.6640625" style="27" customWidth="1"/>
    <col min="1796" max="1796" width="12.5" style="27" customWidth="1"/>
    <col min="1797" max="2038" width="9" style="27"/>
    <col min="2039" max="2039" width="2.83203125" style="27" customWidth="1"/>
    <col min="2040" max="2040" width="9" style="27"/>
    <col min="2041" max="2041" width="12.6640625" style="27" customWidth="1"/>
    <col min="2042" max="2042" width="11.5" style="27" customWidth="1"/>
    <col min="2043" max="2043" width="10.1640625" style="27" customWidth="1"/>
    <col min="2044" max="2044" width="18.1640625" style="27" customWidth="1"/>
    <col min="2045" max="2045" width="10.33203125" style="27" customWidth="1"/>
    <col min="2046" max="2047" width="8.83203125" style="27" customWidth="1"/>
    <col min="2048" max="2048" width="13.5" style="27" customWidth="1"/>
    <col min="2049" max="2049" width="12.6640625" style="27" customWidth="1"/>
    <col min="2050" max="2050" width="11.33203125" style="27" customWidth="1"/>
    <col min="2051" max="2051" width="12.6640625" style="27" customWidth="1"/>
    <col min="2052" max="2052" width="12.5" style="27" customWidth="1"/>
    <col min="2053" max="2294" width="9" style="27"/>
    <col min="2295" max="2295" width="2.83203125" style="27" customWidth="1"/>
    <col min="2296" max="2296" width="9" style="27"/>
    <col min="2297" max="2297" width="12.6640625" style="27" customWidth="1"/>
    <col min="2298" max="2298" width="11.5" style="27" customWidth="1"/>
    <col min="2299" max="2299" width="10.1640625" style="27" customWidth="1"/>
    <col min="2300" max="2300" width="18.1640625" style="27" customWidth="1"/>
    <col min="2301" max="2301" width="10.33203125" style="27" customWidth="1"/>
    <col min="2302" max="2303" width="8.83203125" style="27" customWidth="1"/>
    <col min="2304" max="2304" width="13.5" style="27" customWidth="1"/>
    <col min="2305" max="2305" width="12.6640625" style="27" customWidth="1"/>
    <col min="2306" max="2306" width="11.33203125" style="27" customWidth="1"/>
    <col min="2307" max="2307" width="12.6640625" style="27" customWidth="1"/>
    <col min="2308" max="2308" width="12.5" style="27" customWidth="1"/>
    <col min="2309" max="2550" width="9" style="27"/>
    <col min="2551" max="2551" width="2.83203125" style="27" customWidth="1"/>
    <col min="2552" max="2552" width="9" style="27"/>
    <col min="2553" max="2553" width="12.6640625" style="27" customWidth="1"/>
    <col min="2554" max="2554" width="11.5" style="27" customWidth="1"/>
    <col min="2555" max="2555" width="10.1640625" style="27" customWidth="1"/>
    <col min="2556" max="2556" width="18.1640625" style="27" customWidth="1"/>
    <col min="2557" max="2557" width="10.33203125" style="27" customWidth="1"/>
    <col min="2558" max="2559" width="8.83203125" style="27" customWidth="1"/>
    <col min="2560" max="2560" width="13.5" style="27" customWidth="1"/>
    <col min="2561" max="2561" width="12.6640625" style="27" customWidth="1"/>
    <col min="2562" max="2562" width="11.33203125" style="27" customWidth="1"/>
    <col min="2563" max="2563" width="12.6640625" style="27" customWidth="1"/>
    <col min="2564" max="2564" width="12.5" style="27" customWidth="1"/>
    <col min="2565" max="2806" width="9" style="27"/>
    <col min="2807" max="2807" width="2.83203125" style="27" customWidth="1"/>
    <col min="2808" max="2808" width="9" style="27"/>
    <col min="2809" max="2809" width="12.6640625" style="27" customWidth="1"/>
    <col min="2810" max="2810" width="11.5" style="27" customWidth="1"/>
    <col min="2811" max="2811" width="10.1640625" style="27" customWidth="1"/>
    <col min="2812" max="2812" width="18.1640625" style="27" customWidth="1"/>
    <col min="2813" max="2813" width="10.33203125" style="27" customWidth="1"/>
    <col min="2814" max="2815" width="8.83203125" style="27" customWidth="1"/>
    <col min="2816" max="2816" width="13.5" style="27" customWidth="1"/>
    <col min="2817" max="2817" width="12.6640625" style="27" customWidth="1"/>
    <col min="2818" max="2818" width="11.33203125" style="27" customWidth="1"/>
    <col min="2819" max="2819" width="12.6640625" style="27" customWidth="1"/>
    <col min="2820" max="2820" width="12.5" style="27" customWidth="1"/>
    <col min="2821" max="3062" width="9" style="27"/>
    <col min="3063" max="3063" width="2.83203125" style="27" customWidth="1"/>
    <col min="3064" max="3064" width="9" style="27"/>
    <col min="3065" max="3065" width="12.6640625" style="27" customWidth="1"/>
    <col min="3066" max="3066" width="11.5" style="27" customWidth="1"/>
    <col min="3067" max="3067" width="10.1640625" style="27" customWidth="1"/>
    <col min="3068" max="3068" width="18.1640625" style="27" customWidth="1"/>
    <col min="3069" max="3069" width="10.33203125" style="27" customWidth="1"/>
    <col min="3070" max="3071" width="8.83203125" style="27" customWidth="1"/>
    <col min="3072" max="3072" width="13.5" style="27" customWidth="1"/>
    <col min="3073" max="3073" width="12.6640625" style="27" customWidth="1"/>
    <col min="3074" max="3074" width="11.33203125" style="27" customWidth="1"/>
    <col min="3075" max="3075" width="12.6640625" style="27" customWidth="1"/>
    <col min="3076" max="3076" width="12.5" style="27" customWidth="1"/>
    <col min="3077" max="3318" width="9" style="27"/>
    <col min="3319" max="3319" width="2.83203125" style="27" customWidth="1"/>
    <col min="3320" max="3320" width="9" style="27"/>
    <col min="3321" max="3321" width="12.6640625" style="27" customWidth="1"/>
    <col min="3322" max="3322" width="11.5" style="27" customWidth="1"/>
    <col min="3323" max="3323" width="10.1640625" style="27" customWidth="1"/>
    <col min="3324" max="3324" width="18.1640625" style="27" customWidth="1"/>
    <col min="3325" max="3325" width="10.33203125" style="27" customWidth="1"/>
    <col min="3326" max="3327" width="8.83203125" style="27" customWidth="1"/>
    <col min="3328" max="3328" width="13.5" style="27" customWidth="1"/>
    <col min="3329" max="3329" width="12.6640625" style="27" customWidth="1"/>
    <col min="3330" max="3330" width="11.33203125" style="27" customWidth="1"/>
    <col min="3331" max="3331" width="12.6640625" style="27" customWidth="1"/>
    <col min="3332" max="3332" width="12.5" style="27" customWidth="1"/>
    <col min="3333" max="3574" width="9" style="27"/>
    <col min="3575" max="3575" width="2.83203125" style="27" customWidth="1"/>
    <col min="3576" max="3576" width="9" style="27"/>
    <col min="3577" max="3577" width="12.6640625" style="27" customWidth="1"/>
    <col min="3578" max="3578" width="11.5" style="27" customWidth="1"/>
    <col min="3579" max="3579" width="10.1640625" style="27" customWidth="1"/>
    <col min="3580" max="3580" width="18.1640625" style="27" customWidth="1"/>
    <col min="3581" max="3581" width="10.33203125" style="27" customWidth="1"/>
    <col min="3582" max="3583" width="8.83203125" style="27" customWidth="1"/>
    <col min="3584" max="3584" width="13.5" style="27" customWidth="1"/>
    <col min="3585" max="3585" width="12.6640625" style="27" customWidth="1"/>
    <col min="3586" max="3586" width="11.33203125" style="27" customWidth="1"/>
    <col min="3587" max="3587" width="12.6640625" style="27" customWidth="1"/>
    <col min="3588" max="3588" width="12.5" style="27" customWidth="1"/>
    <col min="3589" max="3830" width="9" style="27"/>
    <col min="3831" max="3831" width="2.83203125" style="27" customWidth="1"/>
    <col min="3832" max="3832" width="9" style="27"/>
    <col min="3833" max="3833" width="12.6640625" style="27" customWidth="1"/>
    <col min="3834" max="3834" width="11.5" style="27" customWidth="1"/>
    <col min="3835" max="3835" width="10.1640625" style="27" customWidth="1"/>
    <col min="3836" max="3836" width="18.1640625" style="27" customWidth="1"/>
    <col min="3837" max="3837" width="10.33203125" style="27" customWidth="1"/>
    <col min="3838" max="3839" width="8.83203125" style="27" customWidth="1"/>
    <col min="3840" max="3840" width="13.5" style="27" customWidth="1"/>
    <col min="3841" max="3841" width="12.6640625" style="27" customWidth="1"/>
    <col min="3842" max="3842" width="11.33203125" style="27" customWidth="1"/>
    <col min="3843" max="3843" width="12.6640625" style="27" customWidth="1"/>
    <col min="3844" max="3844" width="12.5" style="27" customWidth="1"/>
    <col min="3845" max="4086" width="9" style="27"/>
    <col min="4087" max="4087" width="2.83203125" style="27" customWidth="1"/>
    <col min="4088" max="4088" width="9" style="27"/>
    <col min="4089" max="4089" width="12.6640625" style="27" customWidth="1"/>
    <col min="4090" max="4090" width="11.5" style="27" customWidth="1"/>
    <col min="4091" max="4091" width="10.1640625" style="27" customWidth="1"/>
    <col min="4092" max="4092" width="18.1640625" style="27" customWidth="1"/>
    <col min="4093" max="4093" width="10.33203125" style="27" customWidth="1"/>
    <col min="4094" max="4095" width="8.83203125" style="27" customWidth="1"/>
    <col min="4096" max="4096" width="13.5" style="27" customWidth="1"/>
    <col min="4097" max="4097" width="12.6640625" style="27" customWidth="1"/>
    <col min="4098" max="4098" width="11.33203125" style="27" customWidth="1"/>
    <col min="4099" max="4099" width="12.6640625" style="27" customWidth="1"/>
    <col min="4100" max="4100" width="12.5" style="27" customWidth="1"/>
    <col min="4101" max="4342" width="9" style="27"/>
    <col min="4343" max="4343" width="2.83203125" style="27" customWidth="1"/>
    <col min="4344" max="4344" width="9" style="27"/>
    <col min="4345" max="4345" width="12.6640625" style="27" customWidth="1"/>
    <col min="4346" max="4346" width="11.5" style="27" customWidth="1"/>
    <col min="4347" max="4347" width="10.1640625" style="27" customWidth="1"/>
    <col min="4348" max="4348" width="18.1640625" style="27" customWidth="1"/>
    <col min="4349" max="4349" width="10.33203125" style="27" customWidth="1"/>
    <col min="4350" max="4351" width="8.83203125" style="27" customWidth="1"/>
    <col min="4352" max="4352" width="13.5" style="27" customWidth="1"/>
    <col min="4353" max="4353" width="12.6640625" style="27" customWidth="1"/>
    <col min="4354" max="4354" width="11.33203125" style="27" customWidth="1"/>
    <col min="4355" max="4355" width="12.6640625" style="27" customWidth="1"/>
    <col min="4356" max="4356" width="12.5" style="27" customWidth="1"/>
    <col min="4357" max="4598" width="9" style="27"/>
    <col min="4599" max="4599" width="2.83203125" style="27" customWidth="1"/>
    <col min="4600" max="4600" width="9" style="27"/>
    <col min="4601" max="4601" width="12.6640625" style="27" customWidth="1"/>
    <col min="4602" max="4602" width="11.5" style="27" customWidth="1"/>
    <col min="4603" max="4603" width="10.1640625" style="27" customWidth="1"/>
    <col min="4604" max="4604" width="18.1640625" style="27" customWidth="1"/>
    <col min="4605" max="4605" width="10.33203125" style="27" customWidth="1"/>
    <col min="4606" max="4607" width="8.83203125" style="27" customWidth="1"/>
    <col min="4608" max="4608" width="13.5" style="27" customWidth="1"/>
    <col min="4609" max="4609" width="12.6640625" style="27" customWidth="1"/>
    <col min="4610" max="4610" width="11.33203125" style="27" customWidth="1"/>
    <col min="4611" max="4611" width="12.6640625" style="27" customWidth="1"/>
    <col min="4612" max="4612" width="12.5" style="27" customWidth="1"/>
    <col min="4613" max="4854" width="9" style="27"/>
    <col min="4855" max="4855" width="2.83203125" style="27" customWidth="1"/>
    <col min="4856" max="4856" width="9" style="27"/>
    <col min="4857" max="4857" width="12.6640625" style="27" customWidth="1"/>
    <col min="4858" max="4858" width="11.5" style="27" customWidth="1"/>
    <col min="4859" max="4859" width="10.1640625" style="27" customWidth="1"/>
    <col min="4860" max="4860" width="18.1640625" style="27" customWidth="1"/>
    <col min="4861" max="4861" width="10.33203125" style="27" customWidth="1"/>
    <col min="4862" max="4863" width="8.83203125" style="27" customWidth="1"/>
    <col min="4864" max="4864" width="13.5" style="27" customWidth="1"/>
    <col min="4865" max="4865" width="12.6640625" style="27" customWidth="1"/>
    <col min="4866" max="4866" width="11.33203125" style="27" customWidth="1"/>
    <col min="4867" max="4867" width="12.6640625" style="27" customWidth="1"/>
    <col min="4868" max="4868" width="12.5" style="27" customWidth="1"/>
    <col min="4869" max="5110" width="9" style="27"/>
    <col min="5111" max="5111" width="2.83203125" style="27" customWidth="1"/>
    <col min="5112" max="5112" width="9" style="27"/>
    <col min="5113" max="5113" width="12.6640625" style="27" customWidth="1"/>
    <col min="5114" max="5114" width="11.5" style="27" customWidth="1"/>
    <col min="5115" max="5115" width="10.1640625" style="27" customWidth="1"/>
    <col min="5116" max="5116" width="18.1640625" style="27" customWidth="1"/>
    <col min="5117" max="5117" width="10.33203125" style="27" customWidth="1"/>
    <col min="5118" max="5119" width="8.83203125" style="27" customWidth="1"/>
    <col min="5120" max="5120" width="13.5" style="27" customWidth="1"/>
    <col min="5121" max="5121" width="12.6640625" style="27" customWidth="1"/>
    <col min="5122" max="5122" width="11.33203125" style="27" customWidth="1"/>
    <col min="5123" max="5123" width="12.6640625" style="27" customWidth="1"/>
    <col min="5124" max="5124" width="12.5" style="27" customWidth="1"/>
    <col min="5125" max="5366" width="9" style="27"/>
    <col min="5367" max="5367" width="2.83203125" style="27" customWidth="1"/>
    <col min="5368" max="5368" width="9" style="27"/>
    <col min="5369" max="5369" width="12.6640625" style="27" customWidth="1"/>
    <col min="5370" max="5370" width="11.5" style="27" customWidth="1"/>
    <col min="5371" max="5371" width="10.1640625" style="27" customWidth="1"/>
    <col min="5372" max="5372" width="18.1640625" style="27" customWidth="1"/>
    <col min="5373" max="5373" width="10.33203125" style="27" customWidth="1"/>
    <col min="5374" max="5375" width="8.83203125" style="27" customWidth="1"/>
    <col min="5376" max="5376" width="13.5" style="27" customWidth="1"/>
    <col min="5377" max="5377" width="12.6640625" style="27" customWidth="1"/>
    <col min="5378" max="5378" width="11.33203125" style="27" customWidth="1"/>
    <col min="5379" max="5379" width="12.6640625" style="27" customWidth="1"/>
    <col min="5380" max="5380" width="12.5" style="27" customWidth="1"/>
    <col min="5381" max="5622" width="9" style="27"/>
    <col min="5623" max="5623" width="2.83203125" style="27" customWidth="1"/>
    <col min="5624" max="5624" width="9" style="27"/>
    <col min="5625" max="5625" width="12.6640625" style="27" customWidth="1"/>
    <col min="5626" max="5626" width="11.5" style="27" customWidth="1"/>
    <col min="5627" max="5627" width="10.1640625" style="27" customWidth="1"/>
    <col min="5628" max="5628" width="18.1640625" style="27" customWidth="1"/>
    <col min="5629" max="5629" width="10.33203125" style="27" customWidth="1"/>
    <col min="5630" max="5631" width="8.83203125" style="27" customWidth="1"/>
    <col min="5632" max="5632" width="13.5" style="27" customWidth="1"/>
    <col min="5633" max="5633" width="12.6640625" style="27" customWidth="1"/>
    <col min="5634" max="5634" width="11.33203125" style="27" customWidth="1"/>
    <col min="5635" max="5635" width="12.6640625" style="27" customWidth="1"/>
    <col min="5636" max="5636" width="12.5" style="27" customWidth="1"/>
    <col min="5637" max="5878" width="9" style="27"/>
    <col min="5879" max="5879" width="2.83203125" style="27" customWidth="1"/>
    <col min="5880" max="5880" width="9" style="27"/>
    <col min="5881" max="5881" width="12.6640625" style="27" customWidth="1"/>
    <col min="5882" max="5882" width="11.5" style="27" customWidth="1"/>
    <col min="5883" max="5883" width="10.1640625" style="27" customWidth="1"/>
    <col min="5884" max="5884" width="18.1640625" style="27" customWidth="1"/>
    <col min="5885" max="5885" width="10.33203125" style="27" customWidth="1"/>
    <col min="5886" max="5887" width="8.83203125" style="27" customWidth="1"/>
    <col min="5888" max="5888" width="13.5" style="27" customWidth="1"/>
    <col min="5889" max="5889" width="12.6640625" style="27" customWidth="1"/>
    <col min="5890" max="5890" width="11.33203125" style="27" customWidth="1"/>
    <col min="5891" max="5891" width="12.6640625" style="27" customWidth="1"/>
    <col min="5892" max="5892" width="12.5" style="27" customWidth="1"/>
    <col min="5893" max="6134" width="9" style="27"/>
    <col min="6135" max="6135" width="2.83203125" style="27" customWidth="1"/>
    <col min="6136" max="6136" width="9" style="27"/>
    <col min="6137" max="6137" width="12.6640625" style="27" customWidth="1"/>
    <col min="6138" max="6138" width="11.5" style="27" customWidth="1"/>
    <col min="6139" max="6139" width="10.1640625" style="27" customWidth="1"/>
    <col min="6140" max="6140" width="18.1640625" style="27" customWidth="1"/>
    <col min="6141" max="6141" width="10.33203125" style="27" customWidth="1"/>
    <col min="6142" max="6143" width="8.83203125" style="27" customWidth="1"/>
    <col min="6144" max="6144" width="13.5" style="27" customWidth="1"/>
    <col min="6145" max="6145" width="12.6640625" style="27" customWidth="1"/>
    <col min="6146" max="6146" width="11.33203125" style="27" customWidth="1"/>
    <col min="6147" max="6147" width="12.6640625" style="27" customWidth="1"/>
    <col min="6148" max="6148" width="12.5" style="27" customWidth="1"/>
    <col min="6149" max="6390" width="9" style="27"/>
    <col min="6391" max="6391" width="2.83203125" style="27" customWidth="1"/>
    <col min="6392" max="6392" width="9" style="27"/>
    <col min="6393" max="6393" width="12.6640625" style="27" customWidth="1"/>
    <col min="6394" max="6394" width="11.5" style="27" customWidth="1"/>
    <col min="6395" max="6395" width="10.1640625" style="27" customWidth="1"/>
    <col min="6396" max="6396" width="18.1640625" style="27" customWidth="1"/>
    <col min="6397" max="6397" width="10.33203125" style="27" customWidth="1"/>
    <col min="6398" max="6399" width="8.83203125" style="27" customWidth="1"/>
    <col min="6400" max="6400" width="13.5" style="27" customWidth="1"/>
    <col min="6401" max="6401" width="12.6640625" style="27" customWidth="1"/>
    <col min="6402" max="6402" width="11.33203125" style="27" customWidth="1"/>
    <col min="6403" max="6403" width="12.6640625" style="27" customWidth="1"/>
    <col min="6404" max="6404" width="12.5" style="27" customWidth="1"/>
    <col min="6405" max="6646" width="9" style="27"/>
    <col min="6647" max="6647" width="2.83203125" style="27" customWidth="1"/>
    <col min="6648" max="6648" width="9" style="27"/>
    <col min="6649" max="6649" width="12.6640625" style="27" customWidth="1"/>
    <col min="6650" max="6650" width="11.5" style="27" customWidth="1"/>
    <col min="6651" max="6651" width="10.1640625" style="27" customWidth="1"/>
    <col min="6652" max="6652" width="18.1640625" style="27" customWidth="1"/>
    <col min="6653" max="6653" width="10.33203125" style="27" customWidth="1"/>
    <col min="6654" max="6655" width="8.83203125" style="27" customWidth="1"/>
    <col min="6656" max="6656" width="13.5" style="27" customWidth="1"/>
    <col min="6657" max="6657" width="12.6640625" style="27" customWidth="1"/>
    <col min="6658" max="6658" width="11.33203125" style="27" customWidth="1"/>
    <col min="6659" max="6659" width="12.6640625" style="27" customWidth="1"/>
    <col min="6660" max="6660" width="12.5" style="27" customWidth="1"/>
    <col min="6661" max="6902" width="9" style="27"/>
    <col min="6903" max="6903" width="2.83203125" style="27" customWidth="1"/>
    <col min="6904" max="6904" width="9" style="27"/>
    <col min="6905" max="6905" width="12.6640625" style="27" customWidth="1"/>
    <col min="6906" max="6906" width="11.5" style="27" customWidth="1"/>
    <col min="6907" max="6907" width="10.1640625" style="27" customWidth="1"/>
    <col min="6908" max="6908" width="18.1640625" style="27" customWidth="1"/>
    <col min="6909" max="6909" width="10.33203125" style="27" customWidth="1"/>
    <col min="6910" max="6911" width="8.83203125" style="27" customWidth="1"/>
    <col min="6912" max="6912" width="13.5" style="27" customWidth="1"/>
    <col min="6913" max="6913" width="12.6640625" style="27" customWidth="1"/>
    <col min="6914" max="6914" width="11.33203125" style="27" customWidth="1"/>
    <col min="6915" max="6915" width="12.6640625" style="27" customWidth="1"/>
    <col min="6916" max="6916" width="12.5" style="27" customWidth="1"/>
    <col min="6917" max="7158" width="9" style="27"/>
    <col min="7159" max="7159" width="2.83203125" style="27" customWidth="1"/>
    <col min="7160" max="7160" width="9" style="27"/>
    <col min="7161" max="7161" width="12.6640625" style="27" customWidth="1"/>
    <col min="7162" max="7162" width="11.5" style="27" customWidth="1"/>
    <col min="7163" max="7163" width="10.1640625" style="27" customWidth="1"/>
    <col min="7164" max="7164" width="18.1640625" style="27" customWidth="1"/>
    <col min="7165" max="7165" width="10.33203125" style="27" customWidth="1"/>
    <col min="7166" max="7167" width="8.83203125" style="27" customWidth="1"/>
    <col min="7168" max="7168" width="13.5" style="27" customWidth="1"/>
    <col min="7169" max="7169" width="12.6640625" style="27" customWidth="1"/>
    <col min="7170" max="7170" width="11.33203125" style="27" customWidth="1"/>
    <col min="7171" max="7171" width="12.6640625" style="27" customWidth="1"/>
    <col min="7172" max="7172" width="12.5" style="27" customWidth="1"/>
    <col min="7173" max="7414" width="9" style="27"/>
    <col min="7415" max="7415" width="2.83203125" style="27" customWidth="1"/>
    <col min="7416" max="7416" width="9" style="27"/>
    <col min="7417" max="7417" width="12.6640625" style="27" customWidth="1"/>
    <col min="7418" max="7418" width="11.5" style="27" customWidth="1"/>
    <col min="7419" max="7419" width="10.1640625" style="27" customWidth="1"/>
    <col min="7420" max="7420" width="18.1640625" style="27" customWidth="1"/>
    <col min="7421" max="7421" width="10.33203125" style="27" customWidth="1"/>
    <col min="7422" max="7423" width="8.83203125" style="27" customWidth="1"/>
    <col min="7424" max="7424" width="13.5" style="27" customWidth="1"/>
    <col min="7425" max="7425" width="12.6640625" style="27" customWidth="1"/>
    <col min="7426" max="7426" width="11.33203125" style="27" customWidth="1"/>
    <col min="7427" max="7427" width="12.6640625" style="27" customWidth="1"/>
    <col min="7428" max="7428" width="12.5" style="27" customWidth="1"/>
    <col min="7429" max="7670" width="9" style="27"/>
    <col min="7671" max="7671" width="2.83203125" style="27" customWidth="1"/>
    <col min="7672" max="7672" width="9" style="27"/>
    <col min="7673" max="7673" width="12.6640625" style="27" customWidth="1"/>
    <col min="7674" max="7674" width="11.5" style="27" customWidth="1"/>
    <col min="7675" max="7675" width="10.1640625" style="27" customWidth="1"/>
    <col min="7676" max="7676" width="18.1640625" style="27" customWidth="1"/>
    <col min="7677" max="7677" width="10.33203125" style="27" customWidth="1"/>
    <col min="7678" max="7679" width="8.83203125" style="27" customWidth="1"/>
    <col min="7680" max="7680" width="13.5" style="27" customWidth="1"/>
    <col min="7681" max="7681" width="12.6640625" style="27" customWidth="1"/>
    <col min="7682" max="7682" width="11.33203125" style="27" customWidth="1"/>
    <col min="7683" max="7683" width="12.6640625" style="27" customWidth="1"/>
    <col min="7684" max="7684" width="12.5" style="27" customWidth="1"/>
    <col min="7685" max="7926" width="9" style="27"/>
    <col min="7927" max="7927" width="2.83203125" style="27" customWidth="1"/>
    <col min="7928" max="7928" width="9" style="27"/>
    <col min="7929" max="7929" width="12.6640625" style="27" customWidth="1"/>
    <col min="7930" max="7930" width="11.5" style="27" customWidth="1"/>
    <col min="7931" max="7931" width="10.1640625" style="27" customWidth="1"/>
    <col min="7932" max="7932" width="18.1640625" style="27" customWidth="1"/>
    <col min="7933" max="7933" width="10.33203125" style="27" customWidth="1"/>
    <col min="7934" max="7935" width="8.83203125" style="27" customWidth="1"/>
    <col min="7936" max="7936" width="13.5" style="27" customWidth="1"/>
    <col min="7937" max="7937" width="12.6640625" style="27" customWidth="1"/>
    <col min="7938" max="7938" width="11.33203125" style="27" customWidth="1"/>
    <col min="7939" max="7939" width="12.6640625" style="27" customWidth="1"/>
    <col min="7940" max="7940" width="12.5" style="27" customWidth="1"/>
    <col min="7941" max="8182" width="9" style="27"/>
    <col min="8183" max="8183" width="2.83203125" style="27" customWidth="1"/>
    <col min="8184" max="8184" width="9" style="27"/>
    <col min="8185" max="8185" width="12.6640625" style="27" customWidth="1"/>
    <col min="8186" max="8186" width="11.5" style="27" customWidth="1"/>
    <col min="8187" max="8187" width="10.1640625" style="27" customWidth="1"/>
    <col min="8188" max="8188" width="18.1640625" style="27" customWidth="1"/>
    <col min="8189" max="8189" width="10.33203125" style="27" customWidth="1"/>
    <col min="8190" max="8191" width="8.83203125" style="27" customWidth="1"/>
    <col min="8192" max="8192" width="13.5" style="27" customWidth="1"/>
    <col min="8193" max="8193" width="12.6640625" style="27" customWidth="1"/>
    <col min="8194" max="8194" width="11.33203125" style="27" customWidth="1"/>
    <col min="8195" max="8195" width="12.6640625" style="27" customWidth="1"/>
    <col min="8196" max="8196" width="12.5" style="27" customWidth="1"/>
    <col min="8197" max="8438" width="9" style="27"/>
    <col min="8439" max="8439" width="2.83203125" style="27" customWidth="1"/>
    <col min="8440" max="8440" width="9" style="27"/>
    <col min="8441" max="8441" width="12.6640625" style="27" customWidth="1"/>
    <col min="8442" max="8442" width="11.5" style="27" customWidth="1"/>
    <col min="8443" max="8443" width="10.1640625" style="27" customWidth="1"/>
    <col min="8444" max="8444" width="18.1640625" style="27" customWidth="1"/>
    <col min="8445" max="8445" width="10.33203125" style="27" customWidth="1"/>
    <col min="8446" max="8447" width="8.83203125" style="27" customWidth="1"/>
    <col min="8448" max="8448" width="13.5" style="27" customWidth="1"/>
    <col min="8449" max="8449" width="12.6640625" style="27" customWidth="1"/>
    <col min="8450" max="8450" width="11.33203125" style="27" customWidth="1"/>
    <col min="8451" max="8451" width="12.6640625" style="27" customWidth="1"/>
    <col min="8452" max="8452" width="12.5" style="27" customWidth="1"/>
    <col min="8453" max="8694" width="9" style="27"/>
    <col min="8695" max="8695" width="2.83203125" style="27" customWidth="1"/>
    <col min="8696" max="8696" width="9" style="27"/>
    <col min="8697" max="8697" width="12.6640625" style="27" customWidth="1"/>
    <col min="8698" max="8698" width="11.5" style="27" customWidth="1"/>
    <col min="8699" max="8699" width="10.1640625" style="27" customWidth="1"/>
    <col min="8700" max="8700" width="18.1640625" style="27" customWidth="1"/>
    <col min="8701" max="8701" width="10.33203125" style="27" customWidth="1"/>
    <col min="8702" max="8703" width="8.83203125" style="27" customWidth="1"/>
    <col min="8704" max="8704" width="13.5" style="27" customWidth="1"/>
    <col min="8705" max="8705" width="12.6640625" style="27" customWidth="1"/>
    <col min="8706" max="8706" width="11.33203125" style="27" customWidth="1"/>
    <col min="8707" max="8707" width="12.6640625" style="27" customWidth="1"/>
    <col min="8708" max="8708" width="12.5" style="27" customWidth="1"/>
    <col min="8709" max="8950" width="9" style="27"/>
    <col min="8951" max="8951" width="2.83203125" style="27" customWidth="1"/>
    <col min="8952" max="8952" width="9" style="27"/>
    <col min="8953" max="8953" width="12.6640625" style="27" customWidth="1"/>
    <col min="8954" max="8954" width="11.5" style="27" customWidth="1"/>
    <col min="8955" max="8955" width="10.1640625" style="27" customWidth="1"/>
    <col min="8956" max="8956" width="18.1640625" style="27" customWidth="1"/>
    <col min="8957" max="8957" width="10.33203125" style="27" customWidth="1"/>
    <col min="8958" max="8959" width="8.83203125" style="27" customWidth="1"/>
    <col min="8960" max="8960" width="13.5" style="27" customWidth="1"/>
    <col min="8961" max="8961" width="12.6640625" style="27" customWidth="1"/>
    <col min="8962" max="8962" width="11.33203125" style="27" customWidth="1"/>
    <col min="8963" max="8963" width="12.6640625" style="27" customWidth="1"/>
    <col min="8964" max="8964" width="12.5" style="27" customWidth="1"/>
    <col min="8965" max="9206" width="9" style="27"/>
    <col min="9207" max="9207" width="2.83203125" style="27" customWidth="1"/>
    <col min="9208" max="9208" width="9" style="27"/>
    <col min="9209" max="9209" width="12.6640625" style="27" customWidth="1"/>
    <col min="9210" max="9210" width="11.5" style="27" customWidth="1"/>
    <col min="9211" max="9211" width="10.1640625" style="27" customWidth="1"/>
    <col min="9212" max="9212" width="18.1640625" style="27" customWidth="1"/>
    <col min="9213" max="9213" width="10.33203125" style="27" customWidth="1"/>
    <col min="9214" max="9215" width="8.83203125" style="27" customWidth="1"/>
    <col min="9216" max="9216" width="13.5" style="27" customWidth="1"/>
    <col min="9217" max="9217" width="12.6640625" style="27" customWidth="1"/>
    <col min="9218" max="9218" width="11.33203125" style="27" customWidth="1"/>
    <col min="9219" max="9219" width="12.6640625" style="27" customWidth="1"/>
    <col min="9220" max="9220" width="12.5" style="27" customWidth="1"/>
    <col min="9221" max="9462" width="9" style="27"/>
    <col min="9463" max="9463" width="2.83203125" style="27" customWidth="1"/>
    <col min="9464" max="9464" width="9" style="27"/>
    <col min="9465" max="9465" width="12.6640625" style="27" customWidth="1"/>
    <col min="9466" max="9466" width="11.5" style="27" customWidth="1"/>
    <col min="9467" max="9467" width="10.1640625" style="27" customWidth="1"/>
    <col min="9468" max="9468" width="18.1640625" style="27" customWidth="1"/>
    <col min="9469" max="9469" width="10.33203125" style="27" customWidth="1"/>
    <col min="9470" max="9471" width="8.83203125" style="27" customWidth="1"/>
    <col min="9472" max="9472" width="13.5" style="27" customWidth="1"/>
    <col min="9473" max="9473" width="12.6640625" style="27" customWidth="1"/>
    <col min="9474" max="9474" width="11.33203125" style="27" customWidth="1"/>
    <col min="9475" max="9475" width="12.6640625" style="27" customWidth="1"/>
    <col min="9476" max="9476" width="12.5" style="27" customWidth="1"/>
    <col min="9477" max="9718" width="9" style="27"/>
    <col min="9719" max="9719" width="2.83203125" style="27" customWidth="1"/>
    <col min="9720" max="9720" width="9" style="27"/>
    <col min="9721" max="9721" width="12.6640625" style="27" customWidth="1"/>
    <col min="9722" max="9722" width="11.5" style="27" customWidth="1"/>
    <col min="9723" max="9723" width="10.1640625" style="27" customWidth="1"/>
    <col min="9724" max="9724" width="18.1640625" style="27" customWidth="1"/>
    <col min="9725" max="9725" width="10.33203125" style="27" customWidth="1"/>
    <col min="9726" max="9727" width="8.83203125" style="27" customWidth="1"/>
    <col min="9728" max="9728" width="13.5" style="27" customWidth="1"/>
    <col min="9729" max="9729" width="12.6640625" style="27" customWidth="1"/>
    <col min="9730" max="9730" width="11.33203125" style="27" customWidth="1"/>
    <col min="9731" max="9731" width="12.6640625" style="27" customWidth="1"/>
    <col min="9732" max="9732" width="12.5" style="27" customWidth="1"/>
    <col min="9733" max="9974" width="9" style="27"/>
    <col min="9975" max="9975" width="2.83203125" style="27" customWidth="1"/>
    <col min="9976" max="9976" width="9" style="27"/>
    <col min="9977" max="9977" width="12.6640625" style="27" customWidth="1"/>
    <col min="9978" max="9978" width="11.5" style="27" customWidth="1"/>
    <col min="9979" max="9979" width="10.1640625" style="27" customWidth="1"/>
    <col min="9980" max="9980" width="18.1640625" style="27" customWidth="1"/>
    <col min="9981" max="9981" width="10.33203125" style="27" customWidth="1"/>
    <col min="9982" max="9983" width="8.83203125" style="27" customWidth="1"/>
    <col min="9984" max="9984" width="13.5" style="27" customWidth="1"/>
    <col min="9985" max="9985" width="12.6640625" style="27" customWidth="1"/>
    <col min="9986" max="9986" width="11.33203125" style="27" customWidth="1"/>
    <col min="9987" max="9987" width="12.6640625" style="27" customWidth="1"/>
    <col min="9988" max="9988" width="12.5" style="27" customWidth="1"/>
    <col min="9989" max="10230" width="9" style="27"/>
    <col min="10231" max="10231" width="2.83203125" style="27" customWidth="1"/>
    <col min="10232" max="10232" width="9" style="27"/>
    <col min="10233" max="10233" width="12.6640625" style="27" customWidth="1"/>
    <col min="10234" max="10234" width="11.5" style="27" customWidth="1"/>
    <col min="10235" max="10235" width="10.1640625" style="27" customWidth="1"/>
    <col min="10236" max="10236" width="18.1640625" style="27" customWidth="1"/>
    <col min="10237" max="10237" width="10.33203125" style="27" customWidth="1"/>
    <col min="10238" max="10239" width="8.83203125" style="27" customWidth="1"/>
    <col min="10240" max="10240" width="13.5" style="27" customWidth="1"/>
    <col min="10241" max="10241" width="12.6640625" style="27" customWidth="1"/>
    <col min="10242" max="10242" width="11.33203125" style="27" customWidth="1"/>
    <col min="10243" max="10243" width="12.6640625" style="27" customWidth="1"/>
    <col min="10244" max="10244" width="12.5" style="27" customWidth="1"/>
    <col min="10245" max="10486" width="9" style="27"/>
    <col min="10487" max="10487" width="2.83203125" style="27" customWidth="1"/>
    <col min="10488" max="10488" width="9" style="27"/>
    <col min="10489" max="10489" width="12.6640625" style="27" customWidth="1"/>
    <col min="10490" max="10490" width="11.5" style="27" customWidth="1"/>
    <col min="10491" max="10491" width="10.1640625" style="27" customWidth="1"/>
    <col min="10492" max="10492" width="18.1640625" style="27" customWidth="1"/>
    <col min="10493" max="10493" width="10.33203125" style="27" customWidth="1"/>
    <col min="10494" max="10495" width="8.83203125" style="27" customWidth="1"/>
    <col min="10496" max="10496" width="13.5" style="27" customWidth="1"/>
    <col min="10497" max="10497" width="12.6640625" style="27" customWidth="1"/>
    <col min="10498" max="10498" width="11.33203125" style="27" customWidth="1"/>
    <col min="10499" max="10499" width="12.6640625" style="27" customWidth="1"/>
    <col min="10500" max="10500" width="12.5" style="27" customWidth="1"/>
    <col min="10501" max="10742" width="9" style="27"/>
    <col min="10743" max="10743" width="2.83203125" style="27" customWidth="1"/>
    <col min="10744" max="10744" width="9" style="27"/>
    <col min="10745" max="10745" width="12.6640625" style="27" customWidth="1"/>
    <col min="10746" max="10746" width="11.5" style="27" customWidth="1"/>
    <col min="10747" max="10747" width="10.1640625" style="27" customWidth="1"/>
    <col min="10748" max="10748" width="18.1640625" style="27" customWidth="1"/>
    <col min="10749" max="10749" width="10.33203125" style="27" customWidth="1"/>
    <col min="10750" max="10751" width="8.83203125" style="27" customWidth="1"/>
    <col min="10752" max="10752" width="13.5" style="27" customWidth="1"/>
    <col min="10753" max="10753" width="12.6640625" style="27" customWidth="1"/>
    <col min="10754" max="10754" width="11.33203125" style="27" customWidth="1"/>
    <col min="10755" max="10755" width="12.6640625" style="27" customWidth="1"/>
    <col min="10756" max="10756" width="12.5" style="27" customWidth="1"/>
    <col min="10757" max="10998" width="9" style="27"/>
    <col min="10999" max="10999" width="2.83203125" style="27" customWidth="1"/>
    <col min="11000" max="11000" width="9" style="27"/>
    <col min="11001" max="11001" width="12.6640625" style="27" customWidth="1"/>
    <col min="11002" max="11002" width="11.5" style="27" customWidth="1"/>
    <col min="11003" max="11003" width="10.1640625" style="27" customWidth="1"/>
    <col min="11004" max="11004" width="18.1640625" style="27" customWidth="1"/>
    <col min="11005" max="11005" width="10.33203125" style="27" customWidth="1"/>
    <col min="11006" max="11007" width="8.83203125" style="27" customWidth="1"/>
    <col min="11008" max="11008" width="13.5" style="27" customWidth="1"/>
    <col min="11009" max="11009" width="12.6640625" style="27" customWidth="1"/>
    <col min="11010" max="11010" width="11.33203125" style="27" customWidth="1"/>
    <col min="11011" max="11011" width="12.6640625" style="27" customWidth="1"/>
    <col min="11012" max="11012" width="12.5" style="27" customWidth="1"/>
    <col min="11013" max="11254" width="9" style="27"/>
    <col min="11255" max="11255" width="2.83203125" style="27" customWidth="1"/>
    <col min="11256" max="11256" width="9" style="27"/>
    <col min="11257" max="11257" width="12.6640625" style="27" customWidth="1"/>
    <col min="11258" max="11258" width="11.5" style="27" customWidth="1"/>
    <col min="11259" max="11259" width="10.1640625" style="27" customWidth="1"/>
    <col min="11260" max="11260" width="18.1640625" style="27" customWidth="1"/>
    <col min="11261" max="11261" width="10.33203125" style="27" customWidth="1"/>
    <col min="11262" max="11263" width="8.83203125" style="27" customWidth="1"/>
    <col min="11264" max="11264" width="13.5" style="27" customWidth="1"/>
    <col min="11265" max="11265" width="12.6640625" style="27" customWidth="1"/>
    <col min="11266" max="11266" width="11.33203125" style="27" customWidth="1"/>
    <col min="11267" max="11267" width="12.6640625" style="27" customWidth="1"/>
    <col min="11268" max="11268" width="12.5" style="27" customWidth="1"/>
    <col min="11269" max="11510" width="9" style="27"/>
    <col min="11511" max="11511" width="2.83203125" style="27" customWidth="1"/>
    <col min="11512" max="11512" width="9" style="27"/>
    <col min="11513" max="11513" width="12.6640625" style="27" customWidth="1"/>
    <col min="11514" max="11514" width="11.5" style="27" customWidth="1"/>
    <col min="11515" max="11515" width="10.1640625" style="27" customWidth="1"/>
    <col min="11516" max="11516" width="18.1640625" style="27" customWidth="1"/>
    <col min="11517" max="11517" width="10.33203125" style="27" customWidth="1"/>
    <col min="11518" max="11519" width="8.83203125" style="27" customWidth="1"/>
    <col min="11520" max="11520" width="13.5" style="27" customWidth="1"/>
    <col min="11521" max="11521" width="12.6640625" style="27" customWidth="1"/>
    <col min="11522" max="11522" width="11.33203125" style="27" customWidth="1"/>
    <col min="11523" max="11523" width="12.6640625" style="27" customWidth="1"/>
    <col min="11524" max="11524" width="12.5" style="27" customWidth="1"/>
    <col min="11525" max="11766" width="9" style="27"/>
    <col min="11767" max="11767" width="2.83203125" style="27" customWidth="1"/>
    <col min="11768" max="11768" width="9" style="27"/>
    <col min="11769" max="11769" width="12.6640625" style="27" customWidth="1"/>
    <col min="11770" max="11770" width="11.5" style="27" customWidth="1"/>
    <col min="11771" max="11771" width="10.1640625" style="27" customWidth="1"/>
    <col min="11772" max="11772" width="18.1640625" style="27" customWidth="1"/>
    <col min="11773" max="11773" width="10.33203125" style="27" customWidth="1"/>
    <col min="11774" max="11775" width="8.83203125" style="27" customWidth="1"/>
    <col min="11776" max="11776" width="13.5" style="27" customWidth="1"/>
    <col min="11777" max="11777" width="12.6640625" style="27" customWidth="1"/>
    <col min="11778" max="11778" width="11.33203125" style="27" customWidth="1"/>
    <col min="11779" max="11779" width="12.6640625" style="27" customWidth="1"/>
    <col min="11780" max="11780" width="12.5" style="27" customWidth="1"/>
    <col min="11781" max="12022" width="9" style="27"/>
    <col min="12023" max="12023" width="2.83203125" style="27" customWidth="1"/>
    <col min="12024" max="12024" width="9" style="27"/>
    <col min="12025" max="12025" width="12.6640625" style="27" customWidth="1"/>
    <col min="12026" max="12026" width="11.5" style="27" customWidth="1"/>
    <col min="12027" max="12027" width="10.1640625" style="27" customWidth="1"/>
    <col min="12028" max="12028" width="18.1640625" style="27" customWidth="1"/>
    <col min="12029" max="12029" width="10.33203125" style="27" customWidth="1"/>
    <col min="12030" max="12031" width="8.83203125" style="27" customWidth="1"/>
    <col min="12032" max="12032" width="13.5" style="27" customWidth="1"/>
    <col min="12033" max="12033" width="12.6640625" style="27" customWidth="1"/>
    <col min="12034" max="12034" width="11.33203125" style="27" customWidth="1"/>
    <col min="12035" max="12035" width="12.6640625" style="27" customWidth="1"/>
    <col min="12036" max="12036" width="12.5" style="27" customWidth="1"/>
    <col min="12037" max="12278" width="9" style="27"/>
    <col min="12279" max="12279" width="2.83203125" style="27" customWidth="1"/>
    <col min="12280" max="12280" width="9" style="27"/>
    <col min="12281" max="12281" width="12.6640625" style="27" customWidth="1"/>
    <col min="12282" max="12282" width="11.5" style="27" customWidth="1"/>
    <col min="12283" max="12283" width="10.1640625" style="27" customWidth="1"/>
    <col min="12284" max="12284" width="18.1640625" style="27" customWidth="1"/>
    <col min="12285" max="12285" width="10.33203125" style="27" customWidth="1"/>
    <col min="12286" max="12287" width="8.83203125" style="27" customWidth="1"/>
    <col min="12288" max="12288" width="13.5" style="27" customWidth="1"/>
    <col min="12289" max="12289" width="12.6640625" style="27" customWidth="1"/>
    <col min="12290" max="12290" width="11.33203125" style="27" customWidth="1"/>
    <col min="12291" max="12291" width="12.6640625" style="27" customWidth="1"/>
    <col min="12292" max="12292" width="12.5" style="27" customWidth="1"/>
    <col min="12293" max="12534" width="9" style="27"/>
    <col min="12535" max="12535" width="2.83203125" style="27" customWidth="1"/>
    <col min="12536" max="12536" width="9" style="27"/>
    <col min="12537" max="12537" width="12.6640625" style="27" customWidth="1"/>
    <col min="12538" max="12538" width="11.5" style="27" customWidth="1"/>
    <col min="12539" max="12539" width="10.1640625" style="27" customWidth="1"/>
    <col min="12540" max="12540" width="18.1640625" style="27" customWidth="1"/>
    <col min="12541" max="12541" width="10.33203125" style="27" customWidth="1"/>
    <col min="12542" max="12543" width="8.83203125" style="27" customWidth="1"/>
    <col min="12544" max="12544" width="13.5" style="27" customWidth="1"/>
    <col min="12545" max="12545" width="12.6640625" style="27" customWidth="1"/>
    <col min="12546" max="12546" width="11.33203125" style="27" customWidth="1"/>
    <col min="12547" max="12547" width="12.6640625" style="27" customWidth="1"/>
    <col min="12548" max="12548" width="12.5" style="27" customWidth="1"/>
    <col min="12549" max="12790" width="9" style="27"/>
    <col min="12791" max="12791" width="2.83203125" style="27" customWidth="1"/>
    <col min="12792" max="12792" width="9" style="27"/>
    <col min="12793" max="12793" width="12.6640625" style="27" customWidth="1"/>
    <col min="12794" max="12794" width="11.5" style="27" customWidth="1"/>
    <col min="12795" max="12795" width="10.1640625" style="27" customWidth="1"/>
    <col min="12796" max="12796" width="18.1640625" style="27" customWidth="1"/>
    <col min="12797" max="12797" width="10.33203125" style="27" customWidth="1"/>
    <col min="12798" max="12799" width="8.83203125" style="27" customWidth="1"/>
    <col min="12800" max="12800" width="13.5" style="27" customWidth="1"/>
    <col min="12801" max="12801" width="12.6640625" style="27" customWidth="1"/>
    <col min="12802" max="12802" width="11.33203125" style="27" customWidth="1"/>
    <col min="12803" max="12803" width="12.6640625" style="27" customWidth="1"/>
    <col min="12804" max="12804" width="12.5" style="27" customWidth="1"/>
    <col min="12805" max="13046" width="9" style="27"/>
    <col min="13047" max="13047" width="2.83203125" style="27" customWidth="1"/>
    <col min="13048" max="13048" width="9" style="27"/>
    <col min="13049" max="13049" width="12.6640625" style="27" customWidth="1"/>
    <col min="13050" max="13050" width="11.5" style="27" customWidth="1"/>
    <col min="13051" max="13051" width="10.1640625" style="27" customWidth="1"/>
    <col min="13052" max="13052" width="18.1640625" style="27" customWidth="1"/>
    <col min="13053" max="13053" width="10.33203125" style="27" customWidth="1"/>
    <col min="13054" max="13055" width="8.83203125" style="27" customWidth="1"/>
    <col min="13056" max="13056" width="13.5" style="27" customWidth="1"/>
    <col min="13057" max="13057" width="12.6640625" style="27" customWidth="1"/>
    <col min="13058" max="13058" width="11.33203125" style="27" customWidth="1"/>
    <col min="13059" max="13059" width="12.6640625" style="27" customWidth="1"/>
    <col min="13060" max="13060" width="12.5" style="27" customWidth="1"/>
    <col min="13061" max="13302" width="9" style="27"/>
    <col min="13303" max="13303" width="2.83203125" style="27" customWidth="1"/>
    <col min="13304" max="13304" width="9" style="27"/>
    <col min="13305" max="13305" width="12.6640625" style="27" customWidth="1"/>
    <col min="13306" max="13306" width="11.5" style="27" customWidth="1"/>
    <col min="13307" max="13307" width="10.1640625" style="27" customWidth="1"/>
    <col min="13308" max="13308" width="18.1640625" style="27" customWidth="1"/>
    <col min="13309" max="13309" width="10.33203125" style="27" customWidth="1"/>
    <col min="13310" max="13311" width="8.83203125" style="27" customWidth="1"/>
    <col min="13312" max="13312" width="13.5" style="27" customWidth="1"/>
    <col min="13313" max="13313" width="12.6640625" style="27" customWidth="1"/>
    <col min="13314" max="13314" width="11.33203125" style="27" customWidth="1"/>
    <col min="13315" max="13315" width="12.6640625" style="27" customWidth="1"/>
    <col min="13316" max="13316" width="12.5" style="27" customWidth="1"/>
    <col min="13317" max="13558" width="9" style="27"/>
    <col min="13559" max="13559" width="2.83203125" style="27" customWidth="1"/>
    <col min="13560" max="13560" width="9" style="27"/>
    <col min="13561" max="13561" width="12.6640625" style="27" customWidth="1"/>
    <col min="13562" max="13562" width="11.5" style="27" customWidth="1"/>
    <col min="13563" max="13563" width="10.1640625" style="27" customWidth="1"/>
    <col min="13564" max="13564" width="18.1640625" style="27" customWidth="1"/>
    <col min="13565" max="13565" width="10.33203125" style="27" customWidth="1"/>
    <col min="13566" max="13567" width="8.83203125" style="27" customWidth="1"/>
    <col min="13568" max="13568" width="13.5" style="27" customWidth="1"/>
    <col min="13569" max="13569" width="12.6640625" style="27" customWidth="1"/>
    <col min="13570" max="13570" width="11.33203125" style="27" customWidth="1"/>
    <col min="13571" max="13571" width="12.6640625" style="27" customWidth="1"/>
    <col min="13572" max="13572" width="12.5" style="27" customWidth="1"/>
    <col min="13573" max="13814" width="9" style="27"/>
    <col min="13815" max="13815" width="2.83203125" style="27" customWidth="1"/>
    <col min="13816" max="13816" width="9" style="27"/>
    <col min="13817" max="13817" width="12.6640625" style="27" customWidth="1"/>
    <col min="13818" max="13818" width="11.5" style="27" customWidth="1"/>
    <col min="13819" max="13819" width="10.1640625" style="27" customWidth="1"/>
    <col min="13820" max="13820" width="18.1640625" style="27" customWidth="1"/>
    <col min="13821" max="13821" width="10.33203125" style="27" customWidth="1"/>
    <col min="13822" max="13823" width="8.83203125" style="27" customWidth="1"/>
    <col min="13824" max="13824" width="13.5" style="27" customWidth="1"/>
    <col min="13825" max="13825" width="12.6640625" style="27" customWidth="1"/>
    <col min="13826" max="13826" width="11.33203125" style="27" customWidth="1"/>
    <col min="13827" max="13827" width="12.6640625" style="27" customWidth="1"/>
    <col min="13828" max="13828" width="12.5" style="27" customWidth="1"/>
    <col min="13829" max="14070" width="9" style="27"/>
    <col min="14071" max="14071" width="2.83203125" style="27" customWidth="1"/>
    <col min="14072" max="14072" width="9" style="27"/>
    <col min="14073" max="14073" width="12.6640625" style="27" customWidth="1"/>
    <col min="14074" max="14074" width="11.5" style="27" customWidth="1"/>
    <col min="14075" max="14075" width="10.1640625" style="27" customWidth="1"/>
    <col min="14076" max="14076" width="18.1640625" style="27" customWidth="1"/>
    <col min="14077" max="14077" width="10.33203125" style="27" customWidth="1"/>
    <col min="14078" max="14079" width="8.83203125" style="27" customWidth="1"/>
    <col min="14080" max="14080" width="13.5" style="27" customWidth="1"/>
    <col min="14081" max="14081" width="12.6640625" style="27" customWidth="1"/>
    <col min="14082" max="14082" width="11.33203125" style="27" customWidth="1"/>
    <col min="14083" max="14083" width="12.6640625" style="27" customWidth="1"/>
    <col min="14084" max="14084" width="12.5" style="27" customWidth="1"/>
    <col min="14085" max="14326" width="9" style="27"/>
    <col min="14327" max="14327" width="2.83203125" style="27" customWidth="1"/>
    <col min="14328" max="14328" width="9" style="27"/>
    <col min="14329" max="14329" width="12.6640625" style="27" customWidth="1"/>
    <col min="14330" max="14330" width="11.5" style="27" customWidth="1"/>
    <col min="14331" max="14331" width="10.1640625" style="27" customWidth="1"/>
    <col min="14332" max="14332" width="18.1640625" style="27" customWidth="1"/>
    <col min="14333" max="14333" width="10.33203125" style="27" customWidth="1"/>
    <col min="14334" max="14335" width="8.83203125" style="27" customWidth="1"/>
    <col min="14336" max="14336" width="13.5" style="27" customWidth="1"/>
    <col min="14337" max="14337" width="12.6640625" style="27" customWidth="1"/>
    <col min="14338" max="14338" width="11.33203125" style="27" customWidth="1"/>
    <col min="14339" max="14339" width="12.6640625" style="27" customWidth="1"/>
    <col min="14340" max="14340" width="12.5" style="27" customWidth="1"/>
    <col min="14341" max="14582" width="9" style="27"/>
    <col min="14583" max="14583" width="2.83203125" style="27" customWidth="1"/>
    <col min="14584" max="14584" width="9" style="27"/>
    <col min="14585" max="14585" width="12.6640625" style="27" customWidth="1"/>
    <col min="14586" max="14586" width="11.5" style="27" customWidth="1"/>
    <col min="14587" max="14587" width="10.1640625" style="27" customWidth="1"/>
    <col min="14588" max="14588" width="18.1640625" style="27" customWidth="1"/>
    <col min="14589" max="14589" width="10.33203125" style="27" customWidth="1"/>
    <col min="14590" max="14591" width="8.83203125" style="27" customWidth="1"/>
    <col min="14592" max="14592" width="13.5" style="27" customWidth="1"/>
    <col min="14593" max="14593" width="12.6640625" style="27" customWidth="1"/>
    <col min="14594" max="14594" width="11.33203125" style="27" customWidth="1"/>
    <col min="14595" max="14595" width="12.6640625" style="27" customWidth="1"/>
    <col min="14596" max="14596" width="12.5" style="27" customWidth="1"/>
    <col min="14597" max="14838" width="9" style="27"/>
    <col min="14839" max="14839" width="2.83203125" style="27" customWidth="1"/>
    <col min="14840" max="14840" width="9" style="27"/>
    <col min="14841" max="14841" width="12.6640625" style="27" customWidth="1"/>
    <col min="14842" max="14842" width="11.5" style="27" customWidth="1"/>
    <col min="14843" max="14843" width="10.1640625" style="27" customWidth="1"/>
    <col min="14844" max="14844" width="18.1640625" style="27" customWidth="1"/>
    <col min="14845" max="14845" width="10.33203125" style="27" customWidth="1"/>
    <col min="14846" max="14847" width="8.83203125" style="27" customWidth="1"/>
    <col min="14848" max="14848" width="13.5" style="27" customWidth="1"/>
    <col min="14849" max="14849" width="12.6640625" style="27" customWidth="1"/>
    <col min="14850" max="14850" width="11.33203125" style="27" customWidth="1"/>
    <col min="14851" max="14851" width="12.6640625" style="27" customWidth="1"/>
    <col min="14852" max="14852" width="12.5" style="27" customWidth="1"/>
    <col min="14853" max="15094" width="9" style="27"/>
    <col min="15095" max="15095" width="2.83203125" style="27" customWidth="1"/>
    <col min="15096" max="15096" width="9" style="27"/>
    <col min="15097" max="15097" width="12.6640625" style="27" customWidth="1"/>
    <col min="15098" max="15098" width="11.5" style="27" customWidth="1"/>
    <col min="15099" max="15099" width="10.1640625" style="27" customWidth="1"/>
    <col min="15100" max="15100" width="18.1640625" style="27" customWidth="1"/>
    <col min="15101" max="15101" width="10.33203125" style="27" customWidth="1"/>
    <col min="15102" max="15103" width="8.83203125" style="27" customWidth="1"/>
    <col min="15104" max="15104" width="13.5" style="27" customWidth="1"/>
    <col min="15105" max="15105" width="12.6640625" style="27" customWidth="1"/>
    <col min="15106" max="15106" width="11.33203125" style="27" customWidth="1"/>
    <col min="15107" max="15107" width="12.6640625" style="27" customWidth="1"/>
    <col min="15108" max="15108" width="12.5" style="27" customWidth="1"/>
    <col min="15109" max="15350" width="9" style="27"/>
    <col min="15351" max="15351" width="2.83203125" style="27" customWidth="1"/>
    <col min="15352" max="15352" width="9" style="27"/>
    <col min="15353" max="15353" width="12.6640625" style="27" customWidth="1"/>
    <col min="15354" max="15354" width="11.5" style="27" customWidth="1"/>
    <col min="15355" max="15355" width="10.1640625" style="27" customWidth="1"/>
    <col min="15356" max="15356" width="18.1640625" style="27" customWidth="1"/>
    <col min="15357" max="15357" width="10.33203125" style="27" customWidth="1"/>
    <col min="15358" max="15359" width="8.83203125" style="27" customWidth="1"/>
    <col min="15360" max="15360" width="13.5" style="27" customWidth="1"/>
    <col min="15361" max="15361" width="12.6640625" style="27" customWidth="1"/>
    <col min="15362" max="15362" width="11.33203125" style="27" customWidth="1"/>
    <col min="15363" max="15363" width="12.6640625" style="27" customWidth="1"/>
    <col min="15364" max="15364" width="12.5" style="27" customWidth="1"/>
    <col min="15365" max="15606" width="9" style="27"/>
    <col min="15607" max="15607" width="2.83203125" style="27" customWidth="1"/>
    <col min="15608" max="15608" width="9" style="27"/>
    <col min="15609" max="15609" width="12.6640625" style="27" customWidth="1"/>
    <col min="15610" max="15610" width="11.5" style="27" customWidth="1"/>
    <col min="15611" max="15611" width="10.1640625" style="27" customWidth="1"/>
    <col min="15612" max="15612" width="18.1640625" style="27" customWidth="1"/>
    <col min="15613" max="15613" width="10.33203125" style="27" customWidth="1"/>
    <col min="15614" max="15615" width="8.83203125" style="27" customWidth="1"/>
    <col min="15616" max="15616" width="13.5" style="27" customWidth="1"/>
    <col min="15617" max="15617" width="12.6640625" style="27" customWidth="1"/>
    <col min="15618" max="15618" width="11.33203125" style="27" customWidth="1"/>
    <col min="15619" max="15619" width="12.6640625" style="27" customWidth="1"/>
    <col min="15620" max="15620" width="12.5" style="27" customWidth="1"/>
    <col min="15621" max="15862" width="9" style="27"/>
    <col min="15863" max="15863" width="2.83203125" style="27" customWidth="1"/>
    <col min="15864" max="15864" width="9" style="27"/>
    <col min="15865" max="15865" width="12.6640625" style="27" customWidth="1"/>
    <col min="15866" max="15866" width="11.5" style="27" customWidth="1"/>
    <col min="15867" max="15867" width="10.1640625" style="27" customWidth="1"/>
    <col min="15868" max="15868" width="18.1640625" style="27" customWidth="1"/>
    <col min="15869" max="15869" width="10.33203125" style="27" customWidth="1"/>
    <col min="15870" max="15871" width="8.83203125" style="27" customWidth="1"/>
    <col min="15872" max="15872" width="13.5" style="27" customWidth="1"/>
    <col min="15873" max="15873" width="12.6640625" style="27" customWidth="1"/>
    <col min="15874" max="15874" width="11.33203125" style="27" customWidth="1"/>
    <col min="15875" max="15875" width="12.6640625" style="27" customWidth="1"/>
    <col min="15876" max="15876" width="12.5" style="27" customWidth="1"/>
    <col min="15877" max="16118" width="9" style="27"/>
    <col min="16119" max="16119" width="2.83203125" style="27" customWidth="1"/>
    <col min="16120" max="16120" width="9" style="27"/>
    <col min="16121" max="16121" width="12.6640625" style="27" customWidth="1"/>
    <col min="16122" max="16122" width="11.5" style="27" customWidth="1"/>
    <col min="16123" max="16123" width="10.1640625" style="27" customWidth="1"/>
    <col min="16124" max="16124" width="18.1640625" style="27" customWidth="1"/>
    <col min="16125" max="16125" width="10.33203125" style="27" customWidth="1"/>
    <col min="16126" max="16127" width="8.83203125" style="27" customWidth="1"/>
    <col min="16128" max="16128" width="13.5" style="27" customWidth="1"/>
    <col min="16129" max="16129" width="12.6640625" style="27" customWidth="1"/>
    <col min="16130" max="16130" width="11.33203125" style="27" customWidth="1"/>
    <col min="16131" max="16131" width="12.6640625" style="27" customWidth="1"/>
    <col min="16132" max="16132" width="12.5" style="27" customWidth="1"/>
    <col min="16133" max="16384" width="9" style="27"/>
  </cols>
  <sheetData>
    <row r="1" spans="2:11" s="3" customFormat="1" ht="51" customHeight="1" thickBot="1">
      <c r="B1" s="55" t="s">
        <v>68</v>
      </c>
      <c r="C1" s="55"/>
      <c r="D1" s="55"/>
      <c r="E1" s="55"/>
      <c r="F1" s="55"/>
      <c r="G1" s="55"/>
      <c r="H1" s="55"/>
      <c r="I1" s="55"/>
      <c r="J1" s="55"/>
      <c r="K1" s="55"/>
    </row>
    <row r="2" spans="2:11" s="3" customFormat="1" ht="25" customHeight="1">
      <c r="B2" s="4" t="s">
        <v>0</v>
      </c>
      <c r="C2" s="5" t="s">
        <v>28</v>
      </c>
      <c r="D2" s="6" t="s">
        <v>1</v>
      </c>
      <c r="E2" s="7">
        <v>45763</v>
      </c>
      <c r="F2" s="8" t="s">
        <v>2</v>
      </c>
      <c r="G2" s="56" t="s">
        <v>29</v>
      </c>
      <c r="H2" s="57"/>
      <c r="I2" s="57"/>
      <c r="J2" s="57"/>
      <c r="K2" s="58"/>
    </row>
    <row r="3" spans="2:11" s="3" customFormat="1" ht="25" customHeight="1" thickBot="1">
      <c r="B3" s="9" t="s">
        <v>3</v>
      </c>
      <c r="C3" s="10" t="s">
        <v>30</v>
      </c>
      <c r="D3" s="11" t="s">
        <v>4</v>
      </c>
      <c r="E3" s="12">
        <v>15811515220</v>
      </c>
      <c r="F3" s="13" t="s">
        <v>5</v>
      </c>
      <c r="G3" s="59"/>
      <c r="H3" s="60"/>
      <c r="I3" s="60"/>
      <c r="J3" s="60"/>
      <c r="K3" s="61"/>
    </row>
    <row r="4" spans="2:11" s="3" customFormat="1" ht="25" customHeight="1" thickBot="1"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2:11" s="14" customFormat="1" ht="25" customHeight="1">
      <c r="B5" s="15" t="s">
        <v>6</v>
      </c>
      <c r="C5" s="16" t="s">
        <v>7</v>
      </c>
      <c r="D5" s="16" t="s">
        <v>8</v>
      </c>
      <c r="E5" s="16" t="s">
        <v>9</v>
      </c>
      <c r="F5" s="16" t="s">
        <v>10</v>
      </c>
      <c r="G5" s="17" t="s">
        <v>11</v>
      </c>
      <c r="H5" s="16" t="s">
        <v>10</v>
      </c>
      <c r="I5" s="16" t="s">
        <v>12</v>
      </c>
      <c r="J5" s="16" t="s">
        <v>13</v>
      </c>
      <c r="K5" s="18" t="s">
        <v>14</v>
      </c>
    </row>
    <row r="6" spans="2:11" s="2" customFormat="1" ht="25" customHeight="1">
      <c r="B6" s="48" t="s">
        <v>122</v>
      </c>
      <c r="C6" s="33" t="s">
        <v>125</v>
      </c>
      <c r="D6" s="34" t="s">
        <v>123</v>
      </c>
      <c r="E6" s="35">
        <v>1</v>
      </c>
      <c r="F6" s="36" t="s">
        <v>124</v>
      </c>
      <c r="G6" s="35">
        <v>1</v>
      </c>
      <c r="H6" s="36" t="s">
        <v>126</v>
      </c>
      <c r="I6" s="37">
        <v>20000</v>
      </c>
      <c r="J6" s="37">
        <f>E6*G6*I6</f>
        <v>20000</v>
      </c>
      <c r="K6" s="38" t="s">
        <v>129</v>
      </c>
    </row>
    <row r="7" spans="2:11" s="2" customFormat="1" ht="25" customHeight="1">
      <c r="B7" s="48"/>
      <c r="C7" s="49" t="s">
        <v>128</v>
      </c>
      <c r="D7" s="49"/>
      <c r="E7" s="49"/>
      <c r="F7" s="49"/>
      <c r="G7" s="49"/>
      <c r="H7" s="49"/>
      <c r="I7" s="49"/>
      <c r="J7" s="39">
        <f>SUM(J6:J6)</f>
        <v>20000</v>
      </c>
      <c r="K7" s="38"/>
    </row>
    <row r="8" spans="2:11" s="2" customFormat="1" ht="25" customHeight="1">
      <c r="B8" s="48" t="s">
        <v>72</v>
      </c>
      <c r="C8" s="43" t="s">
        <v>94</v>
      </c>
      <c r="D8" s="34" t="s">
        <v>116</v>
      </c>
      <c r="E8" s="35">
        <v>8</v>
      </c>
      <c r="F8" s="36" t="s">
        <v>31</v>
      </c>
      <c r="G8" s="35">
        <v>1</v>
      </c>
      <c r="H8" s="36" t="s">
        <v>56</v>
      </c>
      <c r="I8" s="37">
        <v>2500</v>
      </c>
      <c r="J8" s="37">
        <f>E8*G8*I8</f>
        <v>20000</v>
      </c>
      <c r="K8" s="38" t="s">
        <v>110</v>
      </c>
    </row>
    <row r="9" spans="2:11" s="2" customFormat="1" ht="25" customHeight="1">
      <c r="B9" s="48"/>
      <c r="C9" s="45"/>
      <c r="D9" s="34" t="s">
        <v>117</v>
      </c>
      <c r="E9" s="35">
        <v>2</v>
      </c>
      <c r="F9" s="36" t="s">
        <v>31</v>
      </c>
      <c r="G9" s="35">
        <v>1</v>
      </c>
      <c r="H9" s="36" t="s">
        <v>56</v>
      </c>
      <c r="I9" s="37">
        <v>3000</v>
      </c>
      <c r="J9" s="37">
        <f>E9*G9*I9</f>
        <v>6000</v>
      </c>
      <c r="K9" s="38"/>
    </row>
    <row r="10" spans="2:11" s="2" customFormat="1" ht="25" customHeight="1">
      <c r="B10" s="48"/>
      <c r="C10" s="43" t="s">
        <v>93</v>
      </c>
      <c r="D10" s="34" t="s">
        <v>116</v>
      </c>
      <c r="E10" s="35">
        <v>7</v>
      </c>
      <c r="F10" s="36" t="s">
        <v>31</v>
      </c>
      <c r="G10" s="35">
        <v>1</v>
      </c>
      <c r="H10" s="36" t="s">
        <v>46</v>
      </c>
      <c r="I10" s="37">
        <v>2500</v>
      </c>
      <c r="J10" s="37">
        <f t="shared" ref="J10" si="0">E10*G10*I10</f>
        <v>17500</v>
      </c>
      <c r="K10" s="38"/>
    </row>
    <row r="11" spans="2:11" s="2" customFormat="1" ht="25" customHeight="1">
      <c r="B11" s="48"/>
      <c r="C11" s="45"/>
      <c r="D11" s="34" t="s">
        <v>117</v>
      </c>
      <c r="E11" s="35">
        <v>2</v>
      </c>
      <c r="F11" s="36" t="s">
        <v>31</v>
      </c>
      <c r="G11" s="35">
        <v>1</v>
      </c>
      <c r="H11" s="36" t="s">
        <v>46</v>
      </c>
      <c r="I11" s="37">
        <v>3000</v>
      </c>
      <c r="J11" s="37">
        <f>E11*G11*I11</f>
        <v>6000</v>
      </c>
      <c r="K11" s="38"/>
    </row>
    <row r="12" spans="2:11" s="2" customFormat="1" ht="25" customHeight="1">
      <c r="B12" s="48"/>
      <c r="C12" s="49" t="s">
        <v>18</v>
      </c>
      <c r="D12" s="49"/>
      <c r="E12" s="49"/>
      <c r="F12" s="49"/>
      <c r="G12" s="49"/>
      <c r="H12" s="49"/>
      <c r="I12" s="49"/>
      <c r="J12" s="39">
        <f>SUM(J8:J11)</f>
        <v>49500</v>
      </c>
      <c r="K12" s="38"/>
    </row>
    <row r="13" spans="2:11" s="2" customFormat="1" ht="25" customHeight="1">
      <c r="B13" s="48" t="s">
        <v>69</v>
      </c>
      <c r="C13" s="33" t="s">
        <v>73</v>
      </c>
      <c r="D13" s="34" t="s">
        <v>121</v>
      </c>
      <c r="E13" s="35">
        <v>50</v>
      </c>
      <c r="F13" s="36" t="s">
        <v>38</v>
      </c>
      <c r="G13" s="35">
        <v>2</v>
      </c>
      <c r="H13" s="36" t="s">
        <v>16</v>
      </c>
      <c r="I13" s="37">
        <v>1100</v>
      </c>
      <c r="J13" s="37">
        <f>E13*G13*I13</f>
        <v>110000</v>
      </c>
      <c r="K13" s="38" t="s">
        <v>130</v>
      </c>
    </row>
    <row r="14" spans="2:11" s="2" customFormat="1" ht="25" customHeight="1">
      <c r="B14" s="48"/>
      <c r="C14" s="49" t="s">
        <v>70</v>
      </c>
      <c r="D14" s="49"/>
      <c r="E14" s="49"/>
      <c r="F14" s="49"/>
      <c r="G14" s="49"/>
      <c r="H14" s="49"/>
      <c r="I14" s="49"/>
      <c r="J14" s="39">
        <f>SUM(J13:J13)</f>
        <v>110000</v>
      </c>
      <c r="K14" s="38"/>
    </row>
    <row r="15" spans="2:11" s="2" customFormat="1" ht="25" customHeight="1">
      <c r="B15" s="48" t="s">
        <v>71</v>
      </c>
      <c r="C15" s="33" t="s">
        <v>74</v>
      </c>
      <c r="D15" s="34" t="s">
        <v>75</v>
      </c>
      <c r="E15" s="35">
        <v>100</v>
      </c>
      <c r="F15" s="36" t="s">
        <v>20</v>
      </c>
      <c r="G15" s="35">
        <v>1</v>
      </c>
      <c r="H15" s="36" t="s">
        <v>17</v>
      </c>
      <c r="I15" s="37">
        <v>2800</v>
      </c>
      <c r="J15" s="37">
        <f>E15*G15*I15</f>
        <v>280000</v>
      </c>
      <c r="K15" s="38" t="s">
        <v>61</v>
      </c>
    </row>
    <row r="16" spans="2:11" s="2" customFormat="1" ht="25" customHeight="1">
      <c r="B16" s="48"/>
      <c r="C16" s="33" t="s">
        <v>76</v>
      </c>
      <c r="D16" s="34" t="s">
        <v>77</v>
      </c>
      <c r="E16" s="35">
        <v>10</v>
      </c>
      <c r="F16" s="36" t="s">
        <v>78</v>
      </c>
      <c r="G16" s="35">
        <v>1</v>
      </c>
      <c r="H16" s="35" t="s">
        <v>35</v>
      </c>
      <c r="I16" s="37">
        <v>5000</v>
      </c>
      <c r="J16" s="37">
        <f t="shared" ref="J16" si="1">E16*G16*I16</f>
        <v>50000</v>
      </c>
      <c r="K16" s="38" t="s">
        <v>79</v>
      </c>
    </row>
    <row r="17" spans="1:11" s="2" customFormat="1" ht="25" customHeight="1">
      <c r="A17" s="2" t="s">
        <v>62</v>
      </c>
      <c r="B17" s="48"/>
      <c r="C17" s="33" t="s">
        <v>111</v>
      </c>
      <c r="D17" s="34" t="s">
        <v>44</v>
      </c>
      <c r="E17" s="35">
        <v>1</v>
      </c>
      <c r="F17" s="36" t="s">
        <v>43</v>
      </c>
      <c r="G17" s="35">
        <v>1</v>
      </c>
      <c r="H17" s="35" t="s">
        <v>35</v>
      </c>
      <c r="I17" s="37">
        <v>10000</v>
      </c>
      <c r="J17" s="37">
        <f t="shared" ref="J17" si="2">E17*G17*I17</f>
        <v>10000</v>
      </c>
      <c r="K17" s="38"/>
    </row>
    <row r="18" spans="1:11" s="2" customFormat="1" ht="25" customHeight="1">
      <c r="B18" s="48"/>
      <c r="C18" s="49" t="s">
        <v>36</v>
      </c>
      <c r="D18" s="49"/>
      <c r="E18" s="49"/>
      <c r="F18" s="49"/>
      <c r="G18" s="49"/>
      <c r="H18" s="49"/>
      <c r="I18" s="49"/>
      <c r="J18" s="39">
        <f>SUM(J15:J17)</f>
        <v>340000</v>
      </c>
      <c r="K18" s="38"/>
    </row>
    <row r="19" spans="1:11" s="2" customFormat="1" ht="25" customHeight="1">
      <c r="B19" s="48" t="s">
        <v>90</v>
      </c>
      <c r="C19" s="33" t="s">
        <v>97</v>
      </c>
      <c r="D19" s="33" t="s">
        <v>98</v>
      </c>
      <c r="E19" s="35">
        <v>15</v>
      </c>
      <c r="F19" s="36" t="s">
        <v>99</v>
      </c>
      <c r="G19" s="35">
        <v>1</v>
      </c>
      <c r="H19" s="36" t="s">
        <v>17</v>
      </c>
      <c r="I19" s="37">
        <v>200</v>
      </c>
      <c r="J19" s="37">
        <f>E19*G19*I19</f>
        <v>3000</v>
      </c>
      <c r="K19" s="38"/>
    </row>
    <row r="20" spans="1:11" s="2" customFormat="1" ht="25" customHeight="1">
      <c r="B20" s="48"/>
      <c r="C20" s="33" t="s">
        <v>100</v>
      </c>
      <c r="D20" s="33" t="s">
        <v>101</v>
      </c>
      <c r="E20" s="35">
        <v>25</v>
      </c>
      <c r="F20" s="36" t="s">
        <v>99</v>
      </c>
      <c r="G20" s="35">
        <v>1</v>
      </c>
      <c r="H20" s="36" t="s">
        <v>17</v>
      </c>
      <c r="I20" s="37">
        <v>200</v>
      </c>
      <c r="J20" s="37">
        <f>E20*G20*I20</f>
        <v>5000</v>
      </c>
      <c r="K20" s="38"/>
    </row>
    <row r="21" spans="1:11" s="2" customFormat="1" ht="25" customHeight="1">
      <c r="B21" s="48"/>
      <c r="C21" s="33" t="s">
        <v>83</v>
      </c>
      <c r="D21" s="33" t="s">
        <v>81</v>
      </c>
      <c r="E21" s="35">
        <v>1</v>
      </c>
      <c r="F21" s="36" t="s">
        <v>15</v>
      </c>
      <c r="G21" s="35">
        <v>1</v>
      </c>
      <c r="H21" s="36" t="s">
        <v>17</v>
      </c>
      <c r="I21" s="37">
        <v>13000</v>
      </c>
      <c r="J21" s="37">
        <f>E21*G21*I21</f>
        <v>13000</v>
      </c>
      <c r="K21" s="38" t="s">
        <v>80</v>
      </c>
    </row>
    <row r="22" spans="1:11" s="2" customFormat="1" ht="25" customHeight="1">
      <c r="B22" s="48"/>
      <c r="C22" s="33" t="s">
        <v>84</v>
      </c>
      <c r="D22" s="33"/>
      <c r="E22" s="35">
        <v>1</v>
      </c>
      <c r="F22" s="36" t="s">
        <v>15</v>
      </c>
      <c r="G22" s="35">
        <v>1</v>
      </c>
      <c r="H22" s="36" t="s">
        <v>17</v>
      </c>
      <c r="I22" s="37">
        <v>8000</v>
      </c>
      <c r="J22" s="37">
        <f t="shared" ref="J22:J23" si="3">E22*G22*I22</f>
        <v>8000</v>
      </c>
      <c r="K22" s="38"/>
    </row>
    <row r="23" spans="1:11" s="2" customFormat="1" ht="25" customHeight="1">
      <c r="B23" s="48"/>
      <c r="C23" s="33" t="s">
        <v>82</v>
      </c>
      <c r="D23" s="34"/>
      <c r="E23" s="35">
        <v>1</v>
      </c>
      <c r="F23" s="36" t="s">
        <v>20</v>
      </c>
      <c r="G23" s="35">
        <v>1</v>
      </c>
      <c r="H23" s="36" t="s">
        <v>22</v>
      </c>
      <c r="I23" s="37">
        <v>500</v>
      </c>
      <c r="J23" s="37">
        <f t="shared" si="3"/>
        <v>500</v>
      </c>
      <c r="K23" s="38"/>
    </row>
    <row r="24" spans="1:11" s="2" customFormat="1" ht="25" customHeight="1">
      <c r="B24" s="48"/>
      <c r="C24" s="33" t="s">
        <v>85</v>
      </c>
      <c r="D24" s="33" t="s">
        <v>86</v>
      </c>
      <c r="E24" s="35">
        <v>1</v>
      </c>
      <c r="F24" s="36" t="s">
        <v>15</v>
      </c>
      <c r="G24" s="35">
        <v>1</v>
      </c>
      <c r="H24" s="36" t="s">
        <v>17</v>
      </c>
      <c r="I24" s="37">
        <v>30000</v>
      </c>
      <c r="J24" s="37">
        <f t="shared" ref="J24:J29" si="4">E24*G24*I24</f>
        <v>30000</v>
      </c>
      <c r="K24" s="38"/>
    </row>
    <row r="25" spans="1:11" s="2" customFormat="1" ht="25" customHeight="1">
      <c r="B25" s="48"/>
      <c r="C25" s="33" t="s">
        <v>60</v>
      </c>
      <c r="D25" s="34"/>
      <c r="E25" s="35">
        <v>1</v>
      </c>
      <c r="F25" s="40" t="s">
        <v>20</v>
      </c>
      <c r="G25" s="35">
        <v>1</v>
      </c>
      <c r="H25" s="36" t="s">
        <v>17</v>
      </c>
      <c r="I25" s="37">
        <v>500</v>
      </c>
      <c r="J25" s="37">
        <f t="shared" si="4"/>
        <v>500</v>
      </c>
      <c r="K25" s="38"/>
    </row>
    <row r="26" spans="1:11" s="2" customFormat="1" ht="25" customHeight="1">
      <c r="B26" s="48"/>
      <c r="C26" s="33" t="s">
        <v>87</v>
      </c>
      <c r="D26" s="34" t="s">
        <v>113</v>
      </c>
      <c r="E26" s="35">
        <v>1</v>
      </c>
      <c r="F26" s="40" t="s">
        <v>15</v>
      </c>
      <c r="G26" s="35">
        <v>1</v>
      </c>
      <c r="H26" s="36" t="s">
        <v>17</v>
      </c>
      <c r="I26" s="37">
        <v>25000</v>
      </c>
      <c r="J26" s="37">
        <f t="shared" si="4"/>
        <v>25000</v>
      </c>
      <c r="K26" s="38"/>
    </row>
    <row r="27" spans="1:11" s="2" customFormat="1" ht="25" customHeight="1">
      <c r="B27" s="48"/>
      <c r="C27" s="33" t="s">
        <v>112</v>
      </c>
      <c r="D27" s="34"/>
      <c r="E27" s="35">
        <v>1</v>
      </c>
      <c r="F27" s="36" t="s">
        <v>20</v>
      </c>
      <c r="G27" s="35">
        <v>1</v>
      </c>
      <c r="H27" s="36" t="s">
        <v>22</v>
      </c>
      <c r="I27" s="37">
        <v>500</v>
      </c>
      <c r="J27" s="37">
        <f t="shared" si="4"/>
        <v>500</v>
      </c>
      <c r="K27" s="38"/>
    </row>
    <row r="28" spans="1:11" s="2" customFormat="1" ht="25" customHeight="1">
      <c r="B28" s="48"/>
      <c r="C28" s="34" t="s">
        <v>58</v>
      </c>
      <c r="D28" s="34" t="s">
        <v>88</v>
      </c>
      <c r="E28" s="35">
        <v>1</v>
      </c>
      <c r="F28" s="36" t="s">
        <v>127</v>
      </c>
      <c r="G28" s="35">
        <v>2</v>
      </c>
      <c r="H28" s="36" t="s">
        <v>17</v>
      </c>
      <c r="I28" s="37">
        <v>1800</v>
      </c>
      <c r="J28" s="37">
        <f t="shared" si="4"/>
        <v>3600</v>
      </c>
      <c r="K28" s="38"/>
    </row>
    <row r="29" spans="1:11" s="2" customFormat="1" ht="25" customHeight="1">
      <c r="B29" s="48"/>
      <c r="C29" s="33" t="s">
        <v>59</v>
      </c>
      <c r="D29" s="34" t="s">
        <v>92</v>
      </c>
      <c r="E29" s="35">
        <v>18</v>
      </c>
      <c r="F29" s="36" t="s">
        <v>91</v>
      </c>
      <c r="G29" s="35">
        <v>1</v>
      </c>
      <c r="H29" s="36" t="s">
        <v>17</v>
      </c>
      <c r="I29" s="37">
        <v>300</v>
      </c>
      <c r="J29" s="37">
        <f t="shared" si="4"/>
        <v>5400</v>
      </c>
      <c r="K29" s="38"/>
    </row>
    <row r="30" spans="1:11" s="2" customFormat="1" ht="25" customHeight="1">
      <c r="B30" s="48"/>
      <c r="C30" s="49" t="s">
        <v>89</v>
      </c>
      <c r="D30" s="49"/>
      <c r="E30" s="49"/>
      <c r="F30" s="49"/>
      <c r="G30" s="49"/>
      <c r="H30" s="49"/>
      <c r="I30" s="49"/>
      <c r="J30" s="39">
        <f>SUM(J19:J29)</f>
        <v>94500</v>
      </c>
      <c r="K30" s="38"/>
    </row>
    <row r="31" spans="1:11" s="2" customFormat="1" ht="25" customHeight="1">
      <c r="B31" s="48" t="s">
        <v>19</v>
      </c>
      <c r="C31" s="43" t="s">
        <v>67</v>
      </c>
      <c r="D31" s="34" t="s">
        <v>63</v>
      </c>
      <c r="E31" s="34">
        <v>6</v>
      </c>
      <c r="F31" s="34" t="s">
        <v>48</v>
      </c>
      <c r="G31" s="34">
        <v>1</v>
      </c>
      <c r="H31" s="34" t="s">
        <v>17</v>
      </c>
      <c r="I31" s="37">
        <v>50</v>
      </c>
      <c r="J31" s="37">
        <f>E31*G31*I31</f>
        <v>300</v>
      </c>
      <c r="K31" s="38"/>
    </row>
    <row r="32" spans="1:11" s="2" customFormat="1" ht="25" customHeight="1">
      <c r="B32" s="48"/>
      <c r="C32" s="44"/>
      <c r="D32" s="34" t="s">
        <v>49</v>
      </c>
      <c r="E32" s="34">
        <v>20</v>
      </c>
      <c r="F32" s="34" t="s">
        <v>32</v>
      </c>
      <c r="G32" s="34">
        <v>1</v>
      </c>
      <c r="H32" s="34" t="s">
        <v>17</v>
      </c>
      <c r="I32" s="37">
        <v>15</v>
      </c>
      <c r="J32" s="37">
        <f t="shared" ref="J32:J39" si="5">E32*G32*I32</f>
        <v>300</v>
      </c>
      <c r="K32" s="38"/>
    </row>
    <row r="33" spans="2:11" s="2" customFormat="1" ht="25" customHeight="1">
      <c r="B33" s="48"/>
      <c r="C33" s="44"/>
      <c r="D33" s="34" t="s">
        <v>50</v>
      </c>
      <c r="E33" s="34">
        <v>50</v>
      </c>
      <c r="F33" s="34" t="s">
        <v>52</v>
      </c>
      <c r="G33" s="34">
        <v>1</v>
      </c>
      <c r="H33" s="34" t="s">
        <v>17</v>
      </c>
      <c r="I33" s="37">
        <v>10</v>
      </c>
      <c r="J33" s="37">
        <f t="shared" si="5"/>
        <v>500</v>
      </c>
      <c r="K33" s="38"/>
    </row>
    <row r="34" spans="2:11" s="2" customFormat="1" ht="25" customHeight="1">
      <c r="B34" s="48"/>
      <c r="C34" s="44"/>
      <c r="D34" s="34" t="s">
        <v>95</v>
      </c>
      <c r="E34" s="34">
        <v>100</v>
      </c>
      <c r="F34" s="34" t="s">
        <v>52</v>
      </c>
      <c r="G34" s="34">
        <v>1</v>
      </c>
      <c r="H34" s="34" t="s">
        <v>17</v>
      </c>
      <c r="I34" s="37">
        <v>10</v>
      </c>
      <c r="J34" s="37">
        <f t="shared" si="5"/>
        <v>1000</v>
      </c>
      <c r="K34" s="38"/>
    </row>
    <row r="35" spans="2:11" s="2" customFormat="1" ht="25" customHeight="1">
      <c r="B35" s="48"/>
      <c r="C35" s="44"/>
      <c r="D35" s="34" t="s">
        <v>51</v>
      </c>
      <c r="E35" s="34">
        <v>50</v>
      </c>
      <c r="F35" s="34" t="s">
        <v>52</v>
      </c>
      <c r="G35" s="34">
        <v>1</v>
      </c>
      <c r="H35" s="34" t="s">
        <v>17</v>
      </c>
      <c r="I35" s="37">
        <v>1</v>
      </c>
      <c r="J35" s="37">
        <f t="shared" si="5"/>
        <v>50</v>
      </c>
      <c r="K35" s="38"/>
    </row>
    <row r="36" spans="2:11" s="2" customFormat="1" ht="25" customHeight="1">
      <c r="B36" s="48"/>
      <c r="C36" s="44"/>
      <c r="D36" s="34" t="s">
        <v>53</v>
      </c>
      <c r="E36" s="34">
        <v>4</v>
      </c>
      <c r="F36" s="34" t="s">
        <v>32</v>
      </c>
      <c r="G36" s="34">
        <v>1</v>
      </c>
      <c r="H36" s="34" t="s">
        <v>17</v>
      </c>
      <c r="I36" s="37">
        <v>20</v>
      </c>
      <c r="J36" s="37">
        <f t="shared" si="5"/>
        <v>80</v>
      </c>
      <c r="K36" s="38"/>
    </row>
    <row r="37" spans="2:11" s="2" customFormat="1" ht="25" customHeight="1">
      <c r="B37" s="48"/>
      <c r="C37" s="44"/>
      <c r="D37" s="34" t="s">
        <v>96</v>
      </c>
      <c r="E37" s="34">
        <v>100</v>
      </c>
      <c r="F37" s="34" t="s">
        <v>64</v>
      </c>
      <c r="G37" s="34">
        <v>1</v>
      </c>
      <c r="H37" s="34" t="s">
        <v>65</v>
      </c>
      <c r="I37" s="37">
        <v>5</v>
      </c>
      <c r="J37" s="37">
        <f t="shared" si="5"/>
        <v>500</v>
      </c>
      <c r="K37" s="38"/>
    </row>
    <row r="38" spans="2:11" s="2" customFormat="1" ht="25" customHeight="1">
      <c r="B38" s="48"/>
      <c r="C38" s="45"/>
      <c r="D38" s="34" t="s">
        <v>66</v>
      </c>
      <c r="E38" s="34">
        <v>10</v>
      </c>
      <c r="F38" s="34" t="s">
        <v>32</v>
      </c>
      <c r="G38" s="34">
        <v>1</v>
      </c>
      <c r="H38" s="34" t="s">
        <v>17</v>
      </c>
      <c r="I38" s="37">
        <v>15</v>
      </c>
      <c r="J38" s="37">
        <f t="shared" si="5"/>
        <v>150</v>
      </c>
      <c r="K38" s="38"/>
    </row>
    <row r="39" spans="2:11" s="2" customFormat="1" ht="25" customHeight="1">
      <c r="B39" s="48"/>
      <c r="C39" s="33" t="s">
        <v>54</v>
      </c>
      <c r="D39" s="34" t="s">
        <v>102</v>
      </c>
      <c r="E39" s="34">
        <v>6</v>
      </c>
      <c r="F39" s="34" t="s">
        <v>32</v>
      </c>
      <c r="G39" s="34">
        <v>1</v>
      </c>
      <c r="H39" s="34" t="s">
        <v>55</v>
      </c>
      <c r="I39" s="37">
        <v>200</v>
      </c>
      <c r="J39" s="37">
        <f t="shared" si="5"/>
        <v>1200</v>
      </c>
      <c r="K39" s="38"/>
    </row>
    <row r="40" spans="2:11" s="2" customFormat="1" ht="25" customHeight="1">
      <c r="B40" s="48"/>
      <c r="C40" s="49" t="s">
        <v>39</v>
      </c>
      <c r="D40" s="49"/>
      <c r="E40" s="49"/>
      <c r="F40" s="49"/>
      <c r="G40" s="49"/>
      <c r="H40" s="49"/>
      <c r="I40" s="49"/>
      <c r="J40" s="42">
        <f>SUM(J31:J39)</f>
        <v>4080</v>
      </c>
      <c r="K40" s="38"/>
    </row>
    <row r="41" spans="2:11" s="2" customFormat="1" ht="25" customHeight="1">
      <c r="B41" s="48" t="s">
        <v>21</v>
      </c>
      <c r="C41" s="43" t="s">
        <v>37</v>
      </c>
      <c r="D41" s="34" t="s">
        <v>103</v>
      </c>
      <c r="E41" s="35">
        <v>1</v>
      </c>
      <c r="F41" s="36" t="s">
        <v>20</v>
      </c>
      <c r="G41" s="35">
        <v>4</v>
      </c>
      <c r="H41" s="36" t="s">
        <v>22</v>
      </c>
      <c r="I41" s="37">
        <v>800</v>
      </c>
      <c r="J41" s="37">
        <f>E41*G41*I41</f>
        <v>3200</v>
      </c>
      <c r="K41" s="38" t="s">
        <v>105</v>
      </c>
    </row>
    <row r="42" spans="2:11" s="2" customFormat="1" ht="25" customHeight="1">
      <c r="B42" s="48"/>
      <c r="C42" s="44"/>
      <c r="D42" s="34" t="s">
        <v>21</v>
      </c>
      <c r="E42" s="35">
        <v>4</v>
      </c>
      <c r="F42" s="36" t="s">
        <v>20</v>
      </c>
      <c r="G42" s="35">
        <v>4</v>
      </c>
      <c r="H42" s="36" t="s">
        <v>16</v>
      </c>
      <c r="I42" s="37">
        <v>500</v>
      </c>
      <c r="J42" s="37">
        <f t="shared" ref="J42:J45" si="6">E42*G42*I42</f>
        <v>8000</v>
      </c>
      <c r="K42" s="38" t="s">
        <v>104</v>
      </c>
    </row>
    <row r="43" spans="2:11" s="2" customFormat="1" ht="25" customHeight="1">
      <c r="B43" s="48"/>
      <c r="C43" s="44"/>
      <c r="D43" s="34" t="s">
        <v>27</v>
      </c>
      <c r="E43" s="35">
        <v>3</v>
      </c>
      <c r="F43" s="36" t="s">
        <v>38</v>
      </c>
      <c r="G43" s="35">
        <v>3</v>
      </c>
      <c r="H43" s="36" t="s">
        <v>16</v>
      </c>
      <c r="I43" s="37">
        <v>500</v>
      </c>
      <c r="J43" s="37">
        <f t="shared" si="6"/>
        <v>4500</v>
      </c>
      <c r="K43" s="38"/>
    </row>
    <row r="44" spans="2:11" s="2" customFormat="1" ht="25" customHeight="1">
      <c r="B44" s="48"/>
      <c r="C44" s="44"/>
      <c r="D44" s="34" t="s">
        <v>107</v>
      </c>
      <c r="E44" s="35">
        <v>1</v>
      </c>
      <c r="F44" s="36" t="s">
        <v>15</v>
      </c>
      <c r="G44" s="35">
        <v>1</v>
      </c>
      <c r="H44" s="36" t="s">
        <v>17</v>
      </c>
      <c r="I44" s="37">
        <v>3000</v>
      </c>
      <c r="J44" s="37">
        <f t="shared" si="6"/>
        <v>3000</v>
      </c>
      <c r="K44" s="38"/>
    </row>
    <row r="45" spans="2:11" s="2" customFormat="1" ht="25" customHeight="1">
      <c r="B45" s="48"/>
      <c r="C45" s="44"/>
      <c r="D45" s="34" t="s">
        <v>106</v>
      </c>
      <c r="E45" s="35">
        <v>5</v>
      </c>
      <c r="F45" s="36" t="s">
        <v>20</v>
      </c>
      <c r="G45" s="35">
        <v>4</v>
      </c>
      <c r="H45" s="36" t="s">
        <v>22</v>
      </c>
      <c r="I45" s="37">
        <v>80</v>
      </c>
      <c r="J45" s="37">
        <f t="shared" si="6"/>
        <v>1600</v>
      </c>
      <c r="K45" s="38"/>
    </row>
    <row r="46" spans="2:11" s="2" customFormat="1" ht="25" customHeight="1">
      <c r="B46" s="48"/>
      <c r="C46" s="43" t="s">
        <v>23</v>
      </c>
      <c r="D46" s="34" t="s">
        <v>108</v>
      </c>
      <c r="E46" s="35">
        <v>12</v>
      </c>
      <c r="F46" s="36" t="s">
        <v>20</v>
      </c>
      <c r="G46" s="35">
        <v>1</v>
      </c>
      <c r="H46" s="36" t="s">
        <v>45</v>
      </c>
      <c r="I46" s="37">
        <v>500</v>
      </c>
      <c r="J46" s="37">
        <f t="shared" ref="J46:J47" si="7">E46*G46*I46</f>
        <v>6000</v>
      </c>
      <c r="K46" s="38" t="s">
        <v>57</v>
      </c>
    </row>
    <row r="47" spans="2:11" s="2" customFormat="1" ht="25" customHeight="1">
      <c r="B47" s="48"/>
      <c r="C47" s="44"/>
      <c r="D47" s="34" t="s">
        <v>109</v>
      </c>
      <c r="E47" s="35">
        <v>12</v>
      </c>
      <c r="F47" s="36" t="s">
        <v>20</v>
      </c>
      <c r="G47" s="35">
        <v>1</v>
      </c>
      <c r="H47" s="36" t="s">
        <v>45</v>
      </c>
      <c r="I47" s="37">
        <v>130</v>
      </c>
      <c r="J47" s="37">
        <f t="shared" si="7"/>
        <v>1560</v>
      </c>
      <c r="K47" s="38" t="s">
        <v>57</v>
      </c>
    </row>
    <row r="48" spans="2:11" s="2" customFormat="1" ht="25" customHeight="1">
      <c r="B48" s="48"/>
      <c r="C48" s="49" t="s">
        <v>40</v>
      </c>
      <c r="D48" s="49"/>
      <c r="E48" s="49"/>
      <c r="F48" s="49"/>
      <c r="G48" s="49"/>
      <c r="H48" s="49"/>
      <c r="I48" s="49"/>
      <c r="J48" s="42">
        <f>SUM(J41:J47)</f>
        <v>27860</v>
      </c>
      <c r="K48" s="38"/>
    </row>
    <row r="49" spans="2:11" s="2" customFormat="1" ht="25" customHeight="1">
      <c r="B49" s="50" t="s">
        <v>24</v>
      </c>
      <c r="C49" s="34" t="s">
        <v>41</v>
      </c>
      <c r="D49" s="34"/>
      <c r="E49" s="34">
        <v>100</v>
      </c>
      <c r="F49" s="34" t="s">
        <v>20</v>
      </c>
      <c r="G49" s="34">
        <v>1</v>
      </c>
      <c r="H49" s="34" t="s">
        <v>17</v>
      </c>
      <c r="I49" s="37">
        <v>20</v>
      </c>
      <c r="J49" s="37">
        <f>E49*G49*I49</f>
        <v>2000</v>
      </c>
      <c r="K49" s="38"/>
    </row>
    <row r="50" spans="2:11" s="1" customFormat="1" ht="25" customHeight="1">
      <c r="B50" s="51"/>
      <c r="C50" s="49" t="s">
        <v>25</v>
      </c>
      <c r="D50" s="49"/>
      <c r="E50" s="49"/>
      <c r="F50" s="49"/>
      <c r="G50" s="49"/>
      <c r="H50" s="49"/>
      <c r="I50" s="49"/>
      <c r="J50" s="42">
        <f>SUM(J49:J49)</f>
        <v>2000</v>
      </c>
      <c r="K50" s="38"/>
    </row>
    <row r="51" spans="2:11" s="20" customFormat="1" ht="25" customHeight="1">
      <c r="B51" s="21" t="s">
        <v>33</v>
      </c>
      <c r="C51" s="52" t="s">
        <v>34</v>
      </c>
      <c r="D51" s="53"/>
      <c r="E51" s="53"/>
      <c r="F51" s="53"/>
      <c r="G51" s="53"/>
      <c r="H51" s="53"/>
      <c r="I51" s="54"/>
      <c r="J51" s="19">
        <f>J12+J14+J18+J30+J40+J48+J50+J7</f>
        <v>647940</v>
      </c>
      <c r="K51" s="22"/>
    </row>
    <row r="52" spans="2:11" s="20" customFormat="1" ht="25" customHeight="1">
      <c r="B52" s="23" t="s">
        <v>114</v>
      </c>
      <c r="C52" s="52">
        <v>0.1</v>
      </c>
      <c r="D52" s="53"/>
      <c r="E52" s="53"/>
      <c r="F52" s="53"/>
      <c r="G52" s="53"/>
      <c r="H52" s="53"/>
      <c r="I52" s="54"/>
      <c r="J52" s="19">
        <f>J51*10%</f>
        <v>64794</v>
      </c>
      <c r="K52" s="24"/>
    </row>
    <row r="53" spans="2:11" s="20" customFormat="1" ht="25" customHeight="1">
      <c r="B53" s="23" t="s">
        <v>26</v>
      </c>
      <c r="C53" s="52">
        <v>0.06</v>
      </c>
      <c r="D53" s="53"/>
      <c r="E53" s="53"/>
      <c r="F53" s="53"/>
      <c r="G53" s="53"/>
      <c r="H53" s="53"/>
      <c r="I53" s="54"/>
      <c r="J53" s="19">
        <f>(J51+J52)*6%</f>
        <v>42764.04</v>
      </c>
      <c r="K53" s="24"/>
    </row>
    <row r="54" spans="2:11" s="20" customFormat="1" ht="25" customHeight="1">
      <c r="B54" s="46" t="s">
        <v>42</v>
      </c>
      <c r="C54" s="47"/>
      <c r="D54" s="47"/>
      <c r="E54" s="47"/>
      <c r="F54" s="47"/>
      <c r="G54" s="47"/>
      <c r="H54" s="47"/>
      <c r="I54" s="47"/>
      <c r="J54" s="25">
        <f>J51+J52+J53</f>
        <v>755498.04</v>
      </c>
      <c r="K54" s="26"/>
    </row>
    <row r="55" spans="2:11">
      <c r="D55" s="27"/>
      <c r="E55" s="27"/>
      <c r="F55" s="27"/>
      <c r="G55" s="28"/>
      <c r="H55" s="27"/>
    </row>
    <row r="56" spans="2:11">
      <c r="D56" s="27"/>
      <c r="E56" s="27"/>
      <c r="F56" s="27"/>
      <c r="G56" s="28"/>
      <c r="H56" s="27"/>
    </row>
    <row r="57" spans="2:11">
      <c r="D57" s="27"/>
      <c r="E57" s="27"/>
      <c r="F57" s="27"/>
      <c r="G57" s="28"/>
      <c r="H57" s="27"/>
    </row>
    <row r="58" spans="2:11">
      <c r="D58" s="27"/>
      <c r="E58" s="27"/>
      <c r="F58" s="27"/>
      <c r="G58" s="28"/>
      <c r="H58" s="27"/>
      <c r="J58" s="29"/>
    </row>
    <row r="59" spans="2:11">
      <c r="D59" s="27"/>
      <c r="E59" s="27"/>
      <c r="F59" s="27"/>
      <c r="G59" s="28"/>
      <c r="H59" s="27"/>
    </row>
    <row r="60" spans="2:11">
      <c r="D60" s="27"/>
      <c r="E60" s="27"/>
      <c r="F60" s="27"/>
      <c r="G60" s="28"/>
      <c r="H60" s="27"/>
    </row>
    <row r="61" spans="2:11">
      <c r="D61" s="27"/>
      <c r="E61" s="27"/>
      <c r="F61" s="27"/>
      <c r="G61" s="28"/>
      <c r="H61" s="27"/>
    </row>
    <row r="62" spans="2:11">
      <c r="D62" s="27"/>
      <c r="E62" s="27"/>
      <c r="F62" s="27"/>
      <c r="G62" s="28"/>
      <c r="H62" s="27"/>
    </row>
    <row r="63" spans="2:11">
      <c r="D63" s="27"/>
      <c r="E63" s="27"/>
      <c r="F63" s="27"/>
      <c r="G63" s="28"/>
      <c r="H63" s="27"/>
    </row>
    <row r="64" spans="2:11">
      <c r="D64" s="27"/>
      <c r="E64" s="27"/>
      <c r="F64" s="27"/>
      <c r="G64" s="28"/>
      <c r="H64" s="27"/>
    </row>
    <row r="65" spans="7:7" s="27" customFormat="1">
      <c r="G65" s="28"/>
    </row>
    <row r="66" spans="7:7" s="27" customFormat="1">
      <c r="G66" s="28"/>
    </row>
    <row r="67" spans="7:7" s="27" customFormat="1">
      <c r="G67" s="28"/>
    </row>
    <row r="68" spans="7:7" s="27" customFormat="1">
      <c r="G68" s="28"/>
    </row>
    <row r="69" spans="7:7" s="27" customFormat="1">
      <c r="G69" s="28"/>
    </row>
    <row r="70" spans="7:7" s="27" customFormat="1">
      <c r="G70" s="28"/>
    </row>
    <row r="71" spans="7:7" s="27" customFormat="1">
      <c r="G71" s="28"/>
    </row>
    <row r="72" spans="7:7" s="27" customFormat="1">
      <c r="G72" s="28"/>
    </row>
    <row r="73" spans="7:7" s="27" customFormat="1">
      <c r="G73" s="28"/>
    </row>
    <row r="74" spans="7:7" s="27" customFormat="1">
      <c r="G74" s="28"/>
    </row>
    <row r="75" spans="7:7" s="27" customFormat="1">
      <c r="G75" s="28"/>
    </row>
    <row r="76" spans="7:7" s="27" customFormat="1">
      <c r="G76" s="28"/>
    </row>
    <row r="77" spans="7:7" s="27" customFormat="1">
      <c r="G77" s="28"/>
    </row>
    <row r="78" spans="7:7" s="27" customFormat="1">
      <c r="G78" s="28"/>
    </row>
    <row r="79" spans="7:7" s="27" customFormat="1">
      <c r="G79" s="28"/>
    </row>
    <row r="80" spans="7:7" s="27" customFormat="1">
      <c r="G80" s="28"/>
    </row>
    <row r="81" spans="7:7" s="27" customFormat="1">
      <c r="G81" s="28"/>
    </row>
    <row r="82" spans="7:7" s="27" customFormat="1">
      <c r="G82" s="28"/>
    </row>
    <row r="83" spans="7:7" s="27" customFormat="1">
      <c r="G83" s="28"/>
    </row>
    <row r="84" spans="7:7" s="27" customFormat="1">
      <c r="G84" s="28"/>
    </row>
    <row r="85" spans="7:7" s="27" customFormat="1">
      <c r="G85" s="28"/>
    </row>
    <row r="86" spans="7:7" s="27" customFormat="1">
      <c r="G86" s="28"/>
    </row>
    <row r="87" spans="7:7" s="27" customFormat="1">
      <c r="G87" s="28"/>
    </row>
    <row r="88" spans="7:7" s="27" customFormat="1">
      <c r="G88" s="28"/>
    </row>
    <row r="89" spans="7:7" s="27" customFormat="1">
      <c r="G89" s="28"/>
    </row>
    <row r="90" spans="7:7" s="27" customFormat="1">
      <c r="G90" s="28"/>
    </row>
    <row r="91" spans="7:7" s="27" customFormat="1">
      <c r="G91" s="28"/>
    </row>
    <row r="92" spans="7:7" s="27" customFormat="1">
      <c r="G92" s="28"/>
    </row>
    <row r="93" spans="7:7" s="27" customFormat="1">
      <c r="G93" s="28"/>
    </row>
    <row r="94" spans="7:7" s="27" customFormat="1">
      <c r="G94" s="28"/>
    </row>
    <row r="95" spans="7:7" s="27" customFormat="1">
      <c r="G95" s="28"/>
    </row>
    <row r="96" spans="7:7" s="27" customFormat="1">
      <c r="G96" s="28"/>
    </row>
    <row r="97" spans="7:7" s="27" customFormat="1">
      <c r="G97" s="28"/>
    </row>
    <row r="98" spans="7:7" s="27" customFormat="1">
      <c r="G98" s="28"/>
    </row>
    <row r="99" spans="7:7" s="27" customFormat="1">
      <c r="G99" s="28"/>
    </row>
    <row r="100" spans="7:7" s="27" customFormat="1">
      <c r="G100" s="28"/>
    </row>
    <row r="101" spans="7:7" s="27" customFormat="1">
      <c r="G101" s="28"/>
    </row>
    <row r="102" spans="7:7" s="27" customFormat="1">
      <c r="G102" s="28"/>
    </row>
    <row r="103" spans="7:7" s="27" customFormat="1">
      <c r="G103" s="28"/>
    </row>
    <row r="104" spans="7:7" s="27" customFormat="1">
      <c r="G104" s="28"/>
    </row>
    <row r="105" spans="7:7" s="27" customFormat="1">
      <c r="G105" s="28"/>
    </row>
    <row r="106" spans="7:7" s="27" customFormat="1">
      <c r="G106" s="28"/>
    </row>
    <row r="107" spans="7:7" s="27" customFormat="1">
      <c r="G107" s="28"/>
    </row>
    <row r="108" spans="7:7" s="27" customFormat="1">
      <c r="G108" s="28"/>
    </row>
    <row r="109" spans="7:7" s="27" customFormat="1">
      <c r="G109" s="28"/>
    </row>
    <row r="110" spans="7:7" s="27" customFormat="1">
      <c r="G110" s="28"/>
    </row>
    <row r="111" spans="7:7" s="27" customFormat="1">
      <c r="G111" s="28"/>
    </row>
    <row r="112" spans="7:7" s="27" customFormat="1">
      <c r="G112" s="28"/>
    </row>
    <row r="113" spans="7:7" s="27" customFormat="1">
      <c r="G113" s="28"/>
    </row>
    <row r="114" spans="7:7" s="27" customFormat="1">
      <c r="G114" s="28"/>
    </row>
    <row r="115" spans="7:7" s="27" customFormat="1">
      <c r="G115" s="28"/>
    </row>
    <row r="116" spans="7:7" s="27" customFormat="1">
      <c r="G116" s="28"/>
    </row>
    <row r="117" spans="7:7" s="27" customFormat="1">
      <c r="G117" s="28"/>
    </row>
    <row r="118" spans="7:7" s="27" customFormat="1">
      <c r="G118" s="28"/>
    </row>
    <row r="119" spans="7:7" s="27" customFormat="1">
      <c r="G119" s="28"/>
    </row>
    <row r="120" spans="7:7" s="27" customFormat="1">
      <c r="G120" s="28"/>
    </row>
    <row r="121" spans="7:7" s="27" customFormat="1">
      <c r="G121" s="28"/>
    </row>
    <row r="122" spans="7:7" s="27" customFormat="1">
      <c r="G122" s="28"/>
    </row>
    <row r="123" spans="7:7" s="27" customFormat="1">
      <c r="G123" s="28"/>
    </row>
    <row r="124" spans="7:7" s="27" customFormat="1">
      <c r="G124" s="28"/>
    </row>
    <row r="125" spans="7:7" s="27" customFormat="1">
      <c r="G125" s="28"/>
    </row>
    <row r="126" spans="7:7" s="27" customFormat="1">
      <c r="G126" s="28"/>
    </row>
    <row r="127" spans="7:7" s="27" customFormat="1">
      <c r="G127" s="28"/>
    </row>
    <row r="128" spans="7:7" s="27" customFormat="1">
      <c r="G128" s="28"/>
    </row>
    <row r="129" spans="7:7" s="27" customFormat="1">
      <c r="G129" s="28"/>
    </row>
    <row r="130" spans="7:7" s="27" customFormat="1">
      <c r="G130" s="28"/>
    </row>
    <row r="131" spans="7:7" s="27" customFormat="1">
      <c r="G131" s="28"/>
    </row>
    <row r="132" spans="7:7" s="27" customFormat="1">
      <c r="G132" s="28"/>
    </row>
    <row r="133" spans="7:7" s="27" customFormat="1">
      <c r="G133" s="28"/>
    </row>
    <row r="134" spans="7:7" s="27" customFormat="1">
      <c r="G134" s="28"/>
    </row>
    <row r="139" spans="7:7" s="27" customFormat="1"/>
    <row r="140" spans="7:7" s="27" customFormat="1"/>
    <row r="141" spans="7:7" s="27" customFormat="1"/>
    <row r="142" spans="7:7" s="27" customFormat="1"/>
    <row r="143" spans="7:7" s="27" customFormat="1"/>
    <row r="144" spans="7:7" s="27" customFormat="1"/>
    <row r="145" s="27" customFormat="1"/>
    <row r="146" s="27" customFormat="1"/>
    <row r="147" s="27" customFormat="1"/>
    <row r="148" s="27" customFormat="1"/>
    <row r="149" s="27" customFormat="1"/>
    <row r="150" s="27" customFormat="1"/>
    <row r="151" s="27" customFormat="1"/>
    <row r="152" s="27" customFormat="1"/>
    <row r="153" s="27" customFormat="1"/>
    <row r="154" s="27" customFormat="1"/>
    <row r="155" s="27" customFormat="1"/>
    <row r="156" s="27" customFormat="1"/>
    <row r="157" s="27" customFormat="1"/>
    <row r="158" s="27" customFormat="1"/>
    <row r="159" s="27" customFormat="1"/>
    <row r="160" s="27" customFormat="1"/>
    <row r="161" s="27" customFormat="1"/>
    <row r="162" s="27" customFormat="1"/>
    <row r="163" s="27" customFormat="1"/>
    <row r="168" s="27" customFormat="1"/>
    <row r="169" s="27" customFormat="1"/>
    <row r="170" s="27" customFormat="1"/>
    <row r="171" s="27" customFormat="1"/>
    <row r="172" s="27" customFormat="1"/>
    <row r="173" s="27" customFormat="1"/>
    <row r="174" s="27" customFormat="1"/>
    <row r="175" s="27" customFormat="1"/>
    <row r="176" s="27" customFormat="1"/>
    <row r="177" s="27" customFormat="1"/>
    <row r="178" s="27" customFormat="1"/>
    <row r="179" s="27" customFormat="1"/>
    <row r="180" s="27" customFormat="1"/>
    <row r="181" s="27" customFormat="1"/>
    <row r="182" s="27" customFormat="1"/>
    <row r="183" s="27" customFormat="1"/>
    <row r="184" s="27" customFormat="1"/>
    <row r="185" s="27" customFormat="1"/>
    <row r="186" s="27" customFormat="1"/>
    <row r="187" s="27" customFormat="1"/>
    <row r="188" s="27" customFormat="1"/>
    <row r="189" s="27" customFormat="1"/>
    <row r="190" s="27" customFormat="1"/>
    <row r="191" s="27" customFormat="1"/>
    <row r="192" s="27" customFormat="1"/>
    <row r="193" s="27" customFormat="1"/>
    <row r="194" s="27" customFormat="1"/>
    <row r="195" s="27" customFormat="1"/>
    <row r="196" s="27" customFormat="1"/>
    <row r="197" s="27" customFormat="1"/>
    <row r="198" s="27" customFormat="1"/>
    <row r="199" s="27" customFormat="1"/>
    <row r="200" s="27" customFormat="1"/>
    <row r="201" s="27" customFormat="1"/>
    <row r="202" s="27" customFormat="1"/>
    <row r="203" s="27" customFormat="1"/>
    <row r="204" s="27" customFormat="1"/>
    <row r="205" s="27" customFormat="1"/>
    <row r="206" s="27" customFormat="1"/>
  </sheetData>
  <mergeCells count="29">
    <mergeCell ref="B15:B18"/>
    <mergeCell ref="C18:I18"/>
    <mergeCell ref="B19:B30"/>
    <mergeCell ref="C30:I30"/>
    <mergeCell ref="B6:B7"/>
    <mergeCell ref="C7:I7"/>
    <mergeCell ref="C14:I14"/>
    <mergeCell ref="B8:B12"/>
    <mergeCell ref="C12:I12"/>
    <mergeCell ref="C10:C11"/>
    <mergeCell ref="B13:B14"/>
    <mergeCell ref="B1:K1"/>
    <mergeCell ref="G2:K2"/>
    <mergeCell ref="G3:K3"/>
    <mergeCell ref="B4:K4"/>
    <mergeCell ref="C8:C9"/>
    <mergeCell ref="C31:C38"/>
    <mergeCell ref="C46:C47"/>
    <mergeCell ref="B54:I54"/>
    <mergeCell ref="B31:B40"/>
    <mergeCell ref="C40:I40"/>
    <mergeCell ref="B41:B48"/>
    <mergeCell ref="C41:C45"/>
    <mergeCell ref="C48:I48"/>
    <mergeCell ref="B49:B50"/>
    <mergeCell ref="C50:I50"/>
    <mergeCell ref="C51:I51"/>
    <mergeCell ref="C52:I52"/>
    <mergeCell ref="C53:I53"/>
  </mergeCells>
  <phoneticPr fontId="1" type="noConversion"/>
  <hyperlinks>
    <hyperlink ref="C3" r:id="rId1" xr:uid="{00000000-0004-0000-0000-000000000000}"/>
  </hyperlinks>
  <pageMargins left="0.7" right="0.7" top="0.75" bottom="0.75" header="0.3" footer="0.3"/>
  <pageSetup paperSize="9" orientation="portrait" horizontalDpi="4294967294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A568C-3C2C-724B-9837-E575EF72951C}">
  <dimension ref="A1:K208"/>
  <sheetViews>
    <sheetView tabSelected="1" zoomScale="89" workbookViewId="0">
      <selection activeCell="E23" sqref="E23"/>
    </sheetView>
  </sheetViews>
  <sheetFormatPr baseColWidth="10" defaultColWidth="9" defaultRowHeight="21"/>
  <cols>
    <col min="1" max="1" width="2" style="27" bestFit="1" customWidth="1"/>
    <col min="2" max="2" width="14.1640625" style="27" bestFit="1" customWidth="1"/>
    <col min="3" max="3" width="42.5" style="27" bestFit="1" customWidth="1"/>
    <col min="4" max="4" width="57.6640625" style="30" bestFit="1" customWidth="1"/>
    <col min="5" max="5" width="19.1640625" style="31" bestFit="1" customWidth="1"/>
    <col min="6" max="6" width="22" style="31" bestFit="1" customWidth="1"/>
    <col min="7" max="7" width="8.5" style="32" bestFit="1" customWidth="1"/>
    <col min="8" max="8" width="7" style="31" bestFit="1" customWidth="1"/>
    <col min="9" max="9" width="13" style="27" bestFit="1" customWidth="1"/>
    <col min="10" max="10" width="17.83203125" style="27" bestFit="1" customWidth="1"/>
    <col min="11" max="11" width="47.1640625" style="27" bestFit="1" customWidth="1"/>
    <col min="12" max="246" width="9" style="27"/>
    <col min="247" max="247" width="2.83203125" style="27" customWidth="1"/>
    <col min="248" max="248" width="9" style="27"/>
    <col min="249" max="249" width="12.6640625" style="27" customWidth="1"/>
    <col min="250" max="250" width="11.5" style="27" customWidth="1"/>
    <col min="251" max="251" width="10.1640625" style="27" customWidth="1"/>
    <col min="252" max="252" width="18.1640625" style="27" customWidth="1"/>
    <col min="253" max="253" width="10.33203125" style="27" customWidth="1"/>
    <col min="254" max="255" width="8.83203125" style="27" customWidth="1"/>
    <col min="256" max="256" width="13.5" style="27" customWidth="1"/>
    <col min="257" max="257" width="12.6640625" style="27" customWidth="1"/>
    <col min="258" max="258" width="11.33203125" style="27" customWidth="1"/>
    <col min="259" max="259" width="12.6640625" style="27" customWidth="1"/>
    <col min="260" max="260" width="12.5" style="27" customWidth="1"/>
    <col min="261" max="502" width="9" style="27"/>
    <col min="503" max="503" width="2.83203125" style="27" customWidth="1"/>
    <col min="504" max="504" width="9" style="27"/>
    <col min="505" max="505" width="12.6640625" style="27" customWidth="1"/>
    <col min="506" max="506" width="11.5" style="27" customWidth="1"/>
    <col min="507" max="507" width="10.1640625" style="27" customWidth="1"/>
    <col min="508" max="508" width="18.1640625" style="27" customWidth="1"/>
    <col min="509" max="509" width="10.33203125" style="27" customWidth="1"/>
    <col min="510" max="511" width="8.83203125" style="27" customWidth="1"/>
    <col min="512" max="512" width="13.5" style="27" customWidth="1"/>
    <col min="513" max="513" width="12.6640625" style="27" customWidth="1"/>
    <col min="514" max="514" width="11.33203125" style="27" customWidth="1"/>
    <col min="515" max="515" width="12.6640625" style="27" customWidth="1"/>
    <col min="516" max="516" width="12.5" style="27" customWidth="1"/>
    <col min="517" max="758" width="9" style="27"/>
    <col min="759" max="759" width="2.83203125" style="27" customWidth="1"/>
    <col min="760" max="760" width="9" style="27"/>
    <col min="761" max="761" width="12.6640625" style="27" customWidth="1"/>
    <col min="762" max="762" width="11.5" style="27" customWidth="1"/>
    <col min="763" max="763" width="10.1640625" style="27" customWidth="1"/>
    <col min="764" max="764" width="18.1640625" style="27" customWidth="1"/>
    <col min="765" max="765" width="10.33203125" style="27" customWidth="1"/>
    <col min="766" max="767" width="8.83203125" style="27" customWidth="1"/>
    <col min="768" max="768" width="13.5" style="27" customWidth="1"/>
    <col min="769" max="769" width="12.6640625" style="27" customWidth="1"/>
    <col min="770" max="770" width="11.33203125" style="27" customWidth="1"/>
    <col min="771" max="771" width="12.6640625" style="27" customWidth="1"/>
    <col min="772" max="772" width="12.5" style="27" customWidth="1"/>
    <col min="773" max="1014" width="9" style="27"/>
    <col min="1015" max="1015" width="2.83203125" style="27" customWidth="1"/>
    <col min="1016" max="1016" width="9" style="27"/>
    <col min="1017" max="1017" width="12.6640625" style="27" customWidth="1"/>
    <col min="1018" max="1018" width="11.5" style="27" customWidth="1"/>
    <col min="1019" max="1019" width="10.1640625" style="27" customWidth="1"/>
    <col min="1020" max="1020" width="18.1640625" style="27" customWidth="1"/>
    <col min="1021" max="1021" width="10.33203125" style="27" customWidth="1"/>
    <col min="1022" max="1023" width="8.83203125" style="27" customWidth="1"/>
    <col min="1024" max="1024" width="13.5" style="27" customWidth="1"/>
    <col min="1025" max="1025" width="12.6640625" style="27" customWidth="1"/>
    <col min="1026" max="1026" width="11.33203125" style="27" customWidth="1"/>
    <col min="1027" max="1027" width="12.6640625" style="27" customWidth="1"/>
    <col min="1028" max="1028" width="12.5" style="27" customWidth="1"/>
    <col min="1029" max="1270" width="9" style="27"/>
    <col min="1271" max="1271" width="2.83203125" style="27" customWidth="1"/>
    <col min="1272" max="1272" width="9" style="27"/>
    <col min="1273" max="1273" width="12.6640625" style="27" customWidth="1"/>
    <col min="1274" max="1274" width="11.5" style="27" customWidth="1"/>
    <col min="1275" max="1275" width="10.1640625" style="27" customWidth="1"/>
    <col min="1276" max="1276" width="18.1640625" style="27" customWidth="1"/>
    <col min="1277" max="1277" width="10.33203125" style="27" customWidth="1"/>
    <col min="1278" max="1279" width="8.83203125" style="27" customWidth="1"/>
    <col min="1280" max="1280" width="13.5" style="27" customWidth="1"/>
    <col min="1281" max="1281" width="12.6640625" style="27" customWidth="1"/>
    <col min="1282" max="1282" width="11.33203125" style="27" customWidth="1"/>
    <col min="1283" max="1283" width="12.6640625" style="27" customWidth="1"/>
    <col min="1284" max="1284" width="12.5" style="27" customWidth="1"/>
    <col min="1285" max="1526" width="9" style="27"/>
    <col min="1527" max="1527" width="2.83203125" style="27" customWidth="1"/>
    <col min="1528" max="1528" width="9" style="27"/>
    <col min="1529" max="1529" width="12.6640625" style="27" customWidth="1"/>
    <col min="1530" max="1530" width="11.5" style="27" customWidth="1"/>
    <col min="1531" max="1531" width="10.1640625" style="27" customWidth="1"/>
    <col min="1532" max="1532" width="18.1640625" style="27" customWidth="1"/>
    <col min="1533" max="1533" width="10.33203125" style="27" customWidth="1"/>
    <col min="1534" max="1535" width="8.83203125" style="27" customWidth="1"/>
    <col min="1536" max="1536" width="13.5" style="27" customWidth="1"/>
    <col min="1537" max="1537" width="12.6640625" style="27" customWidth="1"/>
    <col min="1538" max="1538" width="11.33203125" style="27" customWidth="1"/>
    <col min="1539" max="1539" width="12.6640625" style="27" customWidth="1"/>
    <col min="1540" max="1540" width="12.5" style="27" customWidth="1"/>
    <col min="1541" max="1782" width="9" style="27"/>
    <col min="1783" max="1783" width="2.83203125" style="27" customWidth="1"/>
    <col min="1784" max="1784" width="9" style="27"/>
    <col min="1785" max="1785" width="12.6640625" style="27" customWidth="1"/>
    <col min="1786" max="1786" width="11.5" style="27" customWidth="1"/>
    <col min="1787" max="1787" width="10.1640625" style="27" customWidth="1"/>
    <col min="1788" max="1788" width="18.1640625" style="27" customWidth="1"/>
    <col min="1789" max="1789" width="10.33203125" style="27" customWidth="1"/>
    <col min="1790" max="1791" width="8.83203125" style="27" customWidth="1"/>
    <col min="1792" max="1792" width="13.5" style="27" customWidth="1"/>
    <col min="1793" max="1793" width="12.6640625" style="27" customWidth="1"/>
    <col min="1794" max="1794" width="11.33203125" style="27" customWidth="1"/>
    <col min="1795" max="1795" width="12.6640625" style="27" customWidth="1"/>
    <col min="1796" max="1796" width="12.5" style="27" customWidth="1"/>
    <col min="1797" max="2038" width="9" style="27"/>
    <col min="2039" max="2039" width="2.83203125" style="27" customWidth="1"/>
    <col min="2040" max="2040" width="9" style="27"/>
    <col min="2041" max="2041" width="12.6640625" style="27" customWidth="1"/>
    <col min="2042" max="2042" width="11.5" style="27" customWidth="1"/>
    <col min="2043" max="2043" width="10.1640625" style="27" customWidth="1"/>
    <col min="2044" max="2044" width="18.1640625" style="27" customWidth="1"/>
    <col min="2045" max="2045" width="10.33203125" style="27" customWidth="1"/>
    <col min="2046" max="2047" width="8.83203125" style="27" customWidth="1"/>
    <col min="2048" max="2048" width="13.5" style="27" customWidth="1"/>
    <col min="2049" max="2049" width="12.6640625" style="27" customWidth="1"/>
    <col min="2050" max="2050" width="11.33203125" style="27" customWidth="1"/>
    <col min="2051" max="2051" width="12.6640625" style="27" customWidth="1"/>
    <col min="2052" max="2052" width="12.5" style="27" customWidth="1"/>
    <col min="2053" max="2294" width="9" style="27"/>
    <col min="2295" max="2295" width="2.83203125" style="27" customWidth="1"/>
    <col min="2296" max="2296" width="9" style="27"/>
    <col min="2297" max="2297" width="12.6640625" style="27" customWidth="1"/>
    <col min="2298" max="2298" width="11.5" style="27" customWidth="1"/>
    <col min="2299" max="2299" width="10.1640625" style="27" customWidth="1"/>
    <col min="2300" max="2300" width="18.1640625" style="27" customWidth="1"/>
    <col min="2301" max="2301" width="10.33203125" style="27" customWidth="1"/>
    <col min="2302" max="2303" width="8.83203125" style="27" customWidth="1"/>
    <col min="2304" max="2304" width="13.5" style="27" customWidth="1"/>
    <col min="2305" max="2305" width="12.6640625" style="27" customWidth="1"/>
    <col min="2306" max="2306" width="11.33203125" style="27" customWidth="1"/>
    <col min="2307" max="2307" width="12.6640625" style="27" customWidth="1"/>
    <col min="2308" max="2308" width="12.5" style="27" customWidth="1"/>
    <col min="2309" max="2550" width="9" style="27"/>
    <col min="2551" max="2551" width="2.83203125" style="27" customWidth="1"/>
    <col min="2552" max="2552" width="9" style="27"/>
    <col min="2553" max="2553" width="12.6640625" style="27" customWidth="1"/>
    <col min="2554" max="2554" width="11.5" style="27" customWidth="1"/>
    <col min="2555" max="2555" width="10.1640625" style="27" customWidth="1"/>
    <col min="2556" max="2556" width="18.1640625" style="27" customWidth="1"/>
    <col min="2557" max="2557" width="10.33203125" style="27" customWidth="1"/>
    <col min="2558" max="2559" width="8.83203125" style="27" customWidth="1"/>
    <col min="2560" max="2560" width="13.5" style="27" customWidth="1"/>
    <col min="2561" max="2561" width="12.6640625" style="27" customWidth="1"/>
    <col min="2562" max="2562" width="11.33203125" style="27" customWidth="1"/>
    <col min="2563" max="2563" width="12.6640625" style="27" customWidth="1"/>
    <col min="2564" max="2564" width="12.5" style="27" customWidth="1"/>
    <col min="2565" max="2806" width="9" style="27"/>
    <col min="2807" max="2807" width="2.83203125" style="27" customWidth="1"/>
    <col min="2808" max="2808" width="9" style="27"/>
    <col min="2809" max="2809" width="12.6640625" style="27" customWidth="1"/>
    <col min="2810" max="2810" width="11.5" style="27" customWidth="1"/>
    <col min="2811" max="2811" width="10.1640625" style="27" customWidth="1"/>
    <col min="2812" max="2812" width="18.1640625" style="27" customWidth="1"/>
    <col min="2813" max="2813" width="10.33203125" style="27" customWidth="1"/>
    <col min="2814" max="2815" width="8.83203125" style="27" customWidth="1"/>
    <col min="2816" max="2816" width="13.5" style="27" customWidth="1"/>
    <col min="2817" max="2817" width="12.6640625" style="27" customWidth="1"/>
    <col min="2818" max="2818" width="11.33203125" style="27" customWidth="1"/>
    <col min="2819" max="2819" width="12.6640625" style="27" customWidth="1"/>
    <col min="2820" max="2820" width="12.5" style="27" customWidth="1"/>
    <col min="2821" max="3062" width="9" style="27"/>
    <col min="3063" max="3063" width="2.83203125" style="27" customWidth="1"/>
    <col min="3064" max="3064" width="9" style="27"/>
    <col min="3065" max="3065" width="12.6640625" style="27" customWidth="1"/>
    <col min="3066" max="3066" width="11.5" style="27" customWidth="1"/>
    <col min="3067" max="3067" width="10.1640625" style="27" customWidth="1"/>
    <col min="3068" max="3068" width="18.1640625" style="27" customWidth="1"/>
    <col min="3069" max="3069" width="10.33203125" style="27" customWidth="1"/>
    <col min="3070" max="3071" width="8.83203125" style="27" customWidth="1"/>
    <col min="3072" max="3072" width="13.5" style="27" customWidth="1"/>
    <col min="3073" max="3073" width="12.6640625" style="27" customWidth="1"/>
    <col min="3074" max="3074" width="11.33203125" style="27" customWidth="1"/>
    <col min="3075" max="3075" width="12.6640625" style="27" customWidth="1"/>
    <col min="3076" max="3076" width="12.5" style="27" customWidth="1"/>
    <col min="3077" max="3318" width="9" style="27"/>
    <col min="3319" max="3319" width="2.83203125" style="27" customWidth="1"/>
    <col min="3320" max="3320" width="9" style="27"/>
    <col min="3321" max="3321" width="12.6640625" style="27" customWidth="1"/>
    <col min="3322" max="3322" width="11.5" style="27" customWidth="1"/>
    <col min="3323" max="3323" width="10.1640625" style="27" customWidth="1"/>
    <col min="3324" max="3324" width="18.1640625" style="27" customWidth="1"/>
    <col min="3325" max="3325" width="10.33203125" style="27" customWidth="1"/>
    <col min="3326" max="3327" width="8.83203125" style="27" customWidth="1"/>
    <col min="3328" max="3328" width="13.5" style="27" customWidth="1"/>
    <col min="3329" max="3329" width="12.6640625" style="27" customWidth="1"/>
    <col min="3330" max="3330" width="11.33203125" style="27" customWidth="1"/>
    <col min="3331" max="3331" width="12.6640625" style="27" customWidth="1"/>
    <col min="3332" max="3332" width="12.5" style="27" customWidth="1"/>
    <col min="3333" max="3574" width="9" style="27"/>
    <col min="3575" max="3575" width="2.83203125" style="27" customWidth="1"/>
    <col min="3576" max="3576" width="9" style="27"/>
    <col min="3577" max="3577" width="12.6640625" style="27" customWidth="1"/>
    <col min="3578" max="3578" width="11.5" style="27" customWidth="1"/>
    <col min="3579" max="3579" width="10.1640625" style="27" customWidth="1"/>
    <col min="3580" max="3580" width="18.1640625" style="27" customWidth="1"/>
    <col min="3581" max="3581" width="10.33203125" style="27" customWidth="1"/>
    <col min="3582" max="3583" width="8.83203125" style="27" customWidth="1"/>
    <col min="3584" max="3584" width="13.5" style="27" customWidth="1"/>
    <col min="3585" max="3585" width="12.6640625" style="27" customWidth="1"/>
    <col min="3586" max="3586" width="11.33203125" style="27" customWidth="1"/>
    <col min="3587" max="3587" width="12.6640625" style="27" customWidth="1"/>
    <col min="3588" max="3588" width="12.5" style="27" customWidth="1"/>
    <col min="3589" max="3830" width="9" style="27"/>
    <col min="3831" max="3831" width="2.83203125" style="27" customWidth="1"/>
    <col min="3832" max="3832" width="9" style="27"/>
    <col min="3833" max="3833" width="12.6640625" style="27" customWidth="1"/>
    <col min="3834" max="3834" width="11.5" style="27" customWidth="1"/>
    <col min="3835" max="3835" width="10.1640625" style="27" customWidth="1"/>
    <col min="3836" max="3836" width="18.1640625" style="27" customWidth="1"/>
    <col min="3837" max="3837" width="10.33203125" style="27" customWidth="1"/>
    <col min="3838" max="3839" width="8.83203125" style="27" customWidth="1"/>
    <col min="3840" max="3840" width="13.5" style="27" customWidth="1"/>
    <col min="3841" max="3841" width="12.6640625" style="27" customWidth="1"/>
    <col min="3842" max="3842" width="11.33203125" style="27" customWidth="1"/>
    <col min="3843" max="3843" width="12.6640625" style="27" customWidth="1"/>
    <col min="3844" max="3844" width="12.5" style="27" customWidth="1"/>
    <col min="3845" max="4086" width="9" style="27"/>
    <col min="4087" max="4087" width="2.83203125" style="27" customWidth="1"/>
    <col min="4088" max="4088" width="9" style="27"/>
    <col min="4089" max="4089" width="12.6640625" style="27" customWidth="1"/>
    <col min="4090" max="4090" width="11.5" style="27" customWidth="1"/>
    <col min="4091" max="4091" width="10.1640625" style="27" customWidth="1"/>
    <col min="4092" max="4092" width="18.1640625" style="27" customWidth="1"/>
    <col min="4093" max="4093" width="10.33203125" style="27" customWidth="1"/>
    <col min="4094" max="4095" width="8.83203125" style="27" customWidth="1"/>
    <col min="4096" max="4096" width="13.5" style="27" customWidth="1"/>
    <col min="4097" max="4097" width="12.6640625" style="27" customWidth="1"/>
    <col min="4098" max="4098" width="11.33203125" style="27" customWidth="1"/>
    <col min="4099" max="4099" width="12.6640625" style="27" customWidth="1"/>
    <col min="4100" max="4100" width="12.5" style="27" customWidth="1"/>
    <col min="4101" max="4342" width="9" style="27"/>
    <col min="4343" max="4343" width="2.83203125" style="27" customWidth="1"/>
    <col min="4344" max="4344" width="9" style="27"/>
    <col min="4345" max="4345" width="12.6640625" style="27" customWidth="1"/>
    <col min="4346" max="4346" width="11.5" style="27" customWidth="1"/>
    <col min="4347" max="4347" width="10.1640625" style="27" customWidth="1"/>
    <col min="4348" max="4348" width="18.1640625" style="27" customWidth="1"/>
    <col min="4349" max="4349" width="10.33203125" style="27" customWidth="1"/>
    <col min="4350" max="4351" width="8.83203125" style="27" customWidth="1"/>
    <col min="4352" max="4352" width="13.5" style="27" customWidth="1"/>
    <col min="4353" max="4353" width="12.6640625" style="27" customWidth="1"/>
    <col min="4354" max="4354" width="11.33203125" style="27" customWidth="1"/>
    <col min="4355" max="4355" width="12.6640625" style="27" customWidth="1"/>
    <col min="4356" max="4356" width="12.5" style="27" customWidth="1"/>
    <col min="4357" max="4598" width="9" style="27"/>
    <col min="4599" max="4599" width="2.83203125" style="27" customWidth="1"/>
    <col min="4600" max="4600" width="9" style="27"/>
    <col min="4601" max="4601" width="12.6640625" style="27" customWidth="1"/>
    <col min="4602" max="4602" width="11.5" style="27" customWidth="1"/>
    <col min="4603" max="4603" width="10.1640625" style="27" customWidth="1"/>
    <col min="4604" max="4604" width="18.1640625" style="27" customWidth="1"/>
    <col min="4605" max="4605" width="10.33203125" style="27" customWidth="1"/>
    <col min="4606" max="4607" width="8.83203125" style="27" customWidth="1"/>
    <col min="4608" max="4608" width="13.5" style="27" customWidth="1"/>
    <col min="4609" max="4609" width="12.6640625" style="27" customWidth="1"/>
    <col min="4610" max="4610" width="11.33203125" style="27" customWidth="1"/>
    <col min="4611" max="4611" width="12.6640625" style="27" customWidth="1"/>
    <col min="4612" max="4612" width="12.5" style="27" customWidth="1"/>
    <col min="4613" max="4854" width="9" style="27"/>
    <col min="4855" max="4855" width="2.83203125" style="27" customWidth="1"/>
    <col min="4856" max="4856" width="9" style="27"/>
    <col min="4857" max="4857" width="12.6640625" style="27" customWidth="1"/>
    <col min="4858" max="4858" width="11.5" style="27" customWidth="1"/>
    <col min="4859" max="4859" width="10.1640625" style="27" customWidth="1"/>
    <col min="4860" max="4860" width="18.1640625" style="27" customWidth="1"/>
    <col min="4861" max="4861" width="10.33203125" style="27" customWidth="1"/>
    <col min="4862" max="4863" width="8.83203125" style="27" customWidth="1"/>
    <col min="4864" max="4864" width="13.5" style="27" customWidth="1"/>
    <col min="4865" max="4865" width="12.6640625" style="27" customWidth="1"/>
    <col min="4866" max="4866" width="11.33203125" style="27" customWidth="1"/>
    <col min="4867" max="4867" width="12.6640625" style="27" customWidth="1"/>
    <col min="4868" max="4868" width="12.5" style="27" customWidth="1"/>
    <col min="4869" max="5110" width="9" style="27"/>
    <col min="5111" max="5111" width="2.83203125" style="27" customWidth="1"/>
    <col min="5112" max="5112" width="9" style="27"/>
    <col min="5113" max="5113" width="12.6640625" style="27" customWidth="1"/>
    <col min="5114" max="5114" width="11.5" style="27" customWidth="1"/>
    <col min="5115" max="5115" width="10.1640625" style="27" customWidth="1"/>
    <col min="5116" max="5116" width="18.1640625" style="27" customWidth="1"/>
    <col min="5117" max="5117" width="10.33203125" style="27" customWidth="1"/>
    <col min="5118" max="5119" width="8.83203125" style="27" customWidth="1"/>
    <col min="5120" max="5120" width="13.5" style="27" customWidth="1"/>
    <col min="5121" max="5121" width="12.6640625" style="27" customWidth="1"/>
    <col min="5122" max="5122" width="11.33203125" style="27" customWidth="1"/>
    <col min="5123" max="5123" width="12.6640625" style="27" customWidth="1"/>
    <col min="5124" max="5124" width="12.5" style="27" customWidth="1"/>
    <col min="5125" max="5366" width="9" style="27"/>
    <col min="5367" max="5367" width="2.83203125" style="27" customWidth="1"/>
    <col min="5368" max="5368" width="9" style="27"/>
    <col min="5369" max="5369" width="12.6640625" style="27" customWidth="1"/>
    <col min="5370" max="5370" width="11.5" style="27" customWidth="1"/>
    <col min="5371" max="5371" width="10.1640625" style="27" customWidth="1"/>
    <col min="5372" max="5372" width="18.1640625" style="27" customWidth="1"/>
    <col min="5373" max="5373" width="10.33203125" style="27" customWidth="1"/>
    <col min="5374" max="5375" width="8.83203125" style="27" customWidth="1"/>
    <col min="5376" max="5376" width="13.5" style="27" customWidth="1"/>
    <col min="5377" max="5377" width="12.6640625" style="27" customWidth="1"/>
    <col min="5378" max="5378" width="11.33203125" style="27" customWidth="1"/>
    <col min="5379" max="5379" width="12.6640625" style="27" customWidth="1"/>
    <col min="5380" max="5380" width="12.5" style="27" customWidth="1"/>
    <col min="5381" max="5622" width="9" style="27"/>
    <col min="5623" max="5623" width="2.83203125" style="27" customWidth="1"/>
    <col min="5624" max="5624" width="9" style="27"/>
    <col min="5625" max="5625" width="12.6640625" style="27" customWidth="1"/>
    <col min="5626" max="5626" width="11.5" style="27" customWidth="1"/>
    <col min="5627" max="5627" width="10.1640625" style="27" customWidth="1"/>
    <col min="5628" max="5628" width="18.1640625" style="27" customWidth="1"/>
    <col min="5629" max="5629" width="10.33203125" style="27" customWidth="1"/>
    <col min="5630" max="5631" width="8.83203125" style="27" customWidth="1"/>
    <col min="5632" max="5632" width="13.5" style="27" customWidth="1"/>
    <col min="5633" max="5633" width="12.6640625" style="27" customWidth="1"/>
    <col min="5634" max="5634" width="11.33203125" style="27" customWidth="1"/>
    <col min="5635" max="5635" width="12.6640625" style="27" customWidth="1"/>
    <col min="5636" max="5636" width="12.5" style="27" customWidth="1"/>
    <col min="5637" max="5878" width="9" style="27"/>
    <col min="5879" max="5879" width="2.83203125" style="27" customWidth="1"/>
    <col min="5880" max="5880" width="9" style="27"/>
    <col min="5881" max="5881" width="12.6640625" style="27" customWidth="1"/>
    <col min="5882" max="5882" width="11.5" style="27" customWidth="1"/>
    <col min="5883" max="5883" width="10.1640625" style="27" customWidth="1"/>
    <col min="5884" max="5884" width="18.1640625" style="27" customWidth="1"/>
    <col min="5885" max="5885" width="10.33203125" style="27" customWidth="1"/>
    <col min="5886" max="5887" width="8.83203125" style="27" customWidth="1"/>
    <col min="5888" max="5888" width="13.5" style="27" customWidth="1"/>
    <col min="5889" max="5889" width="12.6640625" style="27" customWidth="1"/>
    <col min="5890" max="5890" width="11.33203125" style="27" customWidth="1"/>
    <col min="5891" max="5891" width="12.6640625" style="27" customWidth="1"/>
    <col min="5892" max="5892" width="12.5" style="27" customWidth="1"/>
    <col min="5893" max="6134" width="9" style="27"/>
    <col min="6135" max="6135" width="2.83203125" style="27" customWidth="1"/>
    <col min="6136" max="6136" width="9" style="27"/>
    <col min="6137" max="6137" width="12.6640625" style="27" customWidth="1"/>
    <col min="6138" max="6138" width="11.5" style="27" customWidth="1"/>
    <col min="6139" max="6139" width="10.1640625" style="27" customWidth="1"/>
    <col min="6140" max="6140" width="18.1640625" style="27" customWidth="1"/>
    <col min="6141" max="6141" width="10.33203125" style="27" customWidth="1"/>
    <col min="6142" max="6143" width="8.83203125" style="27" customWidth="1"/>
    <col min="6144" max="6144" width="13.5" style="27" customWidth="1"/>
    <col min="6145" max="6145" width="12.6640625" style="27" customWidth="1"/>
    <col min="6146" max="6146" width="11.33203125" style="27" customWidth="1"/>
    <col min="6147" max="6147" width="12.6640625" style="27" customWidth="1"/>
    <col min="6148" max="6148" width="12.5" style="27" customWidth="1"/>
    <col min="6149" max="6390" width="9" style="27"/>
    <col min="6391" max="6391" width="2.83203125" style="27" customWidth="1"/>
    <col min="6392" max="6392" width="9" style="27"/>
    <col min="6393" max="6393" width="12.6640625" style="27" customWidth="1"/>
    <col min="6394" max="6394" width="11.5" style="27" customWidth="1"/>
    <col min="6395" max="6395" width="10.1640625" style="27" customWidth="1"/>
    <col min="6396" max="6396" width="18.1640625" style="27" customWidth="1"/>
    <col min="6397" max="6397" width="10.33203125" style="27" customWidth="1"/>
    <col min="6398" max="6399" width="8.83203125" style="27" customWidth="1"/>
    <col min="6400" max="6400" width="13.5" style="27" customWidth="1"/>
    <col min="6401" max="6401" width="12.6640625" style="27" customWidth="1"/>
    <col min="6402" max="6402" width="11.33203125" style="27" customWidth="1"/>
    <col min="6403" max="6403" width="12.6640625" style="27" customWidth="1"/>
    <col min="6404" max="6404" width="12.5" style="27" customWidth="1"/>
    <col min="6405" max="6646" width="9" style="27"/>
    <col min="6647" max="6647" width="2.83203125" style="27" customWidth="1"/>
    <col min="6648" max="6648" width="9" style="27"/>
    <col min="6649" max="6649" width="12.6640625" style="27" customWidth="1"/>
    <col min="6650" max="6650" width="11.5" style="27" customWidth="1"/>
    <col min="6651" max="6651" width="10.1640625" style="27" customWidth="1"/>
    <col min="6652" max="6652" width="18.1640625" style="27" customWidth="1"/>
    <col min="6653" max="6653" width="10.33203125" style="27" customWidth="1"/>
    <col min="6654" max="6655" width="8.83203125" style="27" customWidth="1"/>
    <col min="6656" max="6656" width="13.5" style="27" customWidth="1"/>
    <col min="6657" max="6657" width="12.6640625" style="27" customWidth="1"/>
    <col min="6658" max="6658" width="11.33203125" style="27" customWidth="1"/>
    <col min="6659" max="6659" width="12.6640625" style="27" customWidth="1"/>
    <col min="6660" max="6660" width="12.5" style="27" customWidth="1"/>
    <col min="6661" max="6902" width="9" style="27"/>
    <col min="6903" max="6903" width="2.83203125" style="27" customWidth="1"/>
    <col min="6904" max="6904" width="9" style="27"/>
    <col min="6905" max="6905" width="12.6640625" style="27" customWidth="1"/>
    <col min="6906" max="6906" width="11.5" style="27" customWidth="1"/>
    <col min="6907" max="6907" width="10.1640625" style="27" customWidth="1"/>
    <col min="6908" max="6908" width="18.1640625" style="27" customWidth="1"/>
    <col min="6909" max="6909" width="10.33203125" style="27" customWidth="1"/>
    <col min="6910" max="6911" width="8.83203125" style="27" customWidth="1"/>
    <col min="6912" max="6912" width="13.5" style="27" customWidth="1"/>
    <col min="6913" max="6913" width="12.6640625" style="27" customWidth="1"/>
    <col min="6914" max="6914" width="11.33203125" style="27" customWidth="1"/>
    <col min="6915" max="6915" width="12.6640625" style="27" customWidth="1"/>
    <col min="6916" max="6916" width="12.5" style="27" customWidth="1"/>
    <col min="6917" max="7158" width="9" style="27"/>
    <col min="7159" max="7159" width="2.83203125" style="27" customWidth="1"/>
    <col min="7160" max="7160" width="9" style="27"/>
    <col min="7161" max="7161" width="12.6640625" style="27" customWidth="1"/>
    <col min="7162" max="7162" width="11.5" style="27" customWidth="1"/>
    <col min="7163" max="7163" width="10.1640625" style="27" customWidth="1"/>
    <col min="7164" max="7164" width="18.1640625" style="27" customWidth="1"/>
    <col min="7165" max="7165" width="10.33203125" style="27" customWidth="1"/>
    <col min="7166" max="7167" width="8.83203125" style="27" customWidth="1"/>
    <col min="7168" max="7168" width="13.5" style="27" customWidth="1"/>
    <col min="7169" max="7169" width="12.6640625" style="27" customWidth="1"/>
    <col min="7170" max="7170" width="11.33203125" style="27" customWidth="1"/>
    <col min="7171" max="7171" width="12.6640625" style="27" customWidth="1"/>
    <col min="7172" max="7172" width="12.5" style="27" customWidth="1"/>
    <col min="7173" max="7414" width="9" style="27"/>
    <col min="7415" max="7415" width="2.83203125" style="27" customWidth="1"/>
    <col min="7416" max="7416" width="9" style="27"/>
    <col min="7417" max="7417" width="12.6640625" style="27" customWidth="1"/>
    <col min="7418" max="7418" width="11.5" style="27" customWidth="1"/>
    <col min="7419" max="7419" width="10.1640625" style="27" customWidth="1"/>
    <col min="7420" max="7420" width="18.1640625" style="27" customWidth="1"/>
    <col min="7421" max="7421" width="10.33203125" style="27" customWidth="1"/>
    <col min="7422" max="7423" width="8.83203125" style="27" customWidth="1"/>
    <col min="7424" max="7424" width="13.5" style="27" customWidth="1"/>
    <col min="7425" max="7425" width="12.6640625" style="27" customWidth="1"/>
    <col min="7426" max="7426" width="11.33203125" style="27" customWidth="1"/>
    <col min="7427" max="7427" width="12.6640625" style="27" customWidth="1"/>
    <col min="7428" max="7428" width="12.5" style="27" customWidth="1"/>
    <col min="7429" max="7670" width="9" style="27"/>
    <col min="7671" max="7671" width="2.83203125" style="27" customWidth="1"/>
    <col min="7672" max="7672" width="9" style="27"/>
    <col min="7673" max="7673" width="12.6640625" style="27" customWidth="1"/>
    <col min="7674" max="7674" width="11.5" style="27" customWidth="1"/>
    <col min="7675" max="7675" width="10.1640625" style="27" customWidth="1"/>
    <col min="7676" max="7676" width="18.1640625" style="27" customWidth="1"/>
    <col min="7677" max="7677" width="10.33203125" style="27" customWidth="1"/>
    <col min="7678" max="7679" width="8.83203125" style="27" customWidth="1"/>
    <col min="7680" max="7680" width="13.5" style="27" customWidth="1"/>
    <col min="7681" max="7681" width="12.6640625" style="27" customWidth="1"/>
    <col min="7682" max="7682" width="11.33203125" style="27" customWidth="1"/>
    <col min="7683" max="7683" width="12.6640625" style="27" customWidth="1"/>
    <col min="7684" max="7684" width="12.5" style="27" customWidth="1"/>
    <col min="7685" max="7926" width="9" style="27"/>
    <col min="7927" max="7927" width="2.83203125" style="27" customWidth="1"/>
    <col min="7928" max="7928" width="9" style="27"/>
    <col min="7929" max="7929" width="12.6640625" style="27" customWidth="1"/>
    <col min="7930" max="7930" width="11.5" style="27" customWidth="1"/>
    <col min="7931" max="7931" width="10.1640625" style="27" customWidth="1"/>
    <col min="7932" max="7932" width="18.1640625" style="27" customWidth="1"/>
    <col min="7933" max="7933" width="10.33203125" style="27" customWidth="1"/>
    <col min="7934" max="7935" width="8.83203125" style="27" customWidth="1"/>
    <col min="7936" max="7936" width="13.5" style="27" customWidth="1"/>
    <col min="7937" max="7937" width="12.6640625" style="27" customWidth="1"/>
    <col min="7938" max="7938" width="11.33203125" style="27" customWidth="1"/>
    <col min="7939" max="7939" width="12.6640625" style="27" customWidth="1"/>
    <col min="7940" max="7940" width="12.5" style="27" customWidth="1"/>
    <col min="7941" max="8182" width="9" style="27"/>
    <col min="8183" max="8183" width="2.83203125" style="27" customWidth="1"/>
    <col min="8184" max="8184" width="9" style="27"/>
    <col min="8185" max="8185" width="12.6640625" style="27" customWidth="1"/>
    <col min="8186" max="8186" width="11.5" style="27" customWidth="1"/>
    <col min="8187" max="8187" width="10.1640625" style="27" customWidth="1"/>
    <col min="8188" max="8188" width="18.1640625" style="27" customWidth="1"/>
    <col min="8189" max="8189" width="10.33203125" style="27" customWidth="1"/>
    <col min="8190" max="8191" width="8.83203125" style="27" customWidth="1"/>
    <col min="8192" max="8192" width="13.5" style="27" customWidth="1"/>
    <col min="8193" max="8193" width="12.6640625" style="27" customWidth="1"/>
    <col min="8194" max="8194" width="11.33203125" style="27" customWidth="1"/>
    <col min="8195" max="8195" width="12.6640625" style="27" customWidth="1"/>
    <col min="8196" max="8196" width="12.5" style="27" customWidth="1"/>
    <col min="8197" max="8438" width="9" style="27"/>
    <col min="8439" max="8439" width="2.83203125" style="27" customWidth="1"/>
    <col min="8440" max="8440" width="9" style="27"/>
    <col min="8441" max="8441" width="12.6640625" style="27" customWidth="1"/>
    <col min="8442" max="8442" width="11.5" style="27" customWidth="1"/>
    <col min="8443" max="8443" width="10.1640625" style="27" customWidth="1"/>
    <col min="8444" max="8444" width="18.1640625" style="27" customWidth="1"/>
    <col min="8445" max="8445" width="10.33203125" style="27" customWidth="1"/>
    <col min="8446" max="8447" width="8.83203125" style="27" customWidth="1"/>
    <col min="8448" max="8448" width="13.5" style="27" customWidth="1"/>
    <col min="8449" max="8449" width="12.6640625" style="27" customWidth="1"/>
    <col min="8450" max="8450" width="11.33203125" style="27" customWidth="1"/>
    <col min="8451" max="8451" width="12.6640625" style="27" customWidth="1"/>
    <col min="8452" max="8452" width="12.5" style="27" customWidth="1"/>
    <col min="8453" max="8694" width="9" style="27"/>
    <col min="8695" max="8695" width="2.83203125" style="27" customWidth="1"/>
    <col min="8696" max="8696" width="9" style="27"/>
    <col min="8697" max="8697" width="12.6640625" style="27" customWidth="1"/>
    <col min="8698" max="8698" width="11.5" style="27" customWidth="1"/>
    <col min="8699" max="8699" width="10.1640625" style="27" customWidth="1"/>
    <col min="8700" max="8700" width="18.1640625" style="27" customWidth="1"/>
    <col min="8701" max="8701" width="10.33203125" style="27" customWidth="1"/>
    <col min="8702" max="8703" width="8.83203125" style="27" customWidth="1"/>
    <col min="8704" max="8704" width="13.5" style="27" customWidth="1"/>
    <col min="8705" max="8705" width="12.6640625" style="27" customWidth="1"/>
    <col min="8706" max="8706" width="11.33203125" style="27" customWidth="1"/>
    <col min="8707" max="8707" width="12.6640625" style="27" customWidth="1"/>
    <col min="8708" max="8708" width="12.5" style="27" customWidth="1"/>
    <col min="8709" max="8950" width="9" style="27"/>
    <col min="8951" max="8951" width="2.83203125" style="27" customWidth="1"/>
    <col min="8952" max="8952" width="9" style="27"/>
    <col min="8953" max="8953" width="12.6640625" style="27" customWidth="1"/>
    <col min="8954" max="8954" width="11.5" style="27" customWidth="1"/>
    <col min="8955" max="8955" width="10.1640625" style="27" customWidth="1"/>
    <col min="8956" max="8956" width="18.1640625" style="27" customWidth="1"/>
    <col min="8957" max="8957" width="10.33203125" style="27" customWidth="1"/>
    <col min="8958" max="8959" width="8.83203125" style="27" customWidth="1"/>
    <col min="8960" max="8960" width="13.5" style="27" customWidth="1"/>
    <col min="8961" max="8961" width="12.6640625" style="27" customWidth="1"/>
    <col min="8962" max="8962" width="11.33203125" style="27" customWidth="1"/>
    <col min="8963" max="8963" width="12.6640625" style="27" customWidth="1"/>
    <col min="8964" max="8964" width="12.5" style="27" customWidth="1"/>
    <col min="8965" max="9206" width="9" style="27"/>
    <col min="9207" max="9207" width="2.83203125" style="27" customWidth="1"/>
    <col min="9208" max="9208" width="9" style="27"/>
    <col min="9209" max="9209" width="12.6640625" style="27" customWidth="1"/>
    <col min="9210" max="9210" width="11.5" style="27" customWidth="1"/>
    <col min="9211" max="9211" width="10.1640625" style="27" customWidth="1"/>
    <col min="9212" max="9212" width="18.1640625" style="27" customWidth="1"/>
    <col min="9213" max="9213" width="10.33203125" style="27" customWidth="1"/>
    <col min="9214" max="9215" width="8.83203125" style="27" customWidth="1"/>
    <col min="9216" max="9216" width="13.5" style="27" customWidth="1"/>
    <col min="9217" max="9217" width="12.6640625" style="27" customWidth="1"/>
    <col min="9218" max="9218" width="11.33203125" style="27" customWidth="1"/>
    <col min="9219" max="9219" width="12.6640625" style="27" customWidth="1"/>
    <col min="9220" max="9220" width="12.5" style="27" customWidth="1"/>
    <col min="9221" max="9462" width="9" style="27"/>
    <col min="9463" max="9463" width="2.83203125" style="27" customWidth="1"/>
    <col min="9464" max="9464" width="9" style="27"/>
    <col min="9465" max="9465" width="12.6640625" style="27" customWidth="1"/>
    <col min="9466" max="9466" width="11.5" style="27" customWidth="1"/>
    <col min="9467" max="9467" width="10.1640625" style="27" customWidth="1"/>
    <col min="9468" max="9468" width="18.1640625" style="27" customWidth="1"/>
    <col min="9469" max="9469" width="10.33203125" style="27" customWidth="1"/>
    <col min="9470" max="9471" width="8.83203125" style="27" customWidth="1"/>
    <col min="9472" max="9472" width="13.5" style="27" customWidth="1"/>
    <col min="9473" max="9473" width="12.6640625" style="27" customWidth="1"/>
    <col min="9474" max="9474" width="11.33203125" style="27" customWidth="1"/>
    <col min="9475" max="9475" width="12.6640625" style="27" customWidth="1"/>
    <col min="9476" max="9476" width="12.5" style="27" customWidth="1"/>
    <col min="9477" max="9718" width="9" style="27"/>
    <col min="9719" max="9719" width="2.83203125" style="27" customWidth="1"/>
    <col min="9720" max="9720" width="9" style="27"/>
    <col min="9721" max="9721" width="12.6640625" style="27" customWidth="1"/>
    <col min="9722" max="9722" width="11.5" style="27" customWidth="1"/>
    <col min="9723" max="9723" width="10.1640625" style="27" customWidth="1"/>
    <col min="9724" max="9724" width="18.1640625" style="27" customWidth="1"/>
    <col min="9725" max="9725" width="10.33203125" style="27" customWidth="1"/>
    <col min="9726" max="9727" width="8.83203125" style="27" customWidth="1"/>
    <col min="9728" max="9728" width="13.5" style="27" customWidth="1"/>
    <col min="9729" max="9729" width="12.6640625" style="27" customWidth="1"/>
    <col min="9730" max="9730" width="11.33203125" style="27" customWidth="1"/>
    <col min="9731" max="9731" width="12.6640625" style="27" customWidth="1"/>
    <col min="9732" max="9732" width="12.5" style="27" customWidth="1"/>
    <col min="9733" max="9974" width="9" style="27"/>
    <col min="9975" max="9975" width="2.83203125" style="27" customWidth="1"/>
    <col min="9976" max="9976" width="9" style="27"/>
    <col min="9977" max="9977" width="12.6640625" style="27" customWidth="1"/>
    <col min="9978" max="9978" width="11.5" style="27" customWidth="1"/>
    <col min="9979" max="9979" width="10.1640625" style="27" customWidth="1"/>
    <col min="9980" max="9980" width="18.1640625" style="27" customWidth="1"/>
    <col min="9981" max="9981" width="10.33203125" style="27" customWidth="1"/>
    <col min="9982" max="9983" width="8.83203125" style="27" customWidth="1"/>
    <col min="9984" max="9984" width="13.5" style="27" customWidth="1"/>
    <col min="9985" max="9985" width="12.6640625" style="27" customWidth="1"/>
    <col min="9986" max="9986" width="11.33203125" style="27" customWidth="1"/>
    <col min="9987" max="9987" width="12.6640625" style="27" customWidth="1"/>
    <col min="9988" max="9988" width="12.5" style="27" customWidth="1"/>
    <col min="9989" max="10230" width="9" style="27"/>
    <col min="10231" max="10231" width="2.83203125" style="27" customWidth="1"/>
    <col min="10232" max="10232" width="9" style="27"/>
    <col min="10233" max="10233" width="12.6640625" style="27" customWidth="1"/>
    <col min="10234" max="10234" width="11.5" style="27" customWidth="1"/>
    <col min="10235" max="10235" width="10.1640625" style="27" customWidth="1"/>
    <col min="10236" max="10236" width="18.1640625" style="27" customWidth="1"/>
    <col min="10237" max="10237" width="10.33203125" style="27" customWidth="1"/>
    <col min="10238" max="10239" width="8.83203125" style="27" customWidth="1"/>
    <col min="10240" max="10240" width="13.5" style="27" customWidth="1"/>
    <col min="10241" max="10241" width="12.6640625" style="27" customWidth="1"/>
    <col min="10242" max="10242" width="11.33203125" style="27" customWidth="1"/>
    <col min="10243" max="10243" width="12.6640625" style="27" customWidth="1"/>
    <col min="10244" max="10244" width="12.5" style="27" customWidth="1"/>
    <col min="10245" max="10486" width="9" style="27"/>
    <col min="10487" max="10487" width="2.83203125" style="27" customWidth="1"/>
    <col min="10488" max="10488" width="9" style="27"/>
    <col min="10489" max="10489" width="12.6640625" style="27" customWidth="1"/>
    <col min="10490" max="10490" width="11.5" style="27" customWidth="1"/>
    <col min="10491" max="10491" width="10.1640625" style="27" customWidth="1"/>
    <col min="10492" max="10492" width="18.1640625" style="27" customWidth="1"/>
    <col min="10493" max="10493" width="10.33203125" style="27" customWidth="1"/>
    <col min="10494" max="10495" width="8.83203125" style="27" customWidth="1"/>
    <col min="10496" max="10496" width="13.5" style="27" customWidth="1"/>
    <col min="10497" max="10497" width="12.6640625" style="27" customWidth="1"/>
    <col min="10498" max="10498" width="11.33203125" style="27" customWidth="1"/>
    <col min="10499" max="10499" width="12.6640625" style="27" customWidth="1"/>
    <col min="10500" max="10500" width="12.5" style="27" customWidth="1"/>
    <col min="10501" max="10742" width="9" style="27"/>
    <col min="10743" max="10743" width="2.83203125" style="27" customWidth="1"/>
    <col min="10744" max="10744" width="9" style="27"/>
    <col min="10745" max="10745" width="12.6640625" style="27" customWidth="1"/>
    <col min="10746" max="10746" width="11.5" style="27" customWidth="1"/>
    <col min="10747" max="10747" width="10.1640625" style="27" customWidth="1"/>
    <col min="10748" max="10748" width="18.1640625" style="27" customWidth="1"/>
    <col min="10749" max="10749" width="10.33203125" style="27" customWidth="1"/>
    <col min="10750" max="10751" width="8.83203125" style="27" customWidth="1"/>
    <col min="10752" max="10752" width="13.5" style="27" customWidth="1"/>
    <col min="10753" max="10753" width="12.6640625" style="27" customWidth="1"/>
    <col min="10754" max="10754" width="11.33203125" style="27" customWidth="1"/>
    <col min="10755" max="10755" width="12.6640625" style="27" customWidth="1"/>
    <col min="10756" max="10756" width="12.5" style="27" customWidth="1"/>
    <col min="10757" max="10998" width="9" style="27"/>
    <col min="10999" max="10999" width="2.83203125" style="27" customWidth="1"/>
    <col min="11000" max="11000" width="9" style="27"/>
    <col min="11001" max="11001" width="12.6640625" style="27" customWidth="1"/>
    <col min="11002" max="11002" width="11.5" style="27" customWidth="1"/>
    <col min="11003" max="11003" width="10.1640625" style="27" customWidth="1"/>
    <col min="11004" max="11004" width="18.1640625" style="27" customWidth="1"/>
    <col min="11005" max="11005" width="10.33203125" style="27" customWidth="1"/>
    <col min="11006" max="11007" width="8.83203125" style="27" customWidth="1"/>
    <col min="11008" max="11008" width="13.5" style="27" customWidth="1"/>
    <col min="11009" max="11009" width="12.6640625" style="27" customWidth="1"/>
    <col min="11010" max="11010" width="11.33203125" style="27" customWidth="1"/>
    <col min="11011" max="11011" width="12.6640625" style="27" customWidth="1"/>
    <col min="11012" max="11012" width="12.5" style="27" customWidth="1"/>
    <col min="11013" max="11254" width="9" style="27"/>
    <col min="11255" max="11255" width="2.83203125" style="27" customWidth="1"/>
    <col min="11256" max="11256" width="9" style="27"/>
    <col min="11257" max="11257" width="12.6640625" style="27" customWidth="1"/>
    <col min="11258" max="11258" width="11.5" style="27" customWidth="1"/>
    <col min="11259" max="11259" width="10.1640625" style="27" customWidth="1"/>
    <col min="11260" max="11260" width="18.1640625" style="27" customWidth="1"/>
    <col min="11261" max="11261" width="10.33203125" style="27" customWidth="1"/>
    <col min="11262" max="11263" width="8.83203125" style="27" customWidth="1"/>
    <col min="11264" max="11264" width="13.5" style="27" customWidth="1"/>
    <col min="11265" max="11265" width="12.6640625" style="27" customWidth="1"/>
    <col min="11266" max="11266" width="11.33203125" style="27" customWidth="1"/>
    <col min="11267" max="11267" width="12.6640625" style="27" customWidth="1"/>
    <col min="11268" max="11268" width="12.5" style="27" customWidth="1"/>
    <col min="11269" max="11510" width="9" style="27"/>
    <col min="11511" max="11511" width="2.83203125" style="27" customWidth="1"/>
    <col min="11512" max="11512" width="9" style="27"/>
    <col min="11513" max="11513" width="12.6640625" style="27" customWidth="1"/>
    <col min="11514" max="11514" width="11.5" style="27" customWidth="1"/>
    <col min="11515" max="11515" width="10.1640625" style="27" customWidth="1"/>
    <col min="11516" max="11516" width="18.1640625" style="27" customWidth="1"/>
    <col min="11517" max="11517" width="10.33203125" style="27" customWidth="1"/>
    <col min="11518" max="11519" width="8.83203125" style="27" customWidth="1"/>
    <col min="11520" max="11520" width="13.5" style="27" customWidth="1"/>
    <col min="11521" max="11521" width="12.6640625" style="27" customWidth="1"/>
    <col min="11522" max="11522" width="11.33203125" style="27" customWidth="1"/>
    <col min="11523" max="11523" width="12.6640625" style="27" customWidth="1"/>
    <col min="11524" max="11524" width="12.5" style="27" customWidth="1"/>
    <col min="11525" max="11766" width="9" style="27"/>
    <col min="11767" max="11767" width="2.83203125" style="27" customWidth="1"/>
    <col min="11768" max="11768" width="9" style="27"/>
    <col min="11769" max="11769" width="12.6640625" style="27" customWidth="1"/>
    <col min="11770" max="11770" width="11.5" style="27" customWidth="1"/>
    <col min="11771" max="11771" width="10.1640625" style="27" customWidth="1"/>
    <col min="11772" max="11772" width="18.1640625" style="27" customWidth="1"/>
    <col min="11773" max="11773" width="10.33203125" style="27" customWidth="1"/>
    <col min="11774" max="11775" width="8.83203125" style="27" customWidth="1"/>
    <col min="11776" max="11776" width="13.5" style="27" customWidth="1"/>
    <col min="11777" max="11777" width="12.6640625" style="27" customWidth="1"/>
    <col min="11778" max="11778" width="11.33203125" style="27" customWidth="1"/>
    <col min="11779" max="11779" width="12.6640625" style="27" customWidth="1"/>
    <col min="11780" max="11780" width="12.5" style="27" customWidth="1"/>
    <col min="11781" max="12022" width="9" style="27"/>
    <col min="12023" max="12023" width="2.83203125" style="27" customWidth="1"/>
    <col min="12024" max="12024" width="9" style="27"/>
    <col min="12025" max="12025" width="12.6640625" style="27" customWidth="1"/>
    <col min="12026" max="12026" width="11.5" style="27" customWidth="1"/>
    <col min="12027" max="12027" width="10.1640625" style="27" customWidth="1"/>
    <col min="12028" max="12028" width="18.1640625" style="27" customWidth="1"/>
    <col min="12029" max="12029" width="10.33203125" style="27" customWidth="1"/>
    <col min="12030" max="12031" width="8.83203125" style="27" customWidth="1"/>
    <col min="12032" max="12032" width="13.5" style="27" customWidth="1"/>
    <col min="12033" max="12033" width="12.6640625" style="27" customWidth="1"/>
    <col min="12034" max="12034" width="11.33203125" style="27" customWidth="1"/>
    <col min="12035" max="12035" width="12.6640625" style="27" customWidth="1"/>
    <col min="12036" max="12036" width="12.5" style="27" customWidth="1"/>
    <col min="12037" max="12278" width="9" style="27"/>
    <col min="12279" max="12279" width="2.83203125" style="27" customWidth="1"/>
    <col min="12280" max="12280" width="9" style="27"/>
    <col min="12281" max="12281" width="12.6640625" style="27" customWidth="1"/>
    <col min="12282" max="12282" width="11.5" style="27" customWidth="1"/>
    <col min="12283" max="12283" width="10.1640625" style="27" customWidth="1"/>
    <col min="12284" max="12284" width="18.1640625" style="27" customWidth="1"/>
    <col min="12285" max="12285" width="10.33203125" style="27" customWidth="1"/>
    <col min="12286" max="12287" width="8.83203125" style="27" customWidth="1"/>
    <col min="12288" max="12288" width="13.5" style="27" customWidth="1"/>
    <col min="12289" max="12289" width="12.6640625" style="27" customWidth="1"/>
    <col min="12290" max="12290" width="11.33203125" style="27" customWidth="1"/>
    <col min="12291" max="12291" width="12.6640625" style="27" customWidth="1"/>
    <col min="12292" max="12292" width="12.5" style="27" customWidth="1"/>
    <col min="12293" max="12534" width="9" style="27"/>
    <col min="12535" max="12535" width="2.83203125" style="27" customWidth="1"/>
    <col min="12536" max="12536" width="9" style="27"/>
    <col min="12537" max="12537" width="12.6640625" style="27" customWidth="1"/>
    <col min="12538" max="12538" width="11.5" style="27" customWidth="1"/>
    <col min="12539" max="12539" width="10.1640625" style="27" customWidth="1"/>
    <col min="12540" max="12540" width="18.1640625" style="27" customWidth="1"/>
    <col min="12541" max="12541" width="10.33203125" style="27" customWidth="1"/>
    <col min="12542" max="12543" width="8.83203125" style="27" customWidth="1"/>
    <col min="12544" max="12544" width="13.5" style="27" customWidth="1"/>
    <col min="12545" max="12545" width="12.6640625" style="27" customWidth="1"/>
    <col min="12546" max="12546" width="11.33203125" style="27" customWidth="1"/>
    <col min="12547" max="12547" width="12.6640625" style="27" customWidth="1"/>
    <col min="12548" max="12548" width="12.5" style="27" customWidth="1"/>
    <col min="12549" max="12790" width="9" style="27"/>
    <col min="12791" max="12791" width="2.83203125" style="27" customWidth="1"/>
    <col min="12792" max="12792" width="9" style="27"/>
    <col min="12793" max="12793" width="12.6640625" style="27" customWidth="1"/>
    <col min="12794" max="12794" width="11.5" style="27" customWidth="1"/>
    <col min="12795" max="12795" width="10.1640625" style="27" customWidth="1"/>
    <col min="12796" max="12796" width="18.1640625" style="27" customWidth="1"/>
    <col min="12797" max="12797" width="10.33203125" style="27" customWidth="1"/>
    <col min="12798" max="12799" width="8.83203125" style="27" customWidth="1"/>
    <col min="12800" max="12800" width="13.5" style="27" customWidth="1"/>
    <col min="12801" max="12801" width="12.6640625" style="27" customWidth="1"/>
    <col min="12802" max="12802" width="11.33203125" style="27" customWidth="1"/>
    <col min="12803" max="12803" width="12.6640625" style="27" customWidth="1"/>
    <col min="12804" max="12804" width="12.5" style="27" customWidth="1"/>
    <col min="12805" max="13046" width="9" style="27"/>
    <col min="13047" max="13047" width="2.83203125" style="27" customWidth="1"/>
    <col min="13048" max="13048" width="9" style="27"/>
    <col min="13049" max="13049" width="12.6640625" style="27" customWidth="1"/>
    <col min="13050" max="13050" width="11.5" style="27" customWidth="1"/>
    <col min="13051" max="13051" width="10.1640625" style="27" customWidth="1"/>
    <col min="13052" max="13052" width="18.1640625" style="27" customWidth="1"/>
    <col min="13053" max="13053" width="10.33203125" style="27" customWidth="1"/>
    <col min="13054" max="13055" width="8.83203125" style="27" customWidth="1"/>
    <col min="13056" max="13056" width="13.5" style="27" customWidth="1"/>
    <col min="13057" max="13057" width="12.6640625" style="27" customWidth="1"/>
    <col min="13058" max="13058" width="11.33203125" style="27" customWidth="1"/>
    <col min="13059" max="13059" width="12.6640625" style="27" customWidth="1"/>
    <col min="13060" max="13060" width="12.5" style="27" customWidth="1"/>
    <col min="13061" max="13302" width="9" style="27"/>
    <col min="13303" max="13303" width="2.83203125" style="27" customWidth="1"/>
    <col min="13304" max="13304" width="9" style="27"/>
    <col min="13305" max="13305" width="12.6640625" style="27" customWidth="1"/>
    <col min="13306" max="13306" width="11.5" style="27" customWidth="1"/>
    <col min="13307" max="13307" width="10.1640625" style="27" customWidth="1"/>
    <col min="13308" max="13308" width="18.1640625" style="27" customWidth="1"/>
    <col min="13309" max="13309" width="10.33203125" style="27" customWidth="1"/>
    <col min="13310" max="13311" width="8.83203125" style="27" customWidth="1"/>
    <col min="13312" max="13312" width="13.5" style="27" customWidth="1"/>
    <col min="13313" max="13313" width="12.6640625" style="27" customWidth="1"/>
    <col min="13314" max="13314" width="11.33203125" style="27" customWidth="1"/>
    <col min="13315" max="13315" width="12.6640625" style="27" customWidth="1"/>
    <col min="13316" max="13316" width="12.5" style="27" customWidth="1"/>
    <col min="13317" max="13558" width="9" style="27"/>
    <col min="13559" max="13559" width="2.83203125" style="27" customWidth="1"/>
    <col min="13560" max="13560" width="9" style="27"/>
    <col min="13561" max="13561" width="12.6640625" style="27" customWidth="1"/>
    <col min="13562" max="13562" width="11.5" style="27" customWidth="1"/>
    <col min="13563" max="13563" width="10.1640625" style="27" customWidth="1"/>
    <col min="13564" max="13564" width="18.1640625" style="27" customWidth="1"/>
    <col min="13565" max="13565" width="10.33203125" style="27" customWidth="1"/>
    <col min="13566" max="13567" width="8.83203125" style="27" customWidth="1"/>
    <col min="13568" max="13568" width="13.5" style="27" customWidth="1"/>
    <col min="13569" max="13569" width="12.6640625" style="27" customWidth="1"/>
    <col min="13570" max="13570" width="11.33203125" style="27" customWidth="1"/>
    <col min="13571" max="13571" width="12.6640625" style="27" customWidth="1"/>
    <col min="13572" max="13572" width="12.5" style="27" customWidth="1"/>
    <col min="13573" max="13814" width="9" style="27"/>
    <col min="13815" max="13815" width="2.83203125" style="27" customWidth="1"/>
    <col min="13816" max="13816" width="9" style="27"/>
    <col min="13817" max="13817" width="12.6640625" style="27" customWidth="1"/>
    <col min="13818" max="13818" width="11.5" style="27" customWidth="1"/>
    <col min="13819" max="13819" width="10.1640625" style="27" customWidth="1"/>
    <col min="13820" max="13820" width="18.1640625" style="27" customWidth="1"/>
    <col min="13821" max="13821" width="10.33203125" style="27" customWidth="1"/>
    <col min="13822" max="13823" width="8.83203125" style="27" customWidth="1"/>
    <col min="13824" max="13824" width="13.5" style="27" customWidth="1"/>
    <col min="13825" max="13825" width="12.6640625" style="27" customWidth="1"/>
    <col min="13826" max="13826" width="11.33203125" style="27" customWidth="1"/>
    <col min="13827" max="13827" width="12.6640625" style="27" customWidth="1"/>
    <col min="13828" max="13828" width="12.5" style="27" customWidth="1"/>
    <col min="13829" max="14070" width="9" style="27"/>
    <col min="14071" max="14071" width="2.83203125" style="27" customWidth="1"/>
    <col min="14072" max="14072" width="9" style="27"/>
    <col min="14073" max="14073" width="12.6640625" style="27" customWidth="1"/>
    <col min="14074" max="14074" width="11.5" style="27" customWidth="1"/>
    <col min="14075" max="14075" width="10.1640625" style="27" customWidth="1"/>
    <col min="14076" max="14076" width="18.1640625" style="27" customWidth="1"/>
    <col min="14077" max="14077" width="10.33203125" style="27" customWidth="1"/>
    <col min="14078" max="14079" width="8.83203125" style="27" customWidth="1"/>
    <col min="14080" max="14080" width="13.5" style="27" customWidth="1"/>
    <col min="14081" max="14081" width="12.6640625" style="27" customWidth="1"/>
    <col min="14082" max="14082" width="11.33203125" style="27" customWidth="1"/>
    <col min="14083" max="14083" width="12.6640625" style="27" customWidth="1"/>
    <col min="14084" max="14084" width="12.5" style="27" customWidth="1"/>
    <col min="14085" max="14326" width="9" style="27"/>
    <col min="14327" max="14327" width="2.83203125" style="27" customWidth="1"/>
    <col min="14328" max="14328" width="9" style="27"/>
    <col min="14329" max="14329" width="12.6640625" style="27" customWidth="1"/>
    <col min="14330" max="14330" width="11.5" style="27" customWidth="1"/>
    <col min="14331" max="14331" width="10.1640625" style="27" customWidth="1"/>
    <col min="14332" max="14332" width="18.1640625" style="27" customWidth="1"/>
    <col min="14333" max="14333" width="10.33203125" style="27" customWidth="1"/>
    <col min="14334" max="14335" width="8.83203125" style="27" customWidth="1"/>
    <col min="14336" max="14336" width="13.5" style="27" customWidth="1"/>
    <col min="14337" max="14337" width="12.6640625" style="27" customWidth="1"/>
    <col min="14338" max="14338" width="11.33203125" style="27" customWidth="1"/>
    <col min="14339" max="14339" width="12.6640625" style="27" customWidth="1"/>
    <col min="14340" max="14340" width="12.5" style="27" customWidth="1"/>
    <col min="14341" max="14582" width="9" style="27"/>
    <col min="14583" max="14583" width="2.83203125" style="27" customWidth="1"/>
    <col min="14584" max="14584" width="9" style="27"/>
    <col min="14585" max="14585" width="12.6640625" style="27" customWidth="1"/>
    <col min="14586" max="14586" width="11.5" style="27" customWidth="1"/>
    <col min="14587" max="14587" width="10.1640625" style="27" customWidth="1"/>
    <col min="14588" max="14588" width="18.1640625" style="27" customWidth="1"/>
    <col min="14589" max="14589" width="10.33203125" style="27" customWidth="1"/>
    <col min="14590" max="14591" width="8.83203125" style="27" customWidth="1"/>
    <col min="14592" max="14592" width="13.5" style="27" customWidth="1"/>
    <col min="14593" max="14593" width="12.6640625" style="27" customWidth="1"/>
    <col min="14594" max="14594" width="11.33203125" style="27" customWidth="1"/>
    <col min="14595" max="14595" width="12.6640625" style="27" customWidth="1"/>
    <col min="14596" max="14596" width="12.5" style="27" customWidth="1"/>
    <col min="14597" max="14838" width="9" style="27"/>
    <col min="14839" max="14839" width="2.83203125" style="27" customWidth="1"/>
    <col min="14840" max="14840" width="9" style="27"/>
    <col min="14841" max="14841" width="12.6640625" style="27" customWidth="1"/>
    <col min="14842" max="14842" width="11.5" style="27" customWidth="1"/>
    <col min="14843" max="14843" width="10.1640625" style="27" customWidth="1"/>
    <col min="14844" max="14844" width="18.1640625" style="27" customWidth="1"/>
    <col min="14845" max="14845" width="10.33203125" style="27" customWidth="1"/>
    <col min="14846" max="14847" width="8.83203125" style="27" customWidth="1"/>
    <col min="14848" max="14848" width="13.5" style="27" customWidth="1"/>
    <col min="14849" max="14849" width="12.6640625" style="27" customWidth="1"/>
    <col min="14850" max="14850" width="11.33203125" style="27" customWidth="1"/>
    <col min="14851" max="14851" width="12.6640625" style="27" customWidth="1"/>
    <col min="14852" max="14852" width="12.5" style="27" customWidth="1"/>
    <col min="14853" max="15094" width="9" style="27"/>
    <col min="15095" max="15095" width="2.83203125" style="27" customWidth="1"/>
    <col min="15096" max="15096" width="9" style="27"/>
    <col min="15097" max="15097" width="12.6640625" style="27" customWidth="1"/>
    <col min="15098" max="15098" width="11.5" style="27" customWidth="1"/>
    <col min="15099" max="15099" width="10.1640625" style="27" customWidth="1"/>
    <col min="15100" max="15100" width="18.1640625" style="27" customWidth="1"/>
    <col min="15101" max="15101" width="10.33203125" style="27" customWidth="1"/>
    <col min="15102" max="15103" width="8.83203125" style="27" customWidth="1"/>
    <col min="15104" max="15104" width="13.5" style="27" customWidth="1"/>
    <col min="15105" max="15105" width="12.6640625" style="27" customWidth="1"/>
    <col min="15106" max="15106" width="11.33203125" style="27" customWidth="1"/>
    <col min="15107" max="15107" width="12.6640625" style="27" customWidth="1"/>
    <col min="15108" max="15108" width="12.5" style="27" customWidth="1"/>
    <col min="15109" max="15350" width="9" style="27"/>
    <col min="15351" max="15351" width="2.83203125" style="27" customWidth="1"/>
    <col min="15352" max="15352" width="9" style="27"/>
    <col min="15353" max="15353" width="12.6640625" style="27" customWidth="1"/>
    <col min="15354" max="15354" width="11.5" style="27" customWidth="1"/>
    <col min="15355" max="15355" width="10.1640625" style="27" customWidth="1"/>
    <col min="15356" max="15356" width="18.1640625" style="27" customWidth="1"/>
    <col min="15357" max="15357" width="10.33203125" style="27" customWidth="1"/>
    <col min="15358" max="15359" width="8.83203125" style="27" customWidth="1"/>
    <col min="15360" max="15360" width="13.5" style="27" customWidth="1"/>
    <col min="15361" max="15361" width="12.6640625" style="27" customWidth="1"/>
    <col min="15362" max="15362" width="11.33203125" style="27" customWidth="1"/>
    <col min="15363" max="15363" width="12.6640625" style="27" customWidth="1"/>
    <col min="15364" max="15364" width="12.5" style="27" customWidth="1"/>
    <col min="15365" max="15606" width="9" style="27"/>
    <col min="15607" max="15607" width="2.83203125" style="27" customWidth="1"/>
    <col min="15608" max="15608" width="9" style="27"/>
    <col min="15609" max="15609" width="12.6640625" style="27" customWidth="1"/>
    <col min="15610" max="15610" width="11.5" style="27" customWidth="1"/>
    <col min="15611" max="15611" width="10.1640625" style="27" customWidth="1"/>
    <col min="15612" max="15612" width="18.1640625" style="27" customWidth="1"/>
    <col min="15613" max="15613" width="10.33203125" style="27" customWidth="1"/>
    <col min="15614" max="15615" width="8.83203125" style="27" customWidth="1"/>
    <col min="15616" max="15616" width="13.5" style="27" customWidth="1"/>
    <col min="15617" max="15617" width="12.6640625" style="27" customWidth="1"/>
    <col min="15618" max="15618" width="11.33203125" style="27" customWidth="1"/>
    <col min="15619" max="15619" width="12.6640625" style="27" customWidth="1"/>
    <col min="15620" max="15620" width="12.5" style="27" customWidth="1"/>
    <col min="15621" max="15862" width="9" style="27"/>
    <col min="15863" max="15863" width="2.83203125" style="27" customWidth="1"/>
    <col min="15864" max="15864" width="9" style="27"/>
    <col min="15865" max="15865" width="12.6640625" style="27" customWidth="1"/>
    <col min="15866" max="15866" width="11.5" style="27" customWidth="1"/>
    <col min="15867" max="15867" width="10.1640625" style="27" customWidth="1"/>
    <col min="15868" max="15868" width="18.1640625" style="27" customWidth="1"/>
    <col min="15869" max="15869" width="10.33203125" style="27" customWidth="1"/>
    <col min="15870" max="15871" width="8.83203125" style="27" customWidth="1"/>
    <col min="15872" max="15872" width="13.5" style="27" customWidth="1"/>
    <col min="15873" max="15873" width="12.6640625" style="27" customWidth="1"/>
    <col min="15874" max="15874" width="11.33203125" style="27" customWidth="1"/>
    <col min="15875" max="15875" width="12.6640625" style="27" customWidth="1"/>
    <col min="15876" max="15876" width="12.5" style="27" customWidth="1"/>
    <col min="15877" max="16118" width="9" style="27"/>
    <col min="16119" max="16119" width="2.83203125" style="27" customWidth="1"/>
    <col min="16120" max="16120" width="9" style="27"/>
    <col min="16121" max="16121" width="12.6640625" style="27" customWidth="1"/>
    <col min="16122" max="16122" width="11.5" style="27" customWidth="1"/>
    <col min="16123" max="16123" width="10.1640625" style="27" customWidth="1"/>
    <col min="16124" max="16124" width="18.1640625" style="27" customWidth="1"/>
    <col min="16125" max="16125" width="10.33203125" style="27" customWidth="1"/>
    <col min="16126" max="16127" width="8.83203125" style="27" customWidth="1"/>
    <col min="16128" max="16128" width="13.5" style="27" customWidth="1"/>
    <col min="16129" max="16129" width="12.6640625" style="27" customWidth="1"/>
    <col min="16130" max="16130" width="11.33203125" style="27" customWidth="1"/>
    <col min="16131" max="16131" width="12.6640625" style="27" customWidth="1"/>
    <col min="16132" max="16132" width="12.5" style="27" customWidth="1"/>
    <col min="16133" max="16384" width="9" style="27"/>
  </cols>
  <sheetData>
    <row r="1" spans="2:11" s="3" customFormat="1" ht="51" customHeight="1" thickBot="1">
      <c r="B1" s="55" t="s">
        <v>68</v>
      </c>
      <c r="C1" s="55"/>
      <c r="D1" s="55"/>
      <c r="E1" s="55"/>
      <c r="F1" s="55"/>
      <c r="G1" s="55"/>
      <c r="H1" s="55"/>
      <c r="I1" s="55"/>
      <c r="J1" s="55"/>
      <c r="K1" s="55"/>
    </row>
    <row r="2" spans="2:11" s="3" customFormat="1" ht="25" customHeight="1">
      <c r="B2" s="4" t="s">
        <v>0</v>
      </c>
      <c r="C2" s="5" t="s">
        <v>28</v>
      </c>
      <c r="D2" s="6" t="s">
        <v>1</v>
      </c>
      <c r="E2" s="7">
        <v>45763</v>
      </c>
      <c r="F2" s="8" t="s">
        <v>2</v>
      </c>
      <c r="G2" s="56" t="s">
        <v>29</v>
      </c>
      <c r="H2" s="57"/>
      <c r="I2" s="57"/>
      <c r="J2" s="57"/>
      <c r="K2" s="58"/>
    </row>
    <row r="3" spans="2:11" s="3" customFormat="1" ht="25" customHeight="1" thickBot="1">
      <c r="B3" s="9" t="s">
        <v>3</v>
      </c>
      <c r="C3" s="10" t="s">
        <v>30</v>
      </c>
      <c r="D3" s="11" t="s">
        <v>4</v>
      </c>
      <c r="E3" s="12">
        <v>15811515220</v>
      </c>
      <c r="F3" s="13" t="s">
        <v>5</v>
      </c>
      <c r="G3" s="59"/>
      <c r="H3" s="60"/>
      <c r="I3" s="60"/>
      <c r="J3" s="60"/>
      <c r="K3" s="61"/>
    </row>
    <row r="4" spans="2:11" s="3" customFormat="1" ht="25" customHeight="1" thickBot="1"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2:11" s="14" customFormat="1" ht="25" customHeight="1">
      <c r="B5" s="15" t="s">
        <v>6</v>
      </c>
      <c r="C5" s="16" t="s">
        <v>7</v>
      </c>
      <c r="D5" s="16" t="s">
        <v>8</v>
      </c>
      <c r="E5" s="16" t="s">
        <v>9</v>
      </c>
      <c r="F5" s="16" t="s">
        <v>10</v>
      </c>
      <c r="G5" s="17" t="s">
        <v>11</v>
      </c>
      <c r="H5" s="16" t="s">
        <v>10</v>
      </c>
      <c r="I5" s="16" t="s">
        <v>12</v>
      </c>
      <c r="J5" s="16" t="s">
        <v>13</v>
      </c>
      <c r="K5" s="18" t="s">
        <v>14</v>
      </c>
    </row>
    <row r="6" spans="2:11" s="2" customFormat="1" ht="25" customHeight="1">
      <c r="B6" s="48" t="s">
        <v>122</v>
      </c>
      <c r="C6" s="33" t="s">
        <v>125</v>
      </c>
      <c r="D6" s="34" t="s">
        <v>123</v>
      </c>
      <c r="E6" s="35">
        <v>1</v>
      </c>
      <c r="F6" s="36" t="s">
        <v>124</v>
      </c>
      <c r="G6" s="35">
        <v>1</v>
      </c>
      <c r="H6" s="36" t="s">
        <v>126</v>
      </c>
      <c r="I6" s="37">
        <v>20000</v>
      </c>
      <c r="J6" s="37">
        <f>E6*G6*I6</f>
        <v>20000</v>
      </c>
      <c r="K6" s="38" t="s">
        <v>129</v>
      </c>
    </row>
    <row r="7" spans="2:11" s="2" customFormat="1" ht="25" customHeight="1">
      <c r="B7" s="48"/>
      <c r="C7" s="49" t="s">
        <v>128</v>
      </c>
      <c r="D7" s="49"/>
      <c r="E7" s="49"/>
      <c r="F7" s="49"/>
      <c r="G7" s="49"/>
      <c r="H7" s="49"/>
      <c r="I7" s="49"/>
      <c r="J7" s="39">
        <f>SUM(J6:J6)</f>
        <v>20000</v>
      </c>
      <c r="K7" s="38"/>
    </row>
    <row r="8" spans="2:11" s="2" customFormat="1" ht="25" customHeight="1">
      <c r="B8" s="48" t="s">
        <v>72</v>
      </c>
      <c r="C8" s="43" t="s">
        <v>94</v>
      </c>
      <c r="D8" s="34" t="s">
        <v>116</v>
      </c>
      <c r="E8" s="35">
        <v>8</v>
      </c>
      <c r="F8" s="36" t="s">
        <v>31</v>
      </c>
      <c r="G8" s="35">
        <v>1</v>
      </c>
      <c r="H8" s="36" t="s">
        <v>56</v>
      </c>
      <c r="I8" s="37">
        <v>2500</v>
      </c>
      <c r="J8" s="37">
        <f>E8*G8*I8</f>
        <v>20000</v>
      </c>
      <c r="K8" s="38" t="s">
        <v>110</v>
      </c>
    </row>
    <row r="9" spans="2:11" s="2" customFormat="1" ht="25" customHeight="1">
      <c r="B9" s="48"/>
      <c r="C9" s="45"/>
      <c r="D9" s="34" t="s">
        <v>117</v>
      </c>
      <c r="E9" s="35">
        <v>2</v>
      </c>
      <c r="F9" s="36" t="s">
        <v>31</v>
      </c>
      <c r="G9" s="35">
        <v>1</v>
      </c>
      <c r="H9" s="36" t="s">
        <v>56</v>
      </c>
      <c r="I9" s="37">
        <v>3000</v>
      </c>
      <c r="J9" s="37">
        <f>E9*G9*I9</f>
        <v>6000</v>
      </c>
      <c r="K9" s="38"/>
    </row>
    <row r="10" spans="2:11" s="2" customFormat="1" ht="25" customHeight="1">
      <c r="B10" s="48"/>
      <c r="C10" s="41" t="s">
        <v>115</v>
      </c>
      <c r="D10" s="34" t="s">
        <v>118</v>
      </c>
      <c r="E10" s="35">
        <v>3</v>
      </c>
      <c r="F10" s="36" t="s">
        <v>47</v>
      </c>
      <c r="G10" s="35">
        <v>1</v>
      </c>
      <c r="H10" s="36" t="s">
        <v>119</v>
      </c>
      <c r="I10" s="37">
        <v>2500</v>
      </c>
      <c r="J10" s="37">
        <f t="shared" ref="J10:J11" si="0">E10*G10*I10</f>
        <v>7500</v>
      </c>
      <c r="K10" s="38"/>
    </row>
    <row r="11" spans="2:11" s="2" customFormat="1" ht="25" customHeight="1">
      <c r="B11" s="48"/>
      <c r="C11" s="43" t="s">
        <v>93</v>
      </c>
      <c r="D11" s="34" t="s">
        <v>116</v>
      </c>
      <c r="E11" s="35">
        <v>7</v>
      </c>
      <c r="F11" s="36" t="s">
        <v>31</v>
      </c>
      <c r="G11" s="35">
        <v>1</v>
      </c>
      <c r="H11" s="36" t="s">
        <v>46</v>
      </c>
      <c r="I11" s="37">
        <v>2500</v>
      </c>
      <c r="J11" s="37">
        <f t="shared" si="0"/>
        <v>17500</v>
      </c>
      <c r="K11" s="38"/>
    </row>
    <row r="12" spans="2:11" s="2" customFormat="1" ht="25" customHeight="1">
      <c r="B12" s="48"/>
      <c r="C12" s="45"/>
      <c r="D12" s="34" t="s">
        <v>117</v>
      </c>
      <c r="E12" s="35">
        <v>2</v>
      </c>
      <c r="F12" s="36" t="s">
        <v>31</v>
      </c>
      <c r="G12" s="35">
        <v>1</v>
      </c>
      <c r="H12" s="36" t="s">
        <v>46</v>
      </c>
      <c r="I12" s="37">
        <v>3000</v>
      </c>
      <c r="J12" s="37">
        <f>E12*G12*I12</f>
        <v>6000</v>
      </c>
      <c r="K12" s="38"/>
    </row>
    <row r="13" spans="2:11" s="2" customFormat="1" ht="25" customHeight="1">
      <c r="B13" s="48"/>
      <c r="C13" s="49" t="s">
        <v>18</v>
      </c>
      <c r="D13" s="49"/>
      <c r="E13" s="49"/>
      <c r="F13" s="49"/>
      <c r="G13" s="49"/>
      <c r="H13" s="49"/>
      <c r="I13" s="49"/>
      <c r="J13" s="39">
        <f>SUM(J8:J12)</f>
        <v>57000</v>
      </c>
      <c r="K13" s="38"/>
    </row>
    <row r="14" spans="2:11" s="2" customFormat="1" ht="25" customHeight="1">
      <c r="B14" s="48" t="s">
        <v>69</v>
      </c>
      <c r="C14" s="33" t="s">
        <v>73</v>
      </c>
      <c r="D14" s="34" t="s">
        <v>121</v>
      </c>
      <c r="E14" s="35">
        <v>50</v>
      </c>
      <c r="F14" s="36" t="s">
        <v>38</v>
      </c>
      <c r="G14" s="35">
        <v>1</v>
      </c>
      <c r="H14" s="36" t="s">
        <v>16</v>
      </c>
      <c r="I14" s="37">
        <v>1100</v>
      </c>
      <c r="J14" s="37">
        <f>E14*G14*I14</f>
        <v>55000</v>
      </c>
      <c r="K14" s="38" t="s">
        <v>130</v>
      </c>
    </row>
    <row r="15" spans="2:11" s="2" customFormat="1" ht="25" customHeight="1">
      <c r="B15" s="48"/>
      <c r="C15" s="33" t="s">
        <v>120</v>
      </c>
      <c r="D15" s="34" t="s">
        <v>121</v>
      </c>
      <c r="E15" s="35">
        <v>50</v>
      </c>
      <c r="F15" s="36" t="s">
        <v>38</v>
      </c>
      <c r="G15" s="35">
        <v>1</v>
      </c>
      <c r="H15" s="36" t="s">
        <v>16</v>
      </c>
      <c r="I15" s="37">
        <v>1100</v>
      </c>
      <c r="J15" s="37">
        <f t="shared" ref="J15" si="1">E15*G15*I15</f>
        <v>55000</v>
      </c>
      <c r="K15" s="38"/>
    </row>
    <row r="16" spans="2:11" s="2" customFormat="1" ht="25" customHeight="1">
      <c r="B16" s="48"/>
      <c r="C16" s="49" t="s">
        <v>70</v>
      </c>
      <c r="D16" s="49"/>
      <c r="E16" s="49"/>
      <c r="F16" s="49"/>
      <c r="G16" s="49"/>
      <c r="H16" s="49"/>
      <c r="I16" s="49"/>
      <c r="J16" s="39">
        <f>SUM(J14:J15)</f>
        <v>110000</v>
      </c>
      <c r="K16" s="38"/>
    </row>
    <row r="17" spans="1:11" s="2" customFormat="1" ht="25" customHeight="1">
      <c r="B17" s="48" t="s">
        <v>71</v>
      </c>
      <c r="C17" s="33" t="s">
        <v>74</v>
      </c>
      <c r="D17" s="34" t="s">
        <v>75</v>
      </c>
      <c r="E17" s="35">
        <v>100</v>
      </c>
      <c r="F17" s="36" t="s">
        <v>20</v>
      </c>
      <c r="G17" s="35">
        <v>1</v>
      </c>
      <c r="H17" s="36" t="s">
        <v>17</v>
      </c>
      <c r="I17" s="37">
        <v>2800</v>
      </c>
      <c r="J17" s="37">
        <f>E17*G17*I17</f>
        <v>280000</v>
      </c>
      <c r="K17" s="38" t="s">
        <v>61</v>
      </c>
    </row>
    <row r="18" spans="1:11" s="2" customFormat="1" ht="25" customHeight="1">
      <c r="B18" s="48"/>
      <c r="C18" s="33" t="s">
        <v>76</v>
      </c>
      <c r="D18" s="34" t="s">
        <v>77</v>
      </c>
      <c r="E18" s="35">
        <v>10</v>
      </c>
      <c r="F18" s="36" t="s">
        <v>78</v>
      </c>
      <c r="G18" s="35">
        <v>1</v>
      </c>
      <c r="H18" s="35" t="s">
        <v>35</v>
      </c>
      <c r="I18" s="37">
        <v>5000</v>
      </c>
      <c r="J18" s="37">
        <f t="shared" ref="J18:J19" si="2">E18*G18*I18</f>
        <v>50000</v>
      </c>
      <c r="K18" s="38" t="s">
        <v>79</v>
      </c>
    </row>
    <row r="19" spans="1:11" s="2" customFormat="1" ht="25" customHeight="1">
      <c r="A19" s="2" t="s">
        <v>62</v>
      </c>
      <c r="B19" s="48"/>
      <c r="C19" s="33" t="s">
        <v>111</v>
      </c>
      <c r="D19" s="34" t="s">
        <v>44</v>
      </c>
      <c r="E19" s="35">
        <v>1</v>
      </c>
      <c r="F19" s="36" t="s">
        <v>43</v>
      </c>
      <c r="G19" s="35">
        <v>1</v>
      </c>
      <c r="H19" s="35" t="s">
        <v>35</v>
      </c>
      <c r="I19" s="37">
        <v>10000</v>
      </c>
      <c r="J19" s="37">
        <f t="shared" si="2"/>
        <v>10000</v>
      </c>
      <c r="K19" s="38"/>
    </row>
    <row r="20" spans="1:11" s="2" customFormat="1" ht="25" customHeight="1">
      <c r="B20" s="48"/>
      <c r="C20" s="49" t="s">
        <v>36</v>
      </c>
      <c r="D20" s="49"/>
      <c r="E20" s="49"/>
      <c r="F20" s="49"/>
      <c r="G20" s="49"/>
      <c r="H20" s="49"/>
      <c r="I20" s="49"/>
      <c r="J20" s="39">
        <f>SUM(J17:J19)</f>
        <v>340000</v>
      </c>
      <c r="K20" s="38"/>
    </row>
    <row r="21" spans="1:11" s="2" customFormat="1" ht="25" customHeight="1">
      <c r="B21" s="48" t="s">
        <v>90</v>
      </c>
      <c r="C21" s="33" t="s">
        <v>97</v>
      </c>
      <c r="D21" s="33" t="s">
        <v>98</v>
      </c>
      <c r="E21" s="35">
        <v>15</v>
      </c>
      <c r="F21" s="36" t="s">
        <v>99</v>
      </c>
      <c r="G21" s="35">
        <v>1</v>
      </c>
      <c r="H21" s="36" t="s">
        <v>17</v>
      </c>
      <c r="I21" s="37">
        <v>200</v>
      </c>
      <c r="J21" s="37">
        <f>E21*G21*I21</f>
        <v>3000</v>
      </c>
      <c r="K21" s="38"/>
    </row>
    <row r="22" spans="1:11" s="2" customFormat="1" ht="25" customHeight="1">
      <c r="B22" s="48"/>
      <c r="C22" s="33" t="s">
        <v>100</v>
      </c>
      <c r="D22" s="33" t="s">
        <v>101</v>
      </c>
      <c r="E22" s="35">
        <v>25</v>
      </c>
      <c r="F22" s="36" t="s">
        <v>99</v>
      </c>
      <c r="G22" s="35">
        <v>1</v>
      </c>
      <c r="H22" s="36" t="s">
        <v>17</v>
      </c>
      <c r="I22" s="37">
        <v>200</v>
      </c>
      <c r="J22" s="37">
        <f>E22*G22*I22</f>
        <v>5000</v>
      </c>
      <c r="K22" s="38"/>
    </row>
    <row r="23" spans="1:11" s="2" customFormat="1" ht="25" customHeight="1">
      <c r="B23" s="48"/>
      <c r="C23" s="33" t="s">
        <v>83</v>
      </c>
      <c r="D23" s="33" t="s">
        <v>81</v>
      </c>
      <c r="E23" s="35">
        <v>1</v>
      </c>
      <c r="F23" s="36" t="s">
        <v>15</v>
      </c>
      <c r="G23" s="35">
        <v>1</v>
      </c>
      <c r="H23" s="36" t="s">
        <v>17</v>
      </c>
      <c r="I23" s="37">
        <v>20000</v>
      </c>
      <c r="J23" s="37">
        <f>E23*G23*I23</f>
        <v>20000</v>
      </c>
      <c r="K23" s="38" t="s">
        <v>80</v>
      </c>
    </row>
    <row r="24" spans="1:11" s="2" customFormat="1" ht="25" customHeight="1">
      <c r="B24" s="48"/>
      <c r="C24" s="33" t="s">
        <v>84</v>
      </c>
      <c r="D24" s="33"/>
      <c r="E24" s="35">
        <v>1</v>
      </c>
      <c r="F24" s="36" t="s">
        <v>15</v>
      </c>
      <c r="G24" s="35">
        <v>1</v>
      </c>
      <c r="H24" s="36" t="s">
        <v>17</v>
      </c>
      <c r="I24" s="37">
        <v>8000</v>
      </c>
      <c r="J24" s="37">
        <f t="shared" ref="J24:J31" si="3">E24*G24*I24</f>
        <v>8000</v>
      </c>
      <c r="K24" s="38"/>
    </row>
    <row r="25" spans="1:11" s="2" customFormat="1" ht="25" customHeight="1">
      <c r="B25" s="48"/>
      <c r="C25" s="33" t="s">
        <v>82</v>
      </c>
      <c r="D25" s="34"/>
      <c r="E25" s="35">
        <v>1</v>
      </c>
      <c r="F25" s="36" t="s">
        <v>20</v>
      </c>
      <c r="G25" s="35">
        <v>1</v>
      </c>
      <c r="H25" s="36" t="s">
        <v>22</v>
      </c>
      <c r="I25" s="37">
        <v>500</v>
      </c>
      <c r="J25" s="37">
        <f t="shared" si="3"/>
        <v>500</v>
      </c>
      <c r="K25" s="38"/>
    </row>
    <row r="26" spans="1:11" s="2" customFormat="1" ht="25" customHeight="1">
      <c r="B26" s="48"/>
      <c r="C26" s="33" t="s">
        <v>85</v>
      </c>
      <c r="D26" s="33" t="s">
        <v>86</v>
      </c>
      <c r="E26" s="35">
        <v>1</v>
      </c>
      <c r="F26" s="36" t="s">
        <v>15</v>
      </c>
      <c r="G26" s="35">
        <v>1</v>
      </c>
      <c r="H26" s="36" t="s">
        <v>17</v>
      </c>
      <c r="I26" s="37">
        <v>30000</v>
      </c>
      <c r="J26" s="37">
        <f t="shared" si="3"/>
        <v>30000</v>
      </c>
      <c r="K26" s="38"/>
    </row>
    <row r="27" spans="1:11" s="2" customFormat="1" ht="25" customHeight="1">
      <c r="B27" s="48"/>
      <c r="C27" s="33" t="s">
        <v>60</v>
      </c>
      <c r="D27" s="34"/>
      <c r="E27" s="35">
        <v>1</v>
      </c>
      <c r="F27" s="40" t="s">
        <v>20</v>
      </c>
      <c r="G27" s="35">
        <v>1</v>
      </c>
      <c r="H27" s="36" t="s">
        <v>17</v>
      </c>
      <c r="I27" s="37">
        <v>500</v>
      </c>
      <c r="J27" s="37">
        <f t="shared" si="3"/>
        <v>500</v>
      </c>
      <c r="K27" s="38"/>
    </row>
    <row r="28" spans="1:11" s="2" customFormat="1" ht="25" customHeight="1">
      <c r="B28" s="48"/>
      <c r="C28" s="33" t="s">
        <v>87</v>
      </c>
      <c r="D28" s="34" t="s">
        <v>113</v>
      </c>
      <c r="E28" s="35">
        <v>1</v>
      </c>
      <c r="F28" s="40" t="s">
        <v>15</v>
      </c>
      <c r="G28" s="35">
        <v>1</v>
      </c>
      <c r="H28" s="36" t="s">
        <v>17</v>
      </c>
      <c r="I28" s="37">
        <v>25000</v>
      </c>
      <c r="J28" s="37">
        <f t="shared" si="3"/>
        <v>25000</v>
      </c>
      <c r="K28" s="38"/>
    </row>
    <row r="29" spans="1:11" s="2" customFormat="1" ht="25" customHeight="1">
      <c r="B29" s="48"/>
      <c r="C29" s="33" t="s">
        <v>112</v>
      </c>
      <c r="D29" s="34"/>
      <c r="E29" s="35">
        <v>1</v>
      </c>
      <c r="F29" s="36" t="s">
        <v>20</v>
      </c>
      <c r="G29" s="35">
        <v>1</v>
      </c>
      <c r="H29" s="36" t="s">
        <v>22</v>
      </c>
      <c r="I29" s="37">
        <v>500</v>
      </c>
      <c r="J29" s="37">
        <f t="shared" si="3"/>
        <v>500</v>
      </c>
      <c r="K29" s="38"/>
    </row>
    <row r="30" spans="1:11" s="2" customFormat="1" ht="25" customHeight="1">
      <c r="B30" s="48"/>
      <c r="C30" s="34" t="s">
        <v>58</v>
      </c>
      <c r="D30" s="34" t="s">
        <v>88</v>
      </c>
      <c r="E30" s="35">
        <v>1</v>
      </c>
      <c r="F30" s="36" t="s">
        <v>127</v>
      </c>
      <c r="G30" s="35">
        <v>2</v>
      </c>
      <c r="H30" s="36" t="s">
        <v>17</v>
      </c>
      <c r="I30" s="37">
        <v>1800</v>
      </c>
      <c r="J30" s="37">
        <f t="shared" si="3"/>
        <v>3600</v>
      </c>
      <c r="K30" s="38"/>
    </row>
    <row r="31" spans="1:11" s="2" customFormat="1" ht="25" customHeight="1">
      <c r="B31" s="48"/>
      <c r="C31" s="33" t="s">
        <v>59</v>
      </c>
      <c r="D31" s="34" t="s">
        <v>92</v>
      </c>
      <c r="E31" s="35">
        <v>18</v>
      </c>
      <c r="F31" s="36" t="s">
        <v>91</v>
      </c>
      <c r="G31" s="35">
        <v>1</v>
      </c>
      <c r="H31" s="36" t="s">
        <v>17</v>
      </c>
      <c r="I31" s="37">
        <v>300</v>
      </c>
      <c r="J31" s="37">
        <f t="shared" si="3"/>
        <v>5400</v>
      </c>
      <c r="K31" s="38"/>
    </row>
    <row r="32" spans="1:11" s="2" customFormat="1" ht="25" customHeight="1">
      <c r="B32" s="48"/>
      <c r="C32" s="49" t="s">
        <v>89</v>
      </c>
      <c r="D32" s="49"/>
      <c r="E32" s="49"/>
      <c r="F32" s="49"/>
      <c r="G32" s="49"/>
      <c r="H32" s="49"/>
      <c r="I32" s="49"/>
      <c r="J32" s="39">
        <f>SUM(J21:J31)</f>
        <v>101500</v>
      </c>
      <c r="K32" s="38"/>
    </row>
    <row r="33" spans="2:11" s="2" customFormat="1" ht="25" customHeight="1">
      <c r="B33" s="48" t="s">
        <v>19</v>
      </c>
      <c r="C33" s="43" t="s">
        <v>67</v>
      </c>
      <c r="D33" s="34" t="s">
        <v>63</v>
      </c>
      <c r="E33" s="34">
        <v>6</v>
      </c>
      <c r="F33" s="34" t="s">
        <v>48</v>
      </c>
      <c r="G33" s="34">
        <v>1</v>
      </c>
      <c r="H33" s="34" t="s">
        <v>17</v>
      </c>
      <c r="I33" s="37">
        <v>50</v>
      </c>
      <c r="J33" s="37">
        <f>E33*G33*I33</f>
        <v>300</v>
      </c>
      <c r="K33" s="38"/>
    </row>
    <row r="34" spans="2:11" s="2" customFormat="1" ht="25" customHeight="1">
      <c r="B34" s="48"/>
      <c r="C34" s="44"/>
      <c r="D34" s="34" t="s">
        <v>49</v>
      </c>
      <c r="E34" s="34">
        <v>20</v>
      </c>
      <c r="F34" s="34" t="s">
        <v>32</v>
      </c>
      <c r="G34" s="34">
        <v>1</v>
      </c>
      <c r="H34" s="34" t="s">
        <v>17</v>
      </c>
      <c r="I34" s="37">
        <v>15</v>
      </c>
      <c r="J34" s="37">
        <f t="shared" ref="J34:J41" si="4">E34*G34*I34</f>
        <v>300</v>
      </c>
      <c r="K34" s="38"/>
    </row>
    <row r="35" spans="2:11" s="2" customFormat="1" ht="25" customHeight="1">
      <c r="B35" s="48"/>
      <c r="C35" s="44"/>
      <c r="D35" s="34" t="s">
        <v>50</v>
      </c>
      <c r="E35" s="34">
        <v>50</v>
      </c>
      <c r="F35" s="34" t="s">
        <v>52</v>
      </c>
      <c r="G35" s="34">
        <v>1</v>
      </c>
      <c r="H35" s="34" t="s">
        <v>17</v>
      </c>
      <c r="I35" s="37">
        <v>10</v>
      </c>
      <c r="J35" s="37">
        <f t="shared" si="4"/>
        <v>500</v>
      </c>
      <c r="K35" s="38"/>
    </row>
    <row r="36" spans="2:11" s="2" customFormat="1" ht="25" customHeight="1">
      <c r="B36" s="48"/>
      <c r="C36" s="44"/>
      <c r="D36" s="34" t="s">
        <v>95</v>
      </c>
      <c r="E36" s="34">
        <v>100</v>
      </c>
      <c r="F36" s="34" t="s">
        <v>52</v>
      </c>
      <c r="G36" s="34">
        <v>1</v>
      </c>
      <c r="H36" s="34" t="s">
        <v>17</v>
      </c>
      <c r="I36" s="37">
        <v>10</v>
      </c>
      <c r="J36" s="37">
        <f t="shared" si="4"/>
        <v>1000</v>
      </c>
      <c r="K36" s="38"/>
    </row>
    <row r="37" spans="2:11" s="2" customFormat="1" ht="25" customHeight="1">
      <c r="B37" s="48"/>
      <c r="C37" s="44"/>
      <c r="D37" s="34" t="s">
        <v>51</v>
      </c>
      <c r="E37" s="34">
        <v>50</v>
      </c>
      <c r="F37" s="34" t="s">
        <v>52</v>
      </c>
      <c r="G37" s="34">
        <v>1</v>
      </c>
      <c r="H37" s="34" t="s">
        <v>17</v>
      </c>
      <c r="I37" s="37">
        <v>1</v>
      </c>
      <c r="J37" s="37">
        <f t="shared" si="4"/>
        <v>50</v>
      </c>
      <c r="K37" s="38"/>
    </row>
    <row r="38" spans="2:11" s="2" customFormat="1" ht="25" customHeight="1">
      <c r="B38" s="48"/>
      <c r="C38" s="44"/>
      <c r="D38" s="34" t="s">
        <v>53</v>
      </c>
      <c r="E38" s="34">
        <v>4</v>
      </c>
      <c r="F38" s="34" t="s">
        <v>32</v>
      </c>
      <c r="G38" s="34">
        <v>1</v>
      </c>
      <c r="H38" s="34" t="s">
        <v>17</v>
      </c>
      <c r="I38" s="37">
        <v>20</v>
      </c>
      <c r="J38" s="37">
        <f t="shared" si="4"/>
        <v>80</v>
      </c>
      <c r="K38" s="38"/>
    </row>
    <row r="39" spans="2:11" s="2" customFormat="1" ht="25" customHeight="1">
      <c r="B39" s="48"/>
      <c r="C39" s="44"/>
      <c r="D39" s="34" t="s">
        <v>96</v>
      </c>
      <c r="E39" s="34">
        <v>100</v>
      </c>
      <c r="F39" s="34" t="s">
        <v>32</v>
      </c>
      <c r="G39" s="34">
        <v>1</v>
      </c>
      <c r="H39" s="34" t="s">
        <v>17</v>
      </c>
      <c r="I39" s="37">
        <v>5</v>
      </c>
      <c r="J39" s="37">
        <f t="shared" si="4"/>
        <v>500</v>
      </c>
      <c r="K39" s="38"/>
    </row>
    <row r="40" spans="2:11" s="2" customFormat="1" ht="25" customHeight="1">
      <c r="B40" s="48"/>
      <c r="C40" s="45"/>
      <c r="D40" s="34" t="s">
        <v>66</v>
      </c>
      <c r="E40" s="34">
        <v>10</v>
      </c>
      <c r="F40" s="34" t="s">
        <v>32</v>
      </c>
      <c r="G40" s="34">
        <v>1</v>
      </c>
      <c r="H40" s="34" t="s">
        <v>17</v>
      </c>
      <c r="I40" s="37">
        <v>15</v>
      </c>
      <c r="J40" s="37">
        <f t="shared" si="4"/>
        <v>150</v>
      </c>
      <c r="K40" s="38"/>
    </row>
    <row r="41" spans="2:11" s="2" customFormat="1" ht="25" customHeight="1">
      <c r="B41" s="48"/>
      <c r="C41" s="33" t="s">
        <v>54</v>
      </c>
      <c r="D41" s="34" t="s">
        <v>102</v>
      </c>
      <c r="E41" s="34">
        <v>6</v>
      </c>
      <c r="F41" s="34" t="s">
        <v>32</v>
      </c>
      <c r="G41" s="34">
        <v>1</v>
      </c>
      <c r="H41" s="34" t="s">
        <v>55</v>
      </c>
      <c r="I41" s="37">
        <v>200</v>
      </c>
      <c r="J41" s="37">
        <f t="shared" si="4"/>
        <v>1200</v>
      </c>
      <c r="K41" s="38"/>
    </row>
    <row r="42" spans="2:11" s="2" customFormat="1" ht="25" customHeight="1">
      <c r="B42" s="48"/>
      <c r="C42" s="49" t="s">
        <v>39</v>
      </c>
      <c r="D42" s="49"/>
      <c r="E42" s="49"/>
      <c r="F42" s="49"/>
      <c r="G42" s="49"/>
      <c r="H42" s="49"/>
      <c r="I42" s="49"/>
      <c r="J42" s="42">
        <f>SUM(J33:J41)</f>
        <v>4080</v>
      </c>
      <c r="K42" s="38"/>
    </row>
    <row r="43" spans="2:11" s="2" customFormat="1" ht="25" customHeight="1">
      <c r="B43" s="48" t="s">
        <v>21</v>
      </c>
      <c r="C43" s="43" t="s">
        <v>37</v>
      </c>
      <c r="D43" s="34" t="s">
        <v>103</v>
      </c>
      <c r="E43" s="35">
        <v>1</v>
      </c>
      <c r="F43" s="36" t="s">
        <v>20</v>
      </c>
      <c r="G43" s="35">
        <v>4</v>
      </c>
      <c r="H43" s="36" t="s">
        <v>22</v>
      </c>
      <c r="I43" s="37">
        <v>800</v>
      </c>
      <c r="J43" s="37">
        <f>E43*G43*I43</f>
        <v>3200</v>
      </c>
      <c r="K43" s="38" t="s">
        <v>105</v>
      </c>
    </row>
    <row r="44" spans="2:11" s="2" customFormat="1" ht="25" customHeight="1">
      <c r="B44" s="48"/>
      <c r="C44" s="44"/>
      <c r="D44" s="34" t="s">
        <v>21</v>
      </c>
      <c r="E44" s="35">
        <v>4</v>
      </c>
      <c r="F44" s="36" t="s">
        <v>20</v>
      </c>
      <c r="G44" s="35">
        <v>4</v>
      </c>
      <c r="H44" s="36" t="s">
        <v>16</v>
      </c>
      <c r="I44" s="37">
        <v>500</v>
      </c>
      <c r="J44" s="37">
        <f t="shared" ref="J44:J49" si="5">E44*G44*I44</f>
        <v>8000</v>
      </c>
      <c r="K44" s="38" t="s">
        <v>104</v>
      </c>
    </row>
    <row r="45" spans="2:11" s="2" customFormat="1" ht="25" customHeight="1">
      <c r="B45" s="48"/>
      <c r="C45" s="44"/>
      <c r="D45" s="34" t="s">
        <v>27</v>
      </c>
      <c r="E45" s="35">
        <v>3</v>
      </c>
      <c r="F45" s="36" t="s">
        <v>38</v>
      </c>
      <c r="G45" s="35">
        <v>3</v>
      </c>
      <c r="H45" s="36" t="s">
        <v>16</v>
      </c>
      <c r="I45" s="37">
        <v>500</v>
      </c>
      <c r="J45" s="37">
        <f t="shared" si="5"/>
        <v>4500</v>
      </c>
      <c r="K45" s="38"/>
    </row>
    <row r="46" spans="2:11" s="2" customFormat="1" ht="25" customHeight="1">
      <c r="B46" s="48"/>
      <c r="C46" s="44"/>
      <c r="D46" s="34" t="s">
        <v>107</v>
      </c>
      <c r="E46" s="35">
        <v>1</v>
      </c>
      <c r="F46" s="36" t="s">
        <v>15</v>
      </c>
      <c r="G46" s="35">
        <v>1</v>
      </c>
      <c r="H46" s="36" t="s">
        <v>17</v>
      </c>
      <c r="I46" s="37">
        <v>3000</v>
      </c>
      <c r="J46" s="37">
        <f t="shared" si="5"/>
        <v>3000</v>
      </c>
      <c r="K46" s="38"/>
    </row>
    <row r="47" spans="2:11" s="2" customFormat="1" ht="25" customHeight="1">
      <c r="B47" s="48"/>
      <c r="C47" s="44"/>
      <c r="D47" s="34" t="s">
        <v>106</v>
      </c>
      <c r="E47" s="35">
        <v>5</v>
      </c>
      <c r="F47" s="36" t="s">
        <v>20</v>
      </c>
      <c r="G47" s="35">
        <v>4</v>
      </c>
      <c r="H47" s="36" t="s">
        <v>22</v>
      </c>
      <c r="I47" s="37">
        <v>80</v>
      </c>
      <c r="J47" s="37">
        <f t="shared" si="5"/>
        <v>1600</v>
      </c>
      <c r="K47" s="38"/>
    </row>
    <row r="48" spans="2:11" s="2" customFormat="1" ht="25" customHeight="1">
      <c r="B48" s="48"/>
      <c r="C48" s="43" t="s">
        <v>23</v>
      </c>
      <c r="D48" s="34" t="s">
        <v>108</v>
      </c>
      <c r="E48" s="35">
        <v>12</v>
      </c>
      <c r="F48" s="36" t="s">
        <v>20</v>
      </c>
      <c r="G48" s="35">
        <v>1</v>
      </c>
      <c r="H48" s="36" t="s">
        <v>45</v>
      </c>
      <c r="I48" s="37">
        <v>500</v>
      </c>
      <c r="J48" s="37">
        <f t="shared" si="5"/>
        <v>6000</v>
      </c>
      <c r="K48" s="38" t="s">
        <v>57</v>
      </c>
    </row>
    <row r="49" spans="2:11" s="2" customFormat="1" ht="25" customHeight="1">
      <c r="B49" s="48"/>
      <c r="C49" s="44"/>
      <c r="D49" s="34" t="s">
        <v>109</v>
      </c>
      <c r="E49" s="35">
        <v>12</v>
      </c>
      <c r="F49" s="36" t="s">
        <v>20</v>
      </c>
      <c r="G49" s="35">
        <v>1</v>
      </c>
      <c r="H49" s="36" t="s">
        <v>45</v>
      </c>
      <c r="I49" s="37">
        <v>130</v>
      </c>
      <c r="J49" s="37">
        <f t="shared" si="5"/>
        <v>1560</v>
      </c>
      <c r="K49" s="38" t="s">
        <v>57</v>
      </c>
    </row>
    <row r="50" spans="2:11" s="2" customFormat="1" ht="25" customHeight="1">
      <c r="B50" s="48"/>
      <c r="C50" s="49" t="s">
        <v>40</v>
      </c>
      <c r="D50" s="49"/>
      <c r="E50" s="49"/>
      <c r="F50" s="49"/>
      <c r="G50" s="49"/>
      <c r="H50" s="49"/>
      <c r="I50" s="49"/>
      <c r="J50" s="42">
        <f>SUM(J43:J49)</f>
        <v>27860</v>
      </c>
      <c r="K50" s="38"/>
    </row>
    <row r="51" spans="2:11" s="2" customFormat="1" ht="25" customHeight="1">
      <c r="B51" s="50" t="s">
        <v>24</v>
      </c>
      <c r="C51" s="34" t="s">
        <v>41</v>
      </c>
      <c r="D51" s="34"/>
      <c r="E51" s="34">
        <v>100</v>
      </c>
      <c r="F51" s="34" t="s">
        <v>20</v>
      </c>
      <c r="G51" s="34">
        <v>1</v>
      </c>
      <c r="H51" s="34" t="s">
        <v>17</v>
      </c>
      <c r="I51" s="37">
        <v>20</v>
      </c>
      <c r="J51" s="37">
        <f>E51*G51*I51</f>
        <v>2000</v>
      </c>
      <c r="K51" s="38"/>
    </row>
    <row r="52" spans="2:11" s="1" customFormat="1" ht="25" customHeight="1">
      <c r="B52" s="51"/>
      <c r="C52" s="49" t="s">
        <v>25</v>
      </c>
      <c r="D52" s="49"/>
      <c r="E52" s="49"/>
      <c r="F52" s="49"/>
      <c r="G52" s="49"/>
      <c r="H52" s="49"/>
      <c r="I52" s="49"/>
      <c r="J52" s="42">
        <f>SUM(J51:J51)</f>
        <v>2000</v>
      </c>
      <c r="K52" s="38"/>
    </row>
    <row r="53" spans="2:11" s="20" customFormat="1" ht="25" customHeight="1">
      <c r="B53" s="21" t="s">
        <v>33</v>
      </c>
      <c r="C53" s="52" t="s">
        <v>34</v>
      </c>
      <c r="D53" s="53"/>
      <c r="E53" s="53"/>
      <c r="F53" s="53"/>
      <c r="G53" s="53"/>
      <c r="H53" s="53"/>
      <c r="I53" s="54"/>
      <c r="J53" s="19">
        <f>J13+J16+J20+J32+J42+J50+J52+J7</f>
        <v>662440</v>
      </c>
      <c r="K53" s="22"/>
    </row>
    <row r="54" spans="2:11" s="20" customFormat="1" ht="25" customHeight="1">
      <c r="B54" s="23" t="s">
        <v>114</v>
      </c>
      <c r="C54" s="52">
        <v>0.1</v>
      </c>
      <c r="D54" s="53"/>
      <c r="E54" s="53"/>
      <c r="F54" s="53"/>
      <c r="G54" s="53"/>
      <c r="H54" s="53"/>
      <c r="I54" s="54"/>
      <c r="J54" s="19">
        <f>J53*10%</f>
        <v>66244</v>
      </c>
      <c r="K54" s="24"/>
    </row>
    <row r="55" spans="2:11" s="20" customFormat="1" ht="25" customHeight="1">
      <c r="B55" s="23" t="s">
        <v>26</v>
      </c>
      <c r="C55" s="52">
        <v>0.06</v>
      </c>
      <c r="D55" s="53"/>
      <c r="E55" s="53"/>
      <c r="F55" s="53"/>
      <c r="G55" s="53"/>
      <c r="H55" s="53"/>
      <c r="I55" s="54"/>
      <c r="J55" s="19">
        <f>(J53+J54)*6%</f>
        <v>43721.04</v>
      </c>
      <c r="K55" s="24"/>
    </row>
    <row r="56" spans="2:11" s="20" customFormat="1" ht="25" customHeight="1" thickBot="1">
      <c r="B56" s="46" t="s">
        <v>42</v>
      </c>
      <c r="C56" s="47"/>
      <c r="D56" s="47"/>
      <c r="E56" s="47"/>
      <c r="F56" s="47"/>
      <c r="G56" s="47"/>
      <c r="H56" s="47"/>
      <c r="I56" s="47"/>
      <c r="J56" s="25">
        <f>J53+J54+J55</f>
        <v>772405.04</v>
      </c>
      <c r="K56" s="26"/>
    </row>
    <row r="57" spans="2:11">
      <c r="D57" s="27"/>
      <c r="E57" s="27"/>
      <c r="F57" s="27"/>
      <c r="G57" s="28"/>
      <c r="H57" s="27"/>
    </row>
    <row r="58" spans="2:11">
      <c r="D58" s="27"/>
      <c r="E58" s="27"/>
      <c r="F58" s="27"/>
      <c r="G58" s="28"/>
      <c r="H58" s="27"/>
    </row>
    <row r="59" spans="2:11">
      <c r="D59" s="27"/>
      <c r="E59" s="27"/>
      <c r="F59" s="27"/>
      <c r="G59" s="28"/>
      <c r="H59" s="27"/>
    </row>
    <row r="60" spans="2:11">
      <c r="D60" s="27"/>
      <c r="E60" s="27"/>
      <c r="F60" s="27"/>
      <c r="G60" s="28"/>
      <c r="H60" s="27"/>
      <c r="J60" s="29"/>
    </row>
    <row r="61" spans="2:11">
      <c r="D61" s="27"/>
      <c r="E61" s="27"/>
      <c r="F61" s="27"/>
      <c r="G61" s="28"/>
      <c r="H61" s="27"/>
    </row>
    <row r="62" spans="2:11">
      <c r="D62" s="27"/>
      <c r="E62" s="27"/>
      <c r="F62" s="27"/>
      <c r="G62" s="28"/>
      <c r="H62" s="27"/>
    </row>
    <row r="63" spans="2:11">
      <c r="D63" s="27"/>
      <c r="E63" s="27"/>
      <c r="F63" s="27"/>
      <c r="G63" s="28"/>
      <c r="H63" s="27"/>
    </row>
    <row r="64" spans="2:11">
      <c r="D64" s="27"/>
      <c r="E64" s="27"/>
      <c r="F64" s="27"/>
      <c r="G64" s="28"/>
      <c r="H64" s="27"/>
    </row>
    <row r="65" spans="7:7" s="27" customFormat="1">
      <c r="G65" s="28"/>
    </row>
    <row r="66" spans="7:7" s="27" customFormat="1">
      <c r="G66" s="28"/>
    </row>
    <row r="67" spans="7:7" s="27" customFormat="1">
      <c r="G67" s="28"/>
    </row>
    <row r="68" spans="7:7" s="27" customFormat="1">
      <c r="G68" s="28"/>
    </row>
    <row r="69" spans="7:7" s="27" customFormat="1">
      <c r="G69" s="28"/>
    </row>
    <row r="70" spans="7:7" s="27" customFormat="1">
      <c r="G70" s="28"/>
    </row>
    <row r="71" spans="7:7" s="27" customFormat="1">
      <c r="G71" s="28"/>
    </row>
    <row r="72" spans="7:7" s="27" customFormat="1">
      <c r="G72" s="28"/>
    </row>
    <row r="73" spans="7:7" s="27" customFormat="1">
      <c r="G73" s="28"/>
    </row>
    <row r="74" spans="7:7" s="27" customFormat="1">
      <c r="G74" s="28"/>
    </row>
    <row r="75" spans="7:7" s="27" customFormat="1">
      <c r="G75" s="28"/>
    </row>
    <row r="76" spans="7:7" s="27" customFormat="1">
      <c r="G76" s="28"/>
    </row>
    <row r="77" spans="7:7" s="27" customFormat="1">
      <c r="G77" s="28"/>
    </row>
    <row r="78" spans="7:7" s="27" customFormat="1">
      <c r="G78" s="28"/>
    </row>
    <row r="79" spans="7:7" s="27" customFormat="1">
      <c r="G79" s="28"/>
    </row>
    <row r="80" spans="7:7" s="27" customFormat="1">
      <c r="G80" s="28"/>
    </row>
    <row r="81" spans="7:7" s="27" customFormat="1">
      <c r="G81" s="28"/>
    </row>
    <row r="82" spans="7:7" s="27" customFormat="1">
      <c r="G82" s="28"/>
    </row>
    <row r="83" spans="7:7" s="27" customFormat="1">
      <c r="G83" s="28"/>
    </row>
    <row r="84" spans="7:7" s="27" customFormat="1">
      <c r="G84" s="28"/>
    </row>
    <row r="85" spans="7:7" s="27" customFormat="1">
      <c r="G85" s="28"/>
    </row>
    <row r="86" spans="7:7" s="27" customFormat="1">
      <c r="G86" s="28"/>
    </row>
    <row r="87" spans="7:7" s="27" customFormat="1">
      <c r="G87" s="28"/>
    </row>
    <row r="88" spans="7:7" s="27" customFormat="1">
      <c r="G88" s="28"/>
    </row>
    <row r="89" spans="7:7" s="27" customFormat="1">
      <c r="G89" s="28"/>
    </row>
    <row r="90" spans="7:7" s="27" customFormat="1">
      <c r="G90" s="28"/>
    </row>
    <row r="91" spans="7:7" s="27" customFormat="1">
      <c r="G91" s="28"/>
    </row>
    <row r="92" spans="7:7" s="27" customFormat="1">
      <c r="G92" s="28"/>
    </row>
    <row r="93" spans="7:7" s="27" customFormat="1">
      <c r="G93" s="28"/>
    </row>
    <row r="94" spans="7:7" s="27" customFormat="1">
      <c r="G94" s="28"/>
    </row>
    <row r="95" spans="7:7" s="27" customFormat="1">
      <c r="G95" s="28"/>
    </row>
    <row r="96" spans="7:7" s="27" customFormat="1">
      <c r="G96" s="28"/>
    </row>
    <row r="97" spans="7:7" s="27" customFormat="1">
      <c r="G97" s="28"/>
    </row>
    <row r="98" spans="7:7" s="27" customFormat="1">
      <c r="G98" s="28"/>
    </row>
    <row r="99" spans="7:7" s="27" customFormat="1">
      <c r="G99" s="28"/>
    </row>
    <row r="100" spans="7:7" s="27" customFormat="1">
      <c r="G100" s="28"/>
    </row>
    <row r="101" spans="7:7" s="27" customFormat="1">
      <c r="G101" s="28"/>
    </row>
    <row r="102" spans="7:7" s="27" customFormat="1">
      <c r="G102" s="28"/>
    </row>
    <row r="103" spans="7:7" s="27" customFormat="1">
      <c r="G103" s="28"/>
    </row>
    <row r="104" spans="7:7" s="27" customFormat="1">
      <c r="G104" s="28"/>
    </row>
    <row r="105" spans="7:7" s="27" customFormat="1">
      <c r="G105" s="28"/>
    </row>
    <row r="106" spans="7:7" s="27" customFormat="1">
      <c r="G106" s="28"/>
    </row>
    <row r="107" spans="7:7" s="27" customFormat="1">
      <c r="G107" s="28"/>
    </row>
    <row r="108" spans="7:7" s="27" customFormat="1">
      <c r="G108" s="28"/>
    </row>
    <row r="109" spans="7:7" s="27" customFormat="1">
      <c r="G109" s="28"/>
    </row>
    <row r="110" spans="7:7" s="27" customFormat="1">
      <c r="G110" s="28"/>
    </row>
    <row r="111" spans="7:7" s="27" customFormat="1">
      <c r="G111" s="28"/>
    </row>
    <row r="112" spans="7:7" s="27" customFormat="1">
      <c r="G112" s="28"/>
    </row>
    <row r="113" spans="7:7" s="27" customFormat="1">
      <c r="G113" s="28"/>
    </row>
    <row r="114" spans="7:7" s="27" customFormat="1">
      <c r="G114" s="28"/>
    </row>
    <row r="115" spans="7:7" s="27" customFormat="1">
      <c r="G115" s="28"/>
    </row>
    <row r="116" spans="7:7" s="27" customFormat="1">
      <c r="G116" s="28"/>
    </row>
    <row r="117" spans="7:7" s="27" customFormat="1">
      <c r="G117" s="28"/>
    </row>
    <row r="118" spans="7:7" s="27" customFormat="1">
      <c r="G118" s="28"/>
    </row>
    <row r="119" spans="7:7" s="27" customFormat="1">
      <c r="G119" s="28"/>
    </row>
    <row r="120" spans="7:7" s="27" customFormat="1">
      <c r="G120" s="28"/>
    </row>
    <row r="121" spans="7:7" s="27" customFormat="1">
      <c r="G121" s="28"/>
    </row>
    <row r="122" spans="7:7" s="27" customFormat="1">
      <c r="G122" s="28"/>
    </row>
    <row r="123" spans="7:7" s="27" customFormat="1">
      <c r="G123" s="28"/>
    </row>
    <row r="124" spans="7:7" s="27" customFormat="1">
      <c r="G124" s="28"/>
    </row>
    <row r="125" spans="7:7" s="27" customFormat="1">
      <c r="G125" s="28"/>
    </row>
    <row r="126" spans="7:7" s="27" customFormat="1">
      <c r="G126" s="28"/>
    </row>
    <row r="127" spans="7:7" s="27" customFormat="1">
      <c r="G127" s="28"/>
    </row>
    <row r="128" spans="7:7" s="27" customFormat="1">
      <c r="G128" s="28"/>
    </row>
    <row r="129" spans="7:7" s="27" customFormat="1">
      <c r="G129" s="28"/>
    </row>
    <row r="130" spans="7:7" s="27" customFormat="1">
      <c r="G130" s="28"/>
    </row>
    <row r="131" spans="7:7" s="27" customFormat="1">
      <c r="G131" s="28"/>
    </row>
    <row r="132" spans="7:7" s="27" customFormat="1">
      <c r="G132" s="28"/>
    </row>
    <row r="133" spans="7:7" s="27" customFormat="1">
      <c r="G133" s="28"/>
    </row>
    <row r="134" spans="7:7" s="27" customFormat="1">
      <c r="G134" s="28"/>
    </row>
    <row r="135" spans="7:7" s="27" customFormat="1">
      <c r="G135" s="28"/>
    </row>
    <row r="136" spans="7:7" s="27" customFormat="1">
      <c r="G136" s="28"/>
    </row>
    <row r="141" spans="7:7" s="27" customFormat="1"/>
    <row r="142" spans="7:7" s="27" customFormat="1"/>
    <row r="143" spans="7:7" s="27" customFormat="1"/>
    <row r="144" spans="7:7" s="27" customFormat="1"/>
    <row r="145" s="27" customFormat="1"/>
    <row r="146" s="27" customFormat="1"/>
    <row r="147" s="27" customFormat="1"/>
    <row r="148" s="27" customFormat="1"/>
    <row r="149" s="27" customFormat="1"/>
    <row r="150" s="27" customFormat="1"/>
    <row r="151" s="27" customFormat="1"/>
    <row r="152" s="27" customFormat="1"/>
    <row r="153" s="27" customFormat="1"/>
    <row r="154" s="27" customFormat="1"/>
    <row r="155" s="27" customFormat="1"/>
    <row r="156" s="27" customFormat="1"/>
    <row r="157" s="27" customFormat="1"/>
    <row r="158" s="27" customFormat="1"/>
    <row r="159" s="27" customFormat="1"/>
    <row r="160" s="27" customFormat="1"/>
    <row r="161" s="27" customFormat="1"/>
    <row r="162" s="27" customFormat="1"/>
    <row r="163" s="27" customFormat="1"/>
    <row r="164" s="27" customFormat="1"/>
    <row r="165" s="27" customFormat="1"/>
    <row r="170" s="27" customFormat="1"/>
    <row r="171" s="27" customFormat="1"/>
    <row r="172" s="27" customFormat="1"/>
    <row r="173" s="27" customFormat="1"/>
    <row r="174" s="27" customFormat="1"/>
    <row r="175" s="27" customFormat="1"/>
    <row r="176" s="27" customFormat="1"/>
    <row r="177" s="27" customFormat="1"/>
    <row r="178" s="27" customFormat="1"/>
    <row r="179" s="27" customFormat="1"/>
    <row r="180" s="27" customFormat="1"/>
    <row r="181" s="27" customFormat="1"/>
    <row r="182" s="27" customFormat="1"/>
    <row r="183" s="27" customFormat="1"/>
    <row r="184" s="27" customFormat="1"/>
    <row r="185" s="27" customFormat="1"/>
    <row r="186" s="27" customFormat="1"/>
    <row r="187" s="27" customFormat="1"/>
    <row r="188" s="27" customFormat="1"/>
    <row r="189" s="27" customFormat="1"/>
    <row r="190" s="27" customFormat="1"/>
    <row r="191" s="27" customFormat="1"/>
    <row r="192" s="27" customFormat="1"/>
    <row r="193" s="27" customFormat="1"/>
    <row r="194" s="27" customFormat="1"/>
    <row r="195" s="27" customFormat="1"/>
    <row r="196" s="27" customFormat="1"/>
    <row r="197" s="27" customFormat="1"/>
    <row r="198" s="27" customFormat="1"/>
    <row r="199" s="27" customFormat="1"/>
    <row r="200" s="27" customFormat="1"/>
    <row r="201" s="27" customFormat="1"/>
    <row r="202" s="27" customFormat="1"/>
    <row r="203" s="27" customFormat="1"/>
    <row r="204" s="27" customFormat="1"/>
    <row r="205" s="27" customFormat="1"/>
    <row r="206" s="27" customFormat="1"/>
    <row r="207" s="27" customFormat="1"/>
    <row r="208" s="27" customFormat="1"/>
  </sheetData>
  <mergeCells count="29">
    <mergeCell ref="B1:K1"/>
    <mergeCell ref="G2:K2"/>
    <mergeCell ref="G3:K3"/>
    <mergeCell ref="B4:K4"/>
    <mergeCell ref="B8:B13"/>
    <mergeCell ref="C8:C9"/>
    <mergeCell ref="C11:C12"/>
    <mergeCell ref="C13:I13"/>
    <mergeCell ref="B6:B7"/>
    <mergeCell ref="C7:I7"/>
    <mergeCell ref="B14:B16"/>
    <mergeCell ref="C16:I16"/>
    <mergeCell ref="B17:B20"/>
    <mergeCell ref="C20:I20"/>
    <mergeCell ref="B21:B32"/>
    <mergeCell ref="C32:I32"/>
    <mergeCell ref="B56:I56"/>
    <mergeCell ref="B33:B42"/>
    <mergeCell ref="C33:C40"/>
    <mergeCell ref="C42:I42"/>
    <mergeCell ref="B43:B50"/>
    <mergeCell ref="C43:C47"/>
    <mergeCell ref="C48:C49"/>
    <mergeCell ref="C50:I50"/>
    <mergeCell ref="B51:B52"/>
    <mergeCell ref="C52:I52"/>
    <mergeCell ref="C53:I53"/>
    <mergeCell ref="C54:I54"/>
    <mergeCell ref="C55:I55"/>
  </mergeCells>
  <phoneticPr fontId="1" type="noConversion"/>
  <hyperlinks>
    <hyperlink ref="C3" r:id="rId1" xr:uid="{EF7D2BE5-6943-1245-A2DE-8908A277F0B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古北水镇3天2晚</vt:lpstr>
      <vt:lpstr>古北水镇+日出凯宾斯基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2025-04-17T01:12:33Z</dcterms:modified>
</cp:coreProperties>
</file>