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7950" tabRatio="777"/>
  </bookViews>
  <sheets>
    <sheet name="台北-W酒店" sheetId="2" r:id="rId1"/>
    <sheet name="行程" sheetId="10" r:id="rId2"/>
  </sheets>
  <calcPr calcId="144525"/>
</workbook>
</file>

<file path=xl/sharedStrings.xml><?xml version="1.0" encoding="utf-8"?>
<sst xmlns="http://schemas.openxmlformats.org/spreadsheetml/2006/main" count="127">
  <si>
    <t>会务服务报价表</t>
  </si>
  <si>
    <t>行程安排：2018年4月11-15日</t>
  </si>
  <si>
    <t>询价人:</t>
  </si>
  <si>
    <t>联系电话:</t>
  </si>
  <si>
    <t>国内出发地:</t>
  </si>
  <si>
    <t>各地</t>
  </si>
  <si>
    <t>目的地:</t>
  </si>
  <si>
    <t>台北</t>
  </si>
  <si>
    <t>行程时间(天数):</t>
  </si>
  <si>
    <t>参会人数:</t>
  </si>
  <si>
    <t>会议时间(天数):</t>
  </si>
  <si>
    <t>旅行社名称：</t>
  </si>
  <si>
    <t>中国康辉旅游集团有限公司</t>
  </si>
  <si>
    <t>报价时间：</t>
  </si>
  <si>
    <t>2018.3.20</t>
  </si>
  <si>
    <t>报价人：</t>
  </si>
  <si>
    <t>林皓</t>
  </si>
  <si>
    <t>联系电话：</t>
  </si>
  <si>
    <t>住宿费用</t>
  </si>
  <si>
    <t>名称</t>
  </si>
  <si>
    <t>数量（间）</t>
  </si>
  <si>
    <t>次数（晚）</t>
  </si>
  <si>
    <t>单价(人民币/间）</t>
  </si>
  <si>
    <t>总价</t>
  </si>
  <si>
    <t xml:space="preserve">备注 </t>
  </si>
  <si>
    <t>台北：台北w酒店</t>
  </si>
  <si>
    <t>奇妙双床房，20180320已经预定4间4晚，一经预定不可取消或更改，客人不去费用照收不退，</t>
  </si>
  <si>
    <t>住宿费用合计</t>
  </si>
  <si>
    <t>用餐费用</t>
  </si>
  <si>
    <t>数量（人）</t>
  </si>
  <si>
    <t>次数（餐）</t>
  </si>
  <si>
    <t>单价(人民币/餐）</t>
  </si>
  <si>
    <t>w酒店自助晚餐</t>
  </si>
  <si>
    <t>4月11日晚餐，一经预定不可取消或更改，请尽快确认</t>
  </si>
  <si>
    <t>午餐</t>
  </si>
  <si>
    <t>4月12-13、15日三天的午餐自理</t>
  </si>
  <si>
    <t>晚餐</t>
  </si>
  <si>
    <t>4月12-13日两天晚餐自理</t>
  </si>
  <si>
    <t>4月14日午餐，预估餐费，以实际费用结算</t>
  </si>
  <si>
    <t>台北101食艺轩餐厅</t>
  </si>
  <si>
    <t>4月14日晚餐，此价格为包厢价格低消6500元/桌含税，一经确定预定3月23日前预付定金1500元，请确认后回复是否需要</t>
  </si>
  <si>
    <t>用餐费用共计</t>
  </si>
  <si>
    <t>门票费用　</t>
  </si>
  <si>
    <t>次数</t>
  </si>
  <si>
    <t>单价(人民币/张）</t>
  </si>
  <si>
    <t>备注</t>
  </si>
  <si>
    <t>士林官邸</t>
  </si>
  <si>
    <t>按实际产生收费</t>
  </si>
  <si>
    <t>台北故宫博物院</t>
  </si>
  <si>
    <t>台北101观景台</t>
  </si>
  <si>
    <t>交通费用共计</t>
  </si>
  <si>
    <t>交通费用　</t>
  </si>
  <si>
    <t>数量（台）</t>
  </si>
  <si>
    <t>次数（趟）</t>
  </si>
  <si>
    <t>单价(人民币/趟）</t>
  </si>
  <si>
    <t>小车</t>
  </si>
  <si>
    <r>
      <rPr>
        <b/>
        <sz val="12"/>
        <rFont val="微软雅黑"/>
        <charset val="134"/>
      </rPr>
      <t>单趟接送机，3小时，超时150元/时、按实际产生收费、</t>
    </r>
    <r>
      <rPr>
        <b/>
        <sz val="12"/>
        <color rgb="FFFF0000"/>
        <rFont val="微软雅黑"/>
        <charset val="134"/>
      </rPr>
      <t>（4月11日广州客人接机用车）</t>
    </r>
  </si>
  <si>
    <r>
      <rPr>
        <b/>
        <sz val="12"/>
        <rFont val="微软雅黑"/>
        <charset val="134"/>
      </rPr>
      <t>单趟接送机，3小时，超时150元/时、按实际产生收费、</t>
    </r>
    <r>
      <rPr>
        <b/>
        <sz val="12"/>
        <color rgb="FFFF0000"/>
        <rFont val="微软雅黑"/>
        <charset val="134"/>
      </rPr>
      <t>（4月11日深圳客人接机用车）</t>
    </r>
  </si>
  <si>
    <r>
      <rPr>
        <b/>
        <sz val="12"/>
        <rFont val="微软雅黑"/>
        <charset val="134"/>
      </rPr>
      <t>单趟接送机，3小时，超时150元/时、按实际产生收费、</t>
    </r>
    <r>
      <rPr>
        <b/>
        <sz val="12"/>
        <color rgb="FFFF0000"/>
        <rFont val="微软雅黑"/>
        <charset val="134"/>
      </rPr>
      <t>（4月15日印慧荣和王玮送机用车）</t>
    </r>
  </si>
  <si>
    <t>商务车</t>
  </si>
  <si>
    <r>
      <rPr>
        <b/>
        <sz val="12"/>
        <rFont val="微软雅黑"/>
        <charset val="134"/>
      </rPr>
      <t>单趟接送机，3小时，超时200元/时、按实际产生收费、</t>
    </r>
    <r>
      <rPr>
        <b/>
        <sz val="12"/>
        <color rgb="FFFF0000"/>
        <rFont val="微软雅黑"/>
        <charset val="134"/>
      </rPr>
      <t>（4月11日上海客人接机用车）</t>
    </r>
  </si>
  <si>
    <t>中巴</t>
  </si>
  <si>
    <r>
      <rPr>
        <b/>
        <sz val="12"/>
        <rFont val="微软雅黑"/>
        <charset val="134"/>
      </rPr>
      <t>单趟接送机，3小时，超时250元/时、按实际产生收费</t>
    </r>
    <r>
      <rPr>
        <b/>
        <sz val="12"/>
        <color rgb="FFFF0000"/>
        <rFont val="微软雅黑"/>
        <charset val="134"/>
      </rPr>
      <t>（4月15日广州和深圳客人送机用车）</t>
    </r>
  </si>
  <si>
    <t>中巴（全天用车）</t>
  </si>
  <si>
    <r>
      <rPr>
        <b/>
        <sz val="12"/>
        <color rgb="FFFF0000"/>
        <rFont val="微软雅黑"/>
        <charset val="134"/>
      </rPr>
      <t>4月12日全天用车</t>
    </r>
    <r>
      <rPr>
        <b/>
        <sz val="12"/>
        <rFont val="微软雅黑"/>
        <charset val="134"/>
      </rPr>
      <t>、8小时，超时250元/时、按实际产生收费</t>
    </r>
  </si>
  <si>
    <r>
      <rPr>
        <b/>
        <sz val="12"/>
        <color rgb="FFFF0000"/>
        <rFont val="微软雅黑"/>
        <charset val="134"/>
      </rPr>
      <t>4月14日全天用车</t>
    </r>
    <r>
      <rPr>
        <b/>
        <sz val="12"/>
        <rFont val="微软雅黑"/>
        <charset val="134"/>
      </rPr>
      <t>、8小时，超时250元/时、按实际产生收费</t>
    </r>
  </si>
  <si>
    <t xml:space="preserve">人员费用  </t>
  </si>
  <si>
    <t>数量（天）</t>
  </si>
  <si>
    <t>次数（人）</t>
  </si>
  <si>
    <t>单价(人民币/人）</t>
  </si>
  <si>
    <t>当地会议工作人员</t>
  </si>
  <si>
    <t>工时8小时/天，超时150元/时</t>
  </si>
  <si>
    <t>当地机场接机举牌工作人员</t>
  </si>
  <si>
    <t>工作人员餐补</t>
  </si>
  <si>
    <t xml:space="preserve">人员费用共计 </t>
  </si>
  <si>
    <t xml:space="preserve">其他项目 </t>
  </si>
  <si>
    <t>入台证件办理费用</t>
  </si>
  <si>
    <t>台湾地区办理费用，不含自行办理大陆居民入台证、此价格为台湾开放自由行城市入台证费用、</t>
  </si>
  <si>
    <t>参会注册费</t>
  </si>
  <si>
    <t>按照实际产生为准</t>
  </si>
  <si>
    <t>台湾地接社服务费</t>
  </si>
  <si>
    <t>每人每天100元服务费</t>
  </si>
  <si>
    <t>杂费</t>
  </si>
  <si>
    <t>水费</t>
  </si>
  <si>
    <t xml:space="preserve">其他项目共计 </t>
  </si>
  <si>
    <t>费用合计</t>
  </si>
  <si>
    <t>服务费（10%）</t>
  </si>
  <si>
    <t>会议合计费用</t>
  </si>
  <si>
    <t>发票税金（6%）</t>
  </si>
  <si>
    <t>增值税专用发票税金</t>
  </si>
  <si>
    <t>会议总费用</t>
  </si>
  <si>
    <t>含增值税6%</t>
  </si>
  <si>
    <t>日期</t>
  </si>
  <si>
    <t>时间</t>
  </si>
  <si>
    <t>行程</t>
  </si>
  <si>
    <t>全天</t>
  </si>
  <si>
    <t>各地飞往台北桃园机场，机场和酒店安排了工作人员，入住酒店</t>
  </si>
  <si>
    <t>安排晚宴（酒店自助晚餐或外出用餐）；</t>
  </si>
  <si>
    <t>8:00-9:30</t>
  </si>
  <si>
    <t>酒店用早餐，酒店大堂集合出发；</t>
  </si>
  <si>
    <t>10:00-11:30</t>
  </si>
  <si>
    <t>参观臺北醫學大學附設醫院</t>
  </si>
  <si>
    <t>12:00-14:30</t>
  </si>
  <si>
    <t>午餐自理；自由活动</t>
  </si>
  <si>
    <t>15:00-16:30</t>
  </si>
  <si>
    <t>参观王家瑋婦產科</t>
  </si>
  <si>
    <t>17:00---</t>
  </si>
  <si>
    <t>参观结束返回酒店，晚餐自理，自由活动；</t>
  </si>
  <si>
    <t>前往台北国际会议中心参加会议；</t>
  </si>
  <si>
    <t>4月14日（台北一日游按照当天游览时间更改景点游览顺序）</t>
  </si>
  <si>
    <t>8:00-9:00</t>
  </si>
  <si>
    <t>9：30-11:00</t>
  </si>
  <si>
    <t>参观士林官邸；</t>
  </si>
  <si>
    <t>11:30-13：00</t>
  </si>
  <si>
    <t>午餐；</t>
  </si>
  <si>
    <t>13:30-15:30</t>
  </si>
  <si>
    <t>参观台北国立故宫博物院；</t>
  </si>
  <si>
    <t>16:00-17:00</t>
  </si>
  <si>
    <t>参观中山纪念堂；</t>
  </si>
  <si>
    <t>17:30-20:00</t>
  </si>
  <si>
    <t>台北101食藝軒餐厅晚餐；</t>
  </si>
  <si>
    <t>20:00--</t>
  </si>
  <si>
    <t>晚餐后返回酒店；</t>
  </si>
  <si>
    <t>8：00-9:30</t>
  </si>
  <si>
    <t>酒店用早餐，收拾行李，办理退房；</t>
  </si>
  <si>
    <t>11:00-13:00</t>
  </si>
  <si>
    <t>陆续送往台北桃园机场飞往大陆各地所在城市；返回温馨的家；</t>
  </si>
</sst>
</file>

<file path=xl/styles.xml><?xml version="1.0" encoding="utf-8"?>
<styleSheet xmlns="http://schemas.openxmlformats.org/spreadsheetml/2006/main">
  <numFmts count="7">
    <numFmt numFmtId="176" formatCode="\¥#,##0.00_);[Red]\(\¥#,##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yyyy&quot;年&quot;m&quot;月&quot;d&quot;日&quot;;@"/>
    <numFmt numFmtId="178" formatCode="\¥#,##0.00;\¥\-#,##0.00"/>
  </numFmts>
  <fonts count="37">
    <font>
      <sz val="11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10"/>
      <name val="微软雅黑"/>
      <charset val="134"/>
    </font>
    <font>
      <sz val="11"/>
      <name val="Arial"/>
      <charset val="134"/>
    </font>
    <font>
      <sz val="10"/>
      <name val="Arial"/>
      <charset val="134"/>
    </font>
    <font>
      <sz val="12"/>
      <name val="Arial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b/>
      <sz val="10"/>
      <name val="微软雅黑"/>
      <charset val="134"/>
    </font>
    <font>
      <b/>
      <u/>
      <sz val="11"/>
      <name val="微软雅黑"/>
      <charset val="134"/>
    </font>
    <font>
      <b/>
      <u/>
      <sz val="10"/>
      <name val="微软雅黑"/>
      <charset val="134"/>
    </font>
    <font>
      <sz val="12"/>
      <name val="微软雅黑"/>
      <charset val="134"/>
    </font>
    <font>
      <sz val="12"/>
      <color rgb="FFFF0000"/>
      <name val="微软雅黑"/>
      <charset val="134"/>
    </font>
    <font>
      <sz val="10"/>
      <name val="宋体"/>
      <charset val="134"/>
    </font>
    <font>
      <b/>
      <sz val="12"/>
      <color rgb="FFFF0000"/>
      <name val="微软雅黑"/>
      <charset val="134"/>
    </font>
    <font>
      <sz val="12"/>
      <name val="宋体"/>
      <charset val="134"/>
    </font>
    <font>
      <b/>
      <sz val="11"/>
      <name val="微软雅黑"/>
      <charset val="134"/>
    </font>
    <font>
      <b/>
      <sz val="10"/>
      <color rgb="FFFF0000"/>
      <name val="微软雅黑"/>
      <charset val="134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1" borderId="19" applyNumberFormat="0" applyFon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6" fillId="9" borderId="23" applyNumberFormat="0" applyAlignment="0" applyProtection="0">
      <alignment vertical="center"/>
    </xf>
    <xf numFmtId="0" fontId="19" fillId="9" borderId="16" applyNumberFormat="0" applyAlignment="0" applyProtection="0">
      <alignment vertical="center"/>
    </xf>
    <xf numFmtId="0" fontId="23" fillId="12" borderId="18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" fillId="0" borderId="0"/>
    <xf numFmtId="0" fontId="15" fillId="0" borderId="0">
      <alignment horizontal="justify" vertical="justify" textRotation="127" wrapText="1"/>
      <protection hidden="1"/>
    </xf>
    <xf numFmtId="0" fontId="15" fillId="0" borderId="0">
      <alignment vertical="center"/>
    </xf>
    <xf numFmtId="0" fontId="15" fillId="0" borderId="0">
      <alignment vertical="center"/>
    </xf>
  </cellStyleXfs>
  <cellXfs count="7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58" fontId="2" fillId="0" borderId="2" xfId="0" applyNumberFormat="1" applyFont="1" applyBorder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58" fontId="2" fillId="0" borderId="3" xfId="0" applyNumberFormat="1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58" fontId="2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5" fillId="3" borderId="0" xfId="0" applyFont="1" applyFill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1" xfId="49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/>
    </xf>
    <xf numFmtId="0" fontId="8" fillId="3" borderId="1" xfId="49" applyFont="1" applyFill="1" applyBorder="1" applyAlignment="1">
      <alignment horizontal="righ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8" fillId="5" borderId="1" xfId="49" applyFont="1" applyFill="1" applyBorder="1" applyAlignment="1">
      <alignment horizontal="right" vertical="center" wrapText="1"/>
    </xf>
    <xf numFmtId="177" fontId="8" fillId="5" borderId="1" xfId="49" applyNumberFormat="1" applyFont="1" applyFill="1" applyBorder="1" applyAlignment="1">
      <alignment horizontal="center" vertical="center" wrapText="1"/>
    </xf>
    <xf numFmtId="0" fontId="8" fillId="5" borderId="1" xfId="49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0" fontId="11" fillId="4" borderId="3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178" fontId="11" fillId="4" borderId="1" xfId="0" applyNumberFormat="1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/>
    </xf>
    <xf numFmtId="49" fontId="12" fillId="4" borderId="1" xfId="0" applyNumberFormat="1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right" vertical="center"/>
    </xf>
    <xf numFmtId="176" fontId="8" fillId="6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14" fontId="11" fillId="4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left" vertical="center" wrapText="1"/>
    </xf>
    <xf numFmtId="176" fontId="8" fillId="5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176" fontId="11" fillId="3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/>
    </xf>
    <xf numFmtId="176" fontId="11" fillId="4" borderId="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3" borderId="1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7" fillId="6" borderId="1" xfId="0" applyFont="1" applyFill="1" applyBorder="1" applyAlignment="1">
      <alignment horizontal="right" vertical="center" wrapText="1"/>
    </xf>
    <xf numFmtId="176" fontId="7" fillId="6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vertical="center" wrapText="1"/>
    </xf>
    <xf numFmtId="0" fontId="8" fillId="8" borderId="11" xfId="0" applyFont="1" applyFill="1" applyBorder="1" applyAlignment="1">
      <alignment horizontal="right" vertical="center" wrapText="1"/>
    </xf>
    <xf numFmtId="0" fontId="8" fillId="8" borderId="12" xfId="0" applyFont="1" applyFill="1" applyBorder="1" applyAlignment="1">
      <alignment horizontal="right" vertical="center" wrapText="1"/>
    </xf>
    <xf numFmtId="0" fontId="8" fillId="8" borderId="13" xfId="0" applyFont="1" applyFill="1" applyBorder="1" applyAlignment="1">
      <alignment horizontal="right" vertical="center" wrapText="1"/>
    </xf>
    <xf numFmtId="176" fontId="8" fillId="8" borderId="14" xfId="0" applyNumberFormat="1" applyFont="1" applyFill="1" applyBorder="1" applyAlignment="1">
      <alignment horizontal="center" vertical="center"/>
    </xf>
    <xf numFmtId="0" fontId="8" fillId="8" borderId="15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right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176" fontId="17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_Sheet1" xfId="49"/>
    <cellStyle name="常规 2" xfId="50"/>
    <cellStyle name="常规 3" xfId="51"/>
    <cellStyle name="常规 4" xf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53"/>
  <sheetViews>
    <sheetView tabSelected="1" zoomScale="90" zoomScaleNormal="90" workbookViewId="0">
      <selection activeCell="F13" sqref="F13"/>
    </sheetView>
  </sheetViews>
  <sheetFormatPr defaultColWidth="9" defaultRowHeight="20.05" customHeight="1"/>
  <cols>
    <col min="1" max="1" width="30.075" style="12" customWidth="1"/>
    <col min="2" max="2" width="20.6166666666667" style="12" customWidth="1"/>
    <col min="3" max="3" width="20.6166666666667" style="13" customWidth="1"/>
    <col min="4" max="4" width="14.725" style="13" customWidth="1"/>
    <col min="5" max="5" width="14.4583333333333" style="13" customWidth="1"/>
    <col min="6" max="6" width="46.1083333333333" style="11" customWidth="1"/>
    <col min="7" max="7" width="8.84166666666667" style="14" customWidth="1"/>
    <col min="8" max="8" width="12.7666666666667" style="11" customWidth="1"/>
    <col min="9" max="9" width="25.4583333333333" style="11" customWidth="1"/>
    <col min="10" max="16384" width="9" style="11"/>
  </cols>
  <sheetData>
    <row r="1" ht="40" customHeight="1" spans="1:6">
      <c r="A1" s="15" t="s">
        <v>0</v>
      </c>
      <c r="B1" s="15"/>
      <c r="C1" s="15"/>
      <c r="D1" s="15"/>
      <c r="E1" s="15"/>
      <c r="F1" s="15"/>
    </row>
    <row r="2" s="9" customFormat="1" customHeight="1" spans="1:7">
      <c r="A2" s="16" t="s">
        <v>1</v>
      </c>
      <c r="B2" s="17" t="s">
        <v>2</v>
      </c>
      <c r="C2" s="18"/>
      <c r="D2" s="18"/>
      <c r="E2" s="17" t="s">
        <v>3</v>
      </c>
      <c r="F2" s="19"/>
      <c r="G2" s="20"/>
    </row>
    <row r="3" s="9" customFormat="1" customHeight="1" spans="1:7">
      <c r="A3" s="16"/>
      <c r="B3" s="17" t="s">
        <v>4</v>
      </c>
      <c r="C3" s="18" t="s">
        <v>5</v>
      </c>
      <c r="D3" s="18"/>
      <c r="E3" s="17" t="s">
        <v>6</v>
      </c>
      <c r="F3" s="19" t="s">
        <v>7</v>
      </c>
      <c r="G3" s="20"/>
    </row>
    <row r="4" s="9" customFormat="1" customHeight="1" spans="1:7">
      <c r="A4" s="16"/>
      <c r="B4" s="17" t="s">
        <v>8</v>
      </c>
      <c r="C4" s="18">
        <v>5</v>
      </c>
      <c r="D4" s="18"/>
      <c r="E4" s="21" t="s">
        <v>9</v>
      </c>
      <c r="F4" s="19">
        <v>9</v>
      </c>
      <c r="G4" s="20"/>
    </row>
    <row r="5" s="9" customFormat="1" customHeight="1" spans="1:7">
      <c r="A5" s="16"/>
      <c r="B5" s="17" t="s">
        <v>10</v>
      </c>
      <c r="C5" s="18"/>
      <c r="D5" s="18"/>
      <c r="E5" s="21"/>
      <c r="F5" s="19"/>
      <c r="G5" s="20"/>
    </row>
    <row r="6" s="9" customFormat="1" customHeight="1" spans="1:7">
      <c r="A6" s="22" t="s">
        <v>11</v>
      </c>
      <c r="B6" s="23" t="s">
        <v>12</v>
      </c>
      <c r="C6" s="23"/>
      <c r="D6" s="24" t="s">
        <v>13</v>
      </c>
      <c r="E6" s="25" t="s">
        <v>14</v>
      </c>
      <c r="F6" s="25"/>
      <c r="G6" s="20"/>
    </row>
    <row r="7" s="9" customFormat="1" customHeight="1" spans="1:7">
      <c r="A7" s="26" t="s">
        <v>15</v>
      </c>
      <c r="B7" s="26" t="s">
        <v>16</v>
      </c>
      <c r="C7" s="26"/>
      <c r="D7" s="24" t="s">
        <v>17</v>
      </c>
      <c r="E7" s="26">
        <v>13600009306</v>
      </c>
      <c r="F7" s="26"/>
      <c r="G7" s="20"/>
    </row>
    <row r="8" s="9" customFormat="1" customHeight="1" spans="1:7">
      <c r="A8" s="27" t="s">
        <v>18</v>
      </c>
      <c r="B8" s="27"/>
      <c r="C8" s="27"/>
      <c r="D8" s="27"/>
      <c r="E8" s="27"/>
      <c r="F8" s="27"/>
      <c r="G8" s="20"/>
    </row>
    <row r="9" s="10" customFormat="1" customHeight="1" spans="1:7">
      <c r="A9" s="28" t="s">
        <v>19</v>
      </c>
      <c r="B9" s="28" t="s">
        <v>20</v>
      </c>
      <c r="C9" s="28" t="s">
        <v>21</v>
      </c>
      <c r="D9" s="28" t="s">
        <v>22</v>
      </c>
      <c r="E9" s="28" t="s">
        <v>23</v>
      </c>
      <c r="F9" s="28" t="s">
        <v>24</v>
      </c>
      <c r="G9" s="29"/>
    </row>
    <row r="10" s="10" customFormat="1" ht="49" customHeight="1" spans="1:7">
      <c r="A10" s="30" t="s">
        <v>25</v>
      </c>
      <c r="B10" s="31">
        <v>4</v>
      </c>
      <c r="C10" s="31">
        <v>4</v>
      </c>
      <c r="D10" s="32">
        <v>2500</v>
      </c>
      <c r="E10" s="33">
        <f>B10*D10*C10</f>
        <v>40000</v>
      </c>
      <c r="F10" s="34" t="s">
        <v>26</v>
      </c>
      <c r="G10" s="29"/>
    </row>
    <row r="11" s="10" customFormat="1" ht="26" customHeight="1" spans="1:7">
      <c r="A11" s="35" t="s">
        <v>27</v>
      </c>
      <c r="B11" s="35"/>
      <c r="C11" s="35"/>
      <c r="D11" s="35"/>
      <c r="E11" s="36">
        <f>SUM(E10:E10)</f>
        <v>40000</v>
      </c>
      <c r="F11" s="37"/>
      <c r="G11" s="29"/>
    </row>
    <row r="12" customHeight="1" spans="1:6">
      <c r="A12" s="27" t="s">
        <v>28</v>
      </c>
      <c r="B12" s="27"/>
      <c r="C12" s="27"/>
      <c r="D12" s="27"/>
      <c r="E12" s="27"/>
      <c r="F12" s="27"/>
    </row>
    <row r="13" customHeight="1" spans="1:6">
      <c r="A13" s="38" t="s">
        <v>19</v>
      </c>
      <c r="B13" s="28" t="s">
        <v>29</v>
      </c>
      <c r="C13" s="28" t="s">
        <v>30</v>
      </c>
      <c r="D13" s="28" t="s">
        <v>31</v>
      </c>
      <c r="E13" s="28" t="s">
        <v>23</v>
      </c>
      <c r="F13" s="28" t="s">
        <v>24</v>
      </c>
    </row>
    <row r="14" s="10" customFormat="1" ht="35" customHeight="1" spans="1:7">
      <c r="A14" s="39" t="s">
        <v>32</v>
      </c>
      <c r="B14" s="31">
        <v>8</v>
      </c>
      <c r="C14" s="31">
        <v>1</v>
      </c>
      <c r="D14" s="32">
        <v>450</v>
      </c>
      <c r="E14" s="33">
        <f>B14*D14*C14</f>
        <v>3600</v>
      </c>
      <c r="F14" s="40" t="s">
        <v>33</v>
      </c>
      <c r="G14" s="29"/>
    </row>
    <row r="15" s="10" customFormat="1" ht="24" customHeight="1" spans="1:7">
      <c r="A15" s="39" t="s">
        <v>34</v>
      </c>
      <c r="B15" s="31">
        <v>0</v>
      </c>
      <c r="C15" s="31">
        <v>0</v>
      </c>
      <c r="D15" s="32">
        <v>0</v>
      </c>
      <c r="E15" s="33">
        <f>B15*D15*C15</f>
        <v>0</v>
      </c>
      <c r="F15" s="41" t="s">
        <v>35</v>
      </c>
      <c r="G15" s="29"/>
    </row>
    <row r="16" s="10" customFormat="1" ht="24" customHeight="1" spans="1:7">
      <c r="A16" s="39" t="s">
        <v>36</v>
      </c>
      <c r="B16" s="31">
        <v>0</v>
      </c>
      <c r="C16" s="31">
        <v>0</v>
      </c>
      <c r="D16" s="32">
        <v>0</v>
      </c>
      <c r="E16" s="33">
        <f>B16*D16*C16</f>
        <v>0</v>
      </c>
      <c r="F16" s="41" t="s">
        <v>37</v>
      </c>
      <c r="G16" s="29"/>
    </row>
    <row r="17" s="10" customFormat="1" ht="24" customHeight="1" spans="1:7">
      <c r="A17" s="39" t="s">
        <v>34</v>
      </c>
      <c r="B17" s="31">
        <v>8</v>
      </c>
      <c r="C17" s="31">
        <v>1</v>
      </c>
      <c r="D17" s="32">
        <v>200</v>
      </c>
      <c r="E17" s="33">
        <f>B17*D17*C17</f>
        <v>1600</v>
      </c>
      <c r="F17" s="42" t="s">
        <v>38</v>
      </c>
      <c r="G17" s="29"/>
    </row>
    <row r="18" s="10" customFormat="1" ht="61" customHeight="1" spans="1:7">
      <c r="A18" s="39" t="s">
        <v>39</v>
      </c>
      <c r="B18" s="31">
        <v>8</v>
      </c>
      <c r="C18" s="31">
        <v>1</v>
      </c>
      <c r="D18" s="32">
        <v>813</v>
      </c>
      <c r="E18" s="33">
        <f>B18*D18*C18</f>
        <v>6504</v>
      </c>
      <c r="F18" s="40" t="s">
        <v>40</v>
      </c>
      <c r="G18" s="29"/>
    </row>
    <row r="19" ht="29" customHeight="1" spans="1:6">
      <c r="A19" s="35" t="s">
        <v>41</v>
      </c>
      <c r="B19" s="35"/>
      <c r="C19" s="35"/>
      <c r="D19" s="35"/>
      <c r="E19" s="36">
        <f>SUM(E14:E18)</f>
        <v>11704</v>
      </c>
      <c r="F19" s="37"/>
    </row>
    <row r="20" ht="29" customHeight="1" spans="1:6">
      <c r="A20" s="27" t="s">
        <v>42</v>
      </c>
      <c r="B20" s="27"/>
      <c r="C20" s="27"/>
      <c r="D20" s="27"/>
      <c r="E20" s="27"/>
      <c r="F20" s="27"/>
    </row>
    <row r="21" ht="29" customHeight="1" spans="1:6">
      <c r="A21" s="28" t="s">
        <v>19</v>
      </c>
      <c r="B21" s="28" t="s">
        <v>29</v>
      </c>
      <c r="C21" s="28" t="s">
        <v>43</v>
      </c>
      <c r="D21" s="28" t="s">
        <v>44</v>
      </c>
      <c r="E21" s="43" t="s">
        <v>23</v>
      </c>
      <c r="F21" s="23" t="s">
        <v>45</v>
      </c>
    </row>
    <row r="22" ht="29" customHeight="1" spans="1:6">
      <c r="A22" s="44" t="s">
        <v>46</v>
      </c>
      <c r="B22" s="45">
        <v>8</v>
      </c>
      <c r="C22" s="45">
        <v>1</v>
      </c>
      <c r="D22" s="46">
        <v>25</v>
      </c>
      <c r="E22" s="47">
        <f>D22*C22*B22</f>
        <v>200</v>
      </c>
      <c r="F22" s="48" t="s">
        <v>47</v>
      </c>
    </row>
    <row r="23" ht="29" customHeight="1" spans="1:6">
      <c r="A23" s="44" t="s">
        <v>48</v>
      </c>
      <c r="B23" s="45">
        <v>8</v>
      </c>
      <c r="C23" s="45">
        <v>1</v>
      </c>
      <c r="D23" s="46">
        <v>80</v>
      </c>
      <c r="E23" s="47">
        <f>D23*C23*B23</f>
        <v>640</v>
      </c>
      <c r="F23" s="48" t="s">
        <v>47</v>
      </c>
    </row>
    <row r="24" ht="29" customHeight="1" spans="1:6">
      <c r="A24" s="44" t="s">
        <v>49</v>
      </c>
      <c r="B24" s="49">
        <v>8</v>
      </c>
      <c r="C24" s="49">
        <v>1</v>
      </c>
      <c r="D24" s="50">
        <v>130</v>
      </c>
      <c r="E24" s="50">
        <f>D24*C24*B24</f>
        <v>1040</v>
      </c>
      <c r="F24" s="48" t="s">
        <v>47</v>
      </c>
    </row>
    <row r="25" ht="29" customHeight="1" spans="1:6">
      <c r="A25" s="35" t="s">
        <v>50</v>
      </c>
      <c r="B25" s="35"/>
      <c r="C25" s="35"/>
      <c r="D25" s="35"/>
      <c r="E25" s="36">
        <f>SUM(E22:E24)</f>
        <v>1880</v>
      </c>
      <c r="F25" s="37"/>
    </row>
    <row r="26" customHeight="1" spans="1:9">
      <c r="A26" s="27" t="s">
        <v>51</v>
      </c>
      <c r="B26" s="27"/>
      <c r="C26" s="27"/>
      <c r="D26" s="27"/>
      <c r="E26" s="27"/>
      <c r="F26" s="27"/>
      <c r="H26" s="51"/>
      <c r="I26" s="53"/>
    </row>
    <row r="27" customHeight="1" spans="1:9">
      <c r="A27" s="28" t="s">
        <v>19</v>
      </c>
      <c r="B27" s="28" t="s">
        <v>52</v>
      </c>
      <c r="C27" s="28" t="s">
        <v>53</v>
      </c>
      <c r="D27" s="28" t="s">
        <v>54</v>
      </c>
      <c r="E27" s="43" t="s">
        <v>23</v>
      </c>
      <c r="F27" s="23" t="s">
        <v>45</v>
      </c>
      <c r="H27" s="51"/>
      <c r="I27" s="53"/>
    </row>
    <row r="28" ht="36" customHeight="1" spans="1:9">
      <c r="A28" s="44" t="s">
        <v>55</v>
      </c>
      <c r="B28" s="45">
        <v>1</v>
      </c>
      <c r="C28" s="45">
        <v>1</v>
      </c>
      <c r="D28" s="46">
        <v>500</v>
      </c>
      <c r="E28" s="47">
        <f t="shared" ref="E28:E34" si="0">D28*C28*B28</f>
        <v>500</v>
      </c>
      <c r="F28" s="48" t="s">
        <v>56</v>
      </c>
      <c r="H28" s="51"/>
      <c r="I28" s="53"/>
    </row>
    <row r="29" ht="36" customHeight="1" spans="1:9">
      <c r="A29" s="44" t="s">
        <v>55</v>
      </c>
      <c r="B29" s="45">
        <v>1</v>
      </c>
      <c r="C29" s="45">
        <v>1</v>
      </c>
      <c r="D29" s="46">
        <v>500</v>
      </c>
      <c r="E29" s="47">
        <f t="shared" si="0"/>
        <v>500</v>
      </c>
      <c r="F29" s="48" t="s">
        <v>57</v>
      </c>
      <c r="H29" s="51"/>
      <c r="I29" s="53"/>
    </row>
    <row r="30" ht="36" customHeight="1" spans="1:9">
      <c r="A30" s="44" t="s">
        <v>55</v>
      </c>
      <c r="B30" s="45">
        <v>1</v>
      </c>
      <c r="C30" s="45">
        <v>1</v>
      </c>
      <c r="D30" s="46">
        <v>500</v>
      </c>
      <c r="E30" s="47">
        <f t="shared" si="0"/>
        <v>500</v>
      </c>
      <c r="F30" s="48" t="s">
        <v>58</v>
      </c>
      <c r="H30" s="51"/>
      <c r="I30" s="53"/>
    </row>
    <row r="31" ht="44" customHeight="1" spans="1:9">
      <c r="A31" s="44" t="s">
        <v>59</v>
      </c>
      <c r="B31" s="45">
        <v>1</v>
      </c>
      <c r="C31" s="45">
        <v>1</v>
      </c>
      <c r="D31" s="46">
        <v>650</v>
      </c>
      <c r="E31" s="47">
        <f t="shared" si="0"/>
        <v>650</v>
      </c>
      <c r="F31" s="48" t="s">
        <v>60</v>
      </c>
      <c r="H31" s="51"/>
      <c r="I31" s="53"/>
    </row>
    <row r="32" ht="42" customHeight="1" spans="1:9">
      <c r="A32" s="44" t="s">
        <v>61</v>
      </c>
      <c r="B32" s="49">
        <v>1</v>
      </c>
      <c r="C32" s="49">
        <v>1</v>
      </c>
      <c r="D32" s="50">
        <v>800</v>
      </c>
      <c r="E32" s="50">
        <f t="shared" si="0"/>
        <v>800</v>
      </c>
      <c r="F32" s="48" t="s">
        <v>62</v>
      </c>
      <c r="H32" s="51"/>
      <c r="I32" s="53"/>
    </row>
    <row r="33" ht="42" customHeight="1" spans="1:9">
      <c r="A33" s="31" t="s">
        <v>63</v>
      </c>
      <c r="B33" s="49">
        <v>1</v>
      </c>
      <c r="C33" s="49">
        <v>1</v>
      </c>
      <c r="D33" s="50">
        <v>2500</v>
      </c>
      <c r="E33" s="50">
        <f t="shared" si="0"/>
        <v>2500</v>
      </c>
      <c r="F33" s="52" t="s">
        <v>64</v>
      </c>
      <c r="H33" s="51"/>
      <c r="I33" s="53"/>
    </row>
    <row r="34" ht="35" customHeight="1" spans="1:9">
      <c r="A34" s="31" t="s">
        <v>63</v>
      </c>
      <c r="B34" s="49">
        <v>1</v>
      </c>
      <c r="C34" s="49">
        <v>1</v>
      </c>
      <c r="D34" s="50">
        <v>2500</v>
      </c>
      <c r="E34" s="50">
        <f t="shared" si="0"/>
        <v>2500</v>
      </c>
      <c r="F34" s="52" t="s">
        <v>65</v>
      </c>
      <c r="H34" s="51"/>
      <c r="I34" s="53"/>
    </row>
    <row r="35" ht="28" customHeight="1" spans="1:9">
      <c r="A35" s="35" t="s">
        <v>50</v>
      </c>
      <c r="B35" s="35"/>
      <c r="C35" s="35"/>
      <c r="D35" s="35"/>
      <c r="E35" s="36">
        <f>SUM(E28:E34)</f>
        <v>7950</v>
      </c>
      <c r="F35" s="37"/>
      <c r="H35" s="51"/>
      <c r="I35" s="53"/>
    </row>
    <row r="36" customHeight="1" spans="1:9">
      <c r="A36" s="27" t="s">
        <v>66</v>
      </c>
      <c r="B36" s="27"/>
      <c r="C36" s="27"/>
      <c r="D36" s="27"/>
      <c r="E36" s="27"/>
      <c r="F36" s="27"/>
      <c r="H36" s="51"/>
      <c r="I36" s="53"/>
    </row>
    <row r="37" customHeight="1" spans="1:9">
      <c r="A37" s="28" t="s">
        <v>66</v>
      </c>
      <c r="B37" s="28" t="s">
        <v>67</v>
      </c>
      <c r="C37" s="28" t="s">
        <v>68</v>
      </c>
      <c r="D37" s="28" t="s">
        <v>69</v>
      </c>
      <c r="E37" s="43" t="s">
        <v>23</v>
      </c>
      <c r="F37" s="23" t="s">
        <v>45</v>
      </c>
      <c r="H37" s="51"/>
      <c r="I37" s="53"/>
    </row>
    <row r="38" s="11" customFormat="1" ht="28" customHeight="1" spans="1:9">
      <c r="A38" s="31" t="s">
        <v>70</v>
      </c>
      <c r="B38" s="49">
        <v>5</v>
      </c>
      <c r="C38" s="49">
        <v>1</v>
      </c>
      <c r="D38" s="50">
        <v>850</v>
      </c>
      <c r="E38" s="47">
        <f t="shared" ref="E38:E40" si="1">D38*C38*B38</f>
        <v>4250</v>
      </c>
      <c r="F38" s="16" t="s">
        <v>71</v>
      </c>
      <c r="G38" s="14"/>
      <c r="H38" s="53"/>
      <c r="I38" s="53"/>
    </row>
    <row r="39" s="11" customFormat="1" ht="28" customHeight="1" spans="1:9">
      <c r="A39" s="31" t="s">
        <v>72</v>
      </c>
      <c r="B39" s="49">
        <v>1</v>
      </c>
      <c r="C39" s="49">
        <v>1</v>
      </c>
      <c r="D39" s="50">
        <v>850</v>
      </c>
      <c r="E39" s="47">
        <f t="shared" si="1"/>
        <v>850</v>
      </c>
      <c r="F39" s="16" t="s">
        <v>71</v>
      </c>
      <c r="G39" s="14"/>
      <c r="H39" s="53"/>
      <c r="I39" s="53"/>
    </row>
    <row r="40" s="11" customFormat="1" ht="28" customHeight="1" spans="1:9">
      <c r="A40" s="31" t="s">
        <v>73</v>
      </c>
      <c r="B40" s="49">
        <v>6</v>
      </c>
      <c r="C40" s="49">
        <v>1</v>
      </c>
      <c r="D40" s="50">
        <v>100</v>
      </c>
      <c r="E40" s="47">
        <f t="shared" si="1"/>
        <v>600</v>
      </c>
      <c r="F40" s="16" t="s">
        <v>47</v>
      </c>
      <c r="G40" s="14"/>
      <c r="H40" s="53"/>
      <c r="I40" s="53"/>
    </row>
    <row r="41" s="11" customFormat="1" ht="28" customHeight="1" spans="1:9">
      <c r="A41" s="54" t="s">
        <v>74</v>
      </c>
      <c r="B41" s="54"/>
      <c r="C41" s="54"/>
      <c r="D41" s="54"/>
      <c r="E41" s="55">
        <f>SUM(E38:E40)</f>
        <v>5700</v>
      </c>
      <c r="F41" s="56"/>
      <c r="G41" s="14"/>
      <c r="H41" s="53"/>
      <c r="I41" s="53"/>
    </row>
    <row r="42" customHeight="1" spans="1:6">
      <c r="A42" s="57" t="s">
        <v>75</v>
      </c>
      <c r="B42" s="58"/>
      <c r="C42" s="58"/>
      <c r="D42" s="58"/>
      <c r="E42" s="58"/>
      <c r="F42" s="59"/>
    </row>
    <row r="43" s="10" customFormat="1" customHeight="1" spans="1:7">
      <c r="A43" s="60" t="s">
        <v>19</v>
      </c>
      <c r="B43" s="28" t="s">
        <v>67</v>
      </c>
      <c r="C43" s="28" t="s">
        <v>68</v>
      </c>
      <c r="D43" s="28" t="s">
        <v>69</v>
      </c>
      <c r="E43" s="43" t="s">
        <v>23</v>
      </c>
      <c r="F43" s="23" t="s">
        <v>45</v>
      </c>
      <c r="G43" s="29"/>
    </row>
    <row r="44" ht="43" customHeight="1" spans="1:6">
      <c r="A44" s="61" t="s">
        <v>76</v>
      </c>
      <c r="B44" s="31">
        <v>1</v>
      </c>
      <c r="C44" s="31">
        <v>8</v>
      </c>
      <c r="D44" s="50">
        <v>260</v>
      </c>
      <c r="E44" s="46">
        <f>D44*C44*B44</f>
        <v>2080</v>
      </c>
      <c r="F44" s="62" t="s">
        <v>77</v>
      </c>
    </row>
    <row r="45" ht="39" customHeight="1" spans="1:6">
      <c r="A45" s="61" t="s">
        <v>78</v>
      </c>
      <c r="B45" s="31">
        <v>1</v>
      </c>
      <c r="C45" s="31">
        <v>4</v>
      </c>
      <c r="D45" s="50">
        <v>4364</v>
      </c>
      <c r="E45" s="46">
        <f>D45*C45*B45</f>
        <v>17456</v>
      </c>
      <c r="F45" s="62" t="s">
        <v>79</v>
      </c>
    </row>
    <row r="46" ht="26" customHeight="1" spans="1:6">
      <c r="A46" s="61" t="s">
        <v>80</v>
      </c>
      <c r="B46" s="31">
        <v>5</v>
      </c>
      <c r="C46" s="31">
        <v>8</v>
      </c>
      <c r="D46" s="50">
        <v>100</v>
      </c>
      <c r="E46" s="46">
        <f>B46*C46*D46</f>
        <v>4000</v>
      </c>
      <c r="F46" s="62" t="s">
        <v>81</v>
      </c>
    </row>
    <row r="47" ht="27" customHeight="1" spans="1:6">
      <c r="A47" s="61" t="s">
        <v>82</v>
      </c>
      <c r="B47" s="31">
        <v>5</v>
      </c>
      <c r="C47" s="31">
        <v>8</v>
      </c>
      <c r="D47" s="50">
        <v>5</v>
      </c>
      <c r="E47" s="46">
        <f>B47*C47*D47</f>
        <v>200</v>
      </c>
      <c r="F47" s="62" t="s">
        <v>83</v>
      </c>
    </row>
    <row r="48" ht="27" customHeight="1" spans="1:6">
      <c r="A48" s="63" t="s">
        <v>84</v>
      </c>
      <c r="B48" s="64"/>
      <c r="C48" s="64"/>
      <c r="D48" s="65"/>
      <c r="E48" s="66">
        <f>SUM(E44:E47)</f>
        <v>23736</v>
      </c>
      <c r="F48" s="67"/>
    </row>
    <row r="49" customHeight="1" spans="1:6">
      <c r="A49" s="68" t="s">
        <v>85</v>
      </c>
      <c r="B49" s="68"/>
      <c r="C49" s="68"/>
      <c r="D49" s="68"/>
      <c r="E49" s="69">
        <f>E11+E19+E25+E35+E41+E48</f>
        <v>90970</v>
      </c>
      <c r="F49" s="70"/>
    </row>
    <row r="50" customHeight="1" spans="1:6">
      <c r="A50" s="68" t="s">
        <v>86</v>
      </c>
      <c r="B50" s="68"/>
      <c r="C50" s="68"/>
      <c r="D50" s="68"/>
      <c r="E50" s="69">
        <f>E49*10%</f>
        <v>9097</v>
      </c>
      <c r="F50" s="70"/>
    </row>
    <row r="51" customHeight="1" spans="1:6">
      <c r="A51" s="68" t="s">
        <v>87</v>
      </c>
      <c r="B51" s="68"/>
      <c r="C51" s="68"/>
      <c r="D51" s="68"/>
      <c r="E51" s="69">
        <f>SUM(E49:E50)</f>
        <v>100067</v>
      </c>
      <c r="F51" s="70"/>
    </row>
    <row r="52" customHeight="1" spans="1:6">
      <c r="A52" s="68" t="s">
        <v>88</v>
      </c>
      <c r="B52" s="68"/>
      <c r="C52" s="68"/>
      <c r="D52" s="68"/>
      <c r="E52" s="69">
        <f>E51*6%</f>
        <v>6004.02</v>
      </c>
      <c r="F52" s="71" t="s">
        <v>89</v>
      </c>
    </row>
    <row r="53" customHeight="1" spans="1:6">
      <c r="A53" s="68" t="s">
        <v>90</v>
      </c>
      <c r="B53" s="68"/>
      <c r="C53" s="68"/>
      <c r="D53" s="68"/>
      <c r="E53" s="72">
        <f>E51+E52</f>
        <v>106071.02</v>
      </c>
      <c r="F53" s="71" t="s">
        <v>91</v>
      </c>
    </row>
  </sheetData>
  <mergeCells count="27">
    <mergeCell ref="A1:F1"/>
    <mergeCell ref="C2:D2"/>
    <mergeCell ref="C3:D3"/>
    <mergeCell ref="C4:D4"/>
    <mergeCell ref="C5:D5"/>
    <mergeCell ref="B6:C6"/>
    <mergeCell ref="E6:F6"/>
    <mergeCell ref="B7:C7"/>
    <mergeCell ref="E7:F7"/>
    <mergeCell ref="A8:F8"/>
    <mergeCell ref="A11:D11"/>
    <mergeCell ref="A12:F12"/>
    <mergeCell ref="A19:D19"/>
    <mergeCell ref="A20:F20"/>
    <mergeCell ref="A25:D25"/>
    <mergeCell ref="A26:F26"/>
    <mergeCell ref="A35:D35"/>
    <mergeCell ref="A36:F36"/>
    <mergeCell ref="A41:D41"/>
    <mergeCell ref="A42:F42"/>
    <mergeCell ref="A48:D48"/>
    <mergeCell ref="A49:D49"/>
    <mergeCell ref="A50:D50"/>
    <mergeCell ref="A51:D51"/>
    <mergeCell ref="A52:D52"/>
    <mergeCell ref="A53:D53"/>
    <mergeCell ref="A2:A5"/>
  </mergeCells>
  <pageMargins left="0.751388888888889" right="0.751388888888889" top="1" bottom="1" header="0.511805555555556" footer="0.511805555555556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"/>
  <sheetViews>
    <sheetView workbookViewId="0">
      <selection activeCell="F7" sqref="F7"/>
    </sheetView>
  </sheetViews>
  <sheetFormatPr defaultColWidth="9" defaultRowHeight="30" customHeight="1" outlineLevelCol="2"/>
  <cols>
    <col min="1" max="2" width="15.6916666666667" customWidth="1"/>
    <col min="3" max="3" width="58" customWidth="1"/>
  </cols>
  <sheetData>
    <row r="1" customHeight="1" spans="1:3">
      <c r="A1" s="1" t="s">
        <v>92</v>
      </c>
      <c r="B1" s="1" t="s">
        <v>93</v>
      </c>
      <c r="C1" s="1" t="s">
        <v>94</v>
      </c>
    </row>
    <row r="2" customHeight="1" spans="1:3">
      <c r="A2" s="2">
        <v>43201</v>
      </c>
      <c r="B2" s="3" t="s">
        <v>95</v>
      </c>
      <c r="C2" s="4" t="s">
        <v>96</v>
      </c>
    </row>
    <row r="3" customHeight="1" spans="1:3">
      <c r="A3" s="5"/>
      <c r="B3" s="6">
        <v>0.8125</v>
      </c>
      <c r="C3" s="4" t="s">
        <v>97</v>
      </c>
    </row>
    <row r="4" customHeight="1" spans="1:3">
      <c r="A4" s="2">
        <v>43202</v>
      </c>
      <c r="B4" s="3" t="s">
        <v>98</v>
      </c>
      <c r="C4" s="7" t="s">
        <v>99</v>
      </c>
    </row>
    <row r="5" customHeight="1" spans="1:3">
      <c r="A5" s="8"/>
      <c r="B5" s="3" t="s">
        <v>100</v>
      </c>
      <c r="C5" s="4" t="s">
        <v>101</v>
      </c>
    </row>
    <row r="6" customHeight="1" spans="1:3">
      <c r="A6" s="8"/>
      <c r="B6" s="3" t="s">
        <v>102</v>
      </c>
      <c r="C6" s="4" t="s">
        <v>103</v>
      </c>
    </row>
    <row r="7" customHeight="1" spans="1:3">
      <c r="A7" s="8"/>
      <c r="B7" s="3" t="s">
        <v>104</v>
      </c>
      <c r="C7" s="4" t="s">
        <v>105</v>
      </c>
    </row>
    <row r="8" customHeight="1" spans="1:3">
      <c r="A8" s="8"/>
      <c r="B8" s="6" t="s">
        <v>106</v>
      </c>
      <c r="C8" s="4" t="s">
        <v>107</v>
      </c>
    </row>
    <row r="9" customHeight="1" spans="1:3">
      <c r="A9" s="3">
        <v>43203</v>
      </c>
      <c r="B9" s="3" t="s">
        <v>95</v>
      </c>
      <c r="C9" s="7" t="s">
        <v>108</v>
      </c>
    </row>
    <row r="10" customHeight="1" spans="1:3">
      <c r="A10" s="2" t="s">
        <v>109</v>
      </c>
      <c r="B10" s="3" t="s">
        <v>110</v>
      </c>
      <c r="C10" s="7" t="s">
        <v>99</v>
      </c>
    </row>
    <row r="11" customHeight="1" spans="1:3">
      <c r="A11" s="8"/>
      <c r="B11" s="3" t="s">
        <v>111</v>
      </c>
      <c r="C11" s="7" t="s">
        <v>112</v>
      </c>
    </row>
    <row r="12" customHeight="1" spans="1:3">
      <c r="A12" s="8"/>
      <c r="B12" s="3" t="s">
        <v>113</v>
      </c>
      <c r="C12" s="7" t="s">
        <v>114</v>
      </c>
    </row>
    <row r="13" customHeight="1" spans="1:3">
      <c r="A13" s="8"/>
      <c r="B13" s="3" t="s">
        <v>115</v>
      </c>
      <c r="C13" s="7" t="s">
        <v>116</v>
      </c>
    </row>
    <row r="14" customHeight="1" spans="1:3">
      <c r="A14" s="8"/>
      <c r="B14" s="3" t="s">
        <v>117</v>
      </c>
      <c r="C14" s="7" t="s">
        <v>118</v>
      </c>
    </row>
    <row r="15" customHeight="1" spans="1:3">
      <c r="A15" s="8"/>
      <c r="B15" s="3" t="s">
        <v>119</v>
      </c>
      <c r="C15" s="7" t="s">
        <v>120</v>
      </c>
    </row>
    <row r="16" customHeight="1" spans="1:3">
      <c r="A16" s="5"/>
      <c r="B16" s="3" t="s">
        <v>121</v>
      </c>
      <c r="C16" s="7" t="s">
        <v>122</v>
      </c>
    </row>
    <row r="17" customHeight="1" spans="1:3">
      <c r="A17" s="2">
        <v>43205</v>
      </c>
      <c r="B17" s="3" t="s">
        <v>123</v>
      </c>
      <c r="C17" s="7" t="s">
        <v>124</v>
      </c>
    </row>
    <row r="18" customHeight="1" spans="1:3">
      <c r="A18" s="5"/>
      <c r="B18" s="3" t="s">
        <v>125</v>
      </c>
      <c r="C18" s="7" t="s">
        <v>126</v>
      </c>
    </row>
  </sheetData>
  <mergeCells count="4">
    <mergeCell ref="A2:A3"/>
    <mergeCell ref="A4:A8"/>
    <mergeCell ref="A10:A16"/>
    <mergeCell ref="A17:A18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台北-W酒店</vt:lpstr>
      <vt:lpstr>行程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kristy-lam</cp:lastModifiedBy>
  <dcterms:created xsi:type="dcterms:W3CDTF">2017-11-20T07:07:00Z</dcterms:created>
  <cp:lastPrinted>2017-11-27T08:33:00Z</cp:lastPrinted>
  <dcterms:modified xsi:type="dcterms:W3CDTF">2018-03-30T04:06:45Z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